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ct Profile Report" sheetId="1" r:id="rId5"/>
    <sheet state="visible" name="District Data" sheetId="2" r:id="rId6"/>
    <sheet state="visible" name="Similar District Data" sheetId="3" r:id="rId7"/>
    <sheet state="visible" name="Statewide Data" sheetId="4" r:id="rId8"/>
    <sheet state="hidden" name="Names" sheetId="5" r:id="rId9"/>
  </sheets>
  <definedNames/>
  <calcPr/>
</workbook>
</file>

<file path=xl/sharedStrings.xml><?xml version="1.0" encoding="utf-8"?>
<sst xmlns="http://schemas.openxmlformats.org/spreadsheetml/2006/main" count="3984" uniqueCount="1958">
  <si>
    <t>District</t>
  </si>
  <si>
    <t>IRN</t>
  </si>
  <si>
    <t>District Area Square Mileage FY25</t>
  </si>
  <si>
    <t>District Pupil Density FY25</t>
  </si>
  <si>
    <t xml:space="preserve">Ohio Department Of Education &amp; Workforce     </t>
  </si>
  <si>
    <t>Enrolled ADM FY25</t>
  </si>
  <si>
    <t>Asian/Pacific Islander Students as % of Total FY25</t>
  </si>
  <si>
    <t>Black Students as % of Total FY25</t>
  </si>
  <si>
    <t>American Indian/Alaskan Native Students as % of Total FY25</t>
  </si>
  <si>
    <t>Hispanic Students as % of Total FY25</t>
  </si>
  <si>
    <t>White Students as % of Total FY25</t>
  </si>
  <si>
    <t>Multiracial Students as % of Total FY25</t>
  </si>
  <si>
    <t>% of Students Economically Disadvantaged FY25</t>
  </si>
  <si>
    <t>% of Students English Learners FY25</t>
  </si>
  <si>
    <t>% of Students with Disabilities FY25</t>
  </si>
  <si>
    <t>Classroom Teachers' Average Salary FY25</t>
  </si>
  <si>
    <t>% of Teachers with 0-4 Years Experience FY25</t>
  </si>
  <si>
    <t>% of Teachers with 4-10 Years Experience FY25</t>
  </si>
  <si>
    <t>% of Teachers with 10+ Years Experience FY25</t>
  </si>
  <si>
    <t>FTE Number of Administrators FY25</t>
  </si>
  <si>
    <t>Administrators' Average Salary FY25</t>
  </si>
  <si>
    <t>Pupil Administrator Ratio FY25</t>
  </si>
  <si>
    <t>Assessed Property Valuation Per Pupil FY24</t>
  </si>
  <si>
    <t>Res &amp; Agr Real Property Valuation as % of Total TY24</t>
  </si>
  <si>
    <t>All Other Real Property Valuation as % of Total TY24</t>
  </si>
  <si>
    <t>Public Utility Tangible Value as % of Total TY24</t>
  </si>
  <si>
    <t>Business Valuation as % of Total TY24</t>
  </si>
  <si>
    <t>Per Pupil Revenue Raised by One Mill Property Tax TY24</t>
  </si>
  <si>
    <t>Total Property Tax Per Pupil ExJVS TY24</t>
  </si>
  <si>
    <t>Rollback &amp; Homestead Per Pupil FY25</t>
  </si>
  <si>
    <t>OFCC 3-Year Adjusted Valuation Per Pupil FY26</t>
  </si>
  <si>
    <t>Office of Budget and School Funding</t>
  </si>
  <si>
    <t>District Ranking of OFCC Valuation Per Pupil FY26</t>
  </si>
  <si>
    <t>Ohio Median Income TY23</t>
  </si>
  <si>
    <t>Federal Average Income TY23</t>
  </si>
  <si>
    <t>Current Operating Millage Excluding JVS TY24</t>
  </si>
  <si>
    <t>Effective Class 1 Millage Excluding JVS TY24</t>
  </si>
  <si>
    <t>Effective Class 2 Millage Excluding JVS TY24</t>
  </si>
  <si>
    <t>Total Permanent Improvement Millage TY24</t>
  </si>
  <si>
    <t>Class 1 Permanent Improvement Millage TY24</t>
  </si>
  <si>
    <t>Class 2 Permanent Improvement Millage TY24</t>
  </si>
  <si>
    <t xml:space="preserve">D i s t r i c t     P r o f i l e     R e p o r t     f o r  </t>
  </si>
  <si>
    <t>School District Income Tax Per Pupil FY24</t>
  </si>
  <si>
    <t>Local Tax Effort Index FY25</t>
  </si>
  <si>
    <t>Administrator Expenditure Per Pupil FY25</t>
  </si>
  <si>
    <t>Building Operation Expenditure Per Pupil FY25</t>
  </si>
  <si>
    <t>Instructional Expenditure Per Pupil FY25</t>
  </si>
  <si>
    <t>Pupil Support Expenditure Per Pupil FY25</t>
  </si>
  <si>
    <t>Staff Support Expenditure Per Pupil FY25</t>
  </si>
  <si>
    <t>Total Operating Expenditure Per Pupil FY25</t>
  </si>
  <si>
    <t>State Revenue Per Pupil FY25</t>
  </si>
  <si>
    <t>State Revenue as % of Total FY25</t>
  </si>
  <si>
    <t>Local Revenue Per Pupil FY25</t>
  </si>
  <si>
    <t>Local Revenue as % of Total FY25</t>
  </si>
  <si>
    <t>Other Non-Tax Revenue Per Pupil FY25</t>
  </si>
  <si>
    <t>Other Non-Tax Revenue as % of Total FY25</t>
  </si>
  <si>
    <t>Federal Revenue Per Pupil FY25</t>
  </si>
  <si>
    <t>Federal Revenue as % of Total FY25</t>
  </si>
  <si>
    <t>Total Revenue Per Pupil FY25</t>
  </si>
  <si>
    <t>Salaries as % of Operating Expenditures FY25</t>
  </si>
  <si>
    <t>Fringe Benefits as % of Operating Expenditures FY25</t>
  </si>
  <si>
    <t>Purchased Services as % of Operating Expenditures FY25</t>
  </si>
  <si>
    <t>Supplies &amp; Materials as % of Operating Expenditures FY25</t>
  </si>
  <si>
    <t>Boardman Local SD, Mahoning</t>
  </si>
  <si>
    <t>Other Expenses as % of Operating Expenditures FY25</t>
  </si>
  <si>
    <t>Ada Exempted Village (045187) - Hardin County</t>
  </si>
  <si>
    <t>Manchester Local (000442) - Adams County</t>
  </si>
  <si>
    <t>045187</t>
  </si>
  <si>
    <t>000442</t>
  </si>
  <si>
    <t>Comparison District 1</t>
  </si>
  <si>
    <t>Comparison District 2</t>
  </si>
  <si>
    <t>Comparison District 3</t>
  </si>
  <si>
    <t>Akron City (043489) - Summit County</t>
  </si>
  <si>
    <t>043489</t>
  </si>
  <si>
    <t>Adams County Ohio Valley Local (061903) - Adams County</t>
  </si>
  <si>
    <t>061903</t>
  </si>
  <si>
    <t>Alliance City (043497) - Stark County</t>
  </si>
  <si>
    <t>043497</t>
  </si>
  <si>
    <t>Adena Local (049494) - Ross County</t>
  </si>
  <si>
    <t>049494</t>
  </si>
  <si>
    <t>Ashland City (043505) - Ashland County</t>
  </si>
  <si>
    <t>043505</t>
  </si>
  <si>
    <t>Ashtabula Area City (043513) - Ashtabula County</t>
  </si>
  <si>
    <t>043513</t>
  </si>
  <si>
    <t>Athens City School District (043521) - Athens County</t>
  </si>
  <si>
    <t>043521</t>
  </si>
  <si>
    <t>Alexander Local (045906) - Athens County</t>
  </si>
  <si>
    <t>NAME</t>
  </si>
  <si>
    <t>045906</t>
  </si>
  <si>
    <t>Ada Ex Vill SD, Hardin</t>
  </si>
  <si>
    <t>Adena Local SD, Ross</t>
  </si>
  <si>
    <t>Akron City SD, Summit</t>
  </si>
  <si>
    <t>Alexander Local SD, Athens</t>
  </si>
  <si>
    <t>Allen East Local SD, Allen</t>
  </si>
  <si>
    <t>045757</t>
  </si>
  <si>
    <t>Alliance City SD, Stark</t>
  </si>
  <si>
    <t>Amanda-Clearcreek Local SD, Fairfield</t>
  </si>
  <si>
    <t>Barberton City (043539) - Summit County</t>
  </si>
  <si>
    <t>046847</t>
  </si>
  <si>
    <t>043539</t>
  </si>
  <si>
    <t>Amherst Ex Vill SD, Lorain</t>
  </si>
  <si>
    <t>045195</t>
  </si>
  <si>
    <t>Anna Local SD, Shelby</t>
  </si>
  <si>
    <t>049759</t>
  </si>
  <si>
    <t>Ansonia Local SD, Darke</t>
  </si>
  <si>
    <t>046623</t>
  </si>
  <si>
    <t>Anthony Wayne Local SD, Lucas</t>
  </si>
  <si>
    <t>048207</t>
  </si>
  <si>
    <t>Antwerp Local SD, Paulding</t>
  </si>
  <si>
    <t>048991</t>
  </si>
  <si>
    <t>Arcadia Local SD, Hancock</t>
  </si>
  <si>
    <t>047415</t>
  </si>
  <si>
    <t>Arcanum Butler Local SD, Darke</t>
  </si>
  <si>
    <t>046631</t>
  </si>
  <si>
    <t>Archbold-Area Local SD, Fulton</t>
  </si>
  <si>
    <t>047043</t>
  </si>
  <si>
    <t>Arlington Local SD, Hancock</t>
  </si>
  <si>
    <t>047423</t>
  </si>
  <si>
    <t>Ashland City SD, Ashland</t>
  </si>
  <si>
    <t>Ashtabula Area City SD, Ashtabula</t>
  </si>
  <si>
    <t>Allen East Local (045757) - Allen County</t>
  </si>
  <si>
    <t>Athens City SD, Athens</t>
  </si>
  <si>
    <t>Bay Village City (043547) - Cuyahoga County</t>
  </si>
  <si>
    <t>Aurora City SD, Portage</t>
  </si>
  <si>
    <t>049171</t>
  </si>
  <si>
    <t>043547</t>
  </si>
  <si>
    <t>Austintown Local SD, Mahoning</t>
  </si>
  <si>
    <t>048298</t>
  </si>
  <si>
    <t>Avon Lake City SD, Lorain</t>
  </si>
  <si>
    <t>048124</t>
  </si>
  <si>
    <t>Avon Local SD, Lorain</t>
  </si>
  <si>
    <t>048116</t>
  </si>
  <si>
    <t>Ayersville Local SD, Defiance</t>
  </si>
  <si>
    <t>Similar Districts Average</t>
  </si>
  <si>
    <t>046706</t>
  </si>
  <si>
    <t>Barberton City SD, Summit</t>
  </si>
  <si>
    <t>Statewide Average of All Districts</t>
  </si>
  <si>
    <t>Barnesville Ex Vill SD, Belmont</t>
  </si>
  <si>
    <t>045203</t>
  </si>
  <si>
    <t>Batavia Local SD, Clermont</t>
  </si>
  <si>
    <t>046300</t>
  </si>
  <si>
    <t>Bath Local SD, Allen</t>
  </si>
  <si>
    <t>045765</t>
  </si>
  <si>
    <t>Bay Village City SD, Cuyahoga</t>
  </si>
  <si>
    <t>Beachwood City SD, Cuyahoga</t>
  </si>
  <si>
    <t>043554</t>
  </si>
  <si>
    <t>Canfield Local SD, Mahoning</t>
  </si>
  <si>
    <t>Beaver Local SD, Columbiana</t>
  </si>
  <si>
    <t>046425</t>
  </si>
  <si>
    <t>Beavercreek City SD, Greene</t>
  </si>
  <si>
    <t>047241</t>
  </si>
  <si>
    <t>Bedford City SD, Cuyahoga</t>
  </si>
  <si>
    <t>043562</t>
  </si>
  <si>
    <t>Bellaire Local SD, Belmont</t>
  </si>
  <si>
    <t>043570</t>
  </si>
  <si>
    <t>Poland Local SD, Mahoning</t>
  </si>
  <si>
    <t>Bellefontaine City SD, Logan</t>
  </si>
  <si>
    <t>043588</t>
  </si>
  <si>
    <t>Bellevue City SD, Huron</t>
  </si>
  <si>
    <t>043596</t>
  </si>
  <si>
    <t>Beachwood City (043554) - Cuyahoga County</t>
  </si>
  <si>
    <t>Belpre City SD, Washington</t>
  </si>
  <si>
    <t>043604</t>
  </si>
  <si>
    <t>Benjamin Logan Local SD, Logan</t>
  </si>
  <si>
    <t>048074</t>
  </si>
  <si>
    <t>Benton Carroll Salem Local S, Ottawa</t>
  </si>
  <si>
    <t>048926</t>
  </si>
  <si>
    <t>A - Demographic Data (FY25)</t>
  </si>
  <si>
    <t>Berea City SD, Cuyahoga</t>
  </si>
  <si>
    <t>043612</t>
  </si>
  <si>
    <t>Berkshire Local SD, Geauga</t>
  </si>
  <si>
    <t>047167</t>
  </si>
  <si>
    <t>Berne Union Local SD, Fairfield</t>
  </si>
  <si>
    <t>046854</t>
  </si>
  <si>
    <t>Bethel Local SD, Miami</t>
  </si>
  <si>
    <t>048611</t>
  </si>
  <si>
    <t>Bethel-Tate Local SD, Clermont</t>
  </si>
  <si>
    <t>046318</t>
  </si>
  <si>
    <t>Bexley City SD, Franklin</t>
  </si>
  <si>
    <t>043620</t>
  </si>
  <si>
    <t>Big Walnut Local SD, Delaware</t>
  </si>
  <si>
    <t>046748</t>
  </si>
  <si>
    <t>Black River Local SD, Medina</t>
  </si>
  <si>
    <t>048462</t>
  </si>
  <si>
    <t>Blanchester Local SD, Clinton</t>
  </si>
  <si>
    <t>046383</t>
  </si>
  <si>
    <t>Bloom Carroll Local SD, Fairfield</t>
  </si>
  <si>
    <t>046862</t>
  </si>
  <si>
    <t>Bloom-Vernon Local SD, Scioto</t>
  </si>
  <si>
    <t>049593</t>
  </si>
  <si>
    <t>Bloomfield-Mespo Local SD, Trumbull</t>
  </si>
  <si>
    <t>050096</t>
  </si>
  <si>
    <t>Bluffton Ex Vill SD, Allen</t>
  </si>
  <si>
    <t>045211</t>
  </si>
  <si>
    <t>Bedford City (043562) - Cuyahoga County</t>
  </si>
  <si>
    <t>048306</t>
  </si>
  <si>
    <t>Botkins Local SD, Shelby</t>
  </si>
  <si>
    <t>049767</t>
  </si>
  <si>
    <t>Bowling Green City SD, Wood</t>
  </si>
  <si>
    <t>043638</t>
  </si>
  <si>
    <t>Bradford Ex Vill SD, Miami</t>
  </si>
  <si>
    <t>045229</t>
  </si>
  <si>
    <t/>
  </si>
  <si>
    <t>Brecksville-Broadview Height, Cuyahoga</t>
  </si>
  <si>
    <t>043646</t>
  </si>
  <si>
    <t>Bridgeport Ex Vill SD, Belmont</t>
  </si>
  <si>
    <t>045237</t>
  </si>
  <si>
    <t>Bright Local SD, Highland</t>
  </si>
  <si>
    <t>047613</t>
  </si>
  <si>
    <t>Bristol Local SD, Trumbull</t>
  </si>
  <si>
    <t>050112</t>
  </si>
  <si>
    <t>Amanda-Clearcreek Local (046847) - Fairfield County</t>
  </si>
  <si>
    <t>School District Area Square Mileage</t>
  </si>
  <si>
    <t>Brookfield Local SD, Trumbull</t>
  </si>
  <si>
    <t>050120</t>
  </si>
  <si>
    <t>Brooklyn City SD, Cuyahoga</t>
  </si>
  <si>
    <t>043653</t>
  </si>
  <si>
    <t>Brookville Local SD, Montgomery</t>
  </si>
  <si>
    <t>048678</t>
  </si>
  <si>
    <t>Brown Local SD, Carroll</t>
  </si>
  <si>
    <t>046177</t>
  </si>
  <si>
    <t>Brunswick City SD, Medina</t>
  </si>
  <si>
    <t>043661</t>
  </si>
  <si>
    <t>Bryan City SD, Williams</t>
  </si>
  <si>
    <t>043679</t>
  </si>
  <si>
    <t>Buckeye Central Local SD, Crawford</t>
  </si>
  <si>
    <t>Bellaire Local (043570) - Belmont County</t>
  </si>
  <si>
    <t>046508</t>
  </si>
  <si>
    <t>Buckeye Local SD, Ashtabula</t>
  </si>
  <si>
    <t>045856</t>
  </si>
  <si>
    <t>Buckeye Local SD, Jefferson</t>
  </si>
  <si>
    <t>047787</t>
  </si>
  <si>
    <t>Buckeye Local SD, Medina</t>
  </si>
  <si>
    <t>048470</t>
  </si>
  <si>
    <t>Buckeye Valley Local SD, Delaware</t>
  </si>
  <si>
    <t>046755</t>
  </si>
  <si>
    <t>Bucyrus City SD, Crawford</t>
  </si>
  <si>
    <t>043687</t>
  </si>
  <si>
    <t>Caldwell Ex Vill SD, Noble</t>
  </si>
  <si>
    <t>045252</t>
  </si>
  <si>
    <t>Cambridge City SD, Guernsey</t>
  </si>
  <si>
    <t>043695</t>
  </si>
  <si>
    <t>Campbell City SD, Mahoning</t>
  </si>
  <si>
    <t>043703</t>
  </si>
  <si>
    <t>Canal Winchester Local SD, Franklin</t>
  </si>
  <si>
    <t>046946</t>
  </si>
  <si>
    <t>048314</t>
  </si>
  <si>
    <t>Canton City SD, Stark</t>
  </si>
  <si>
    <t>043711</t>
  </si>
  <si>
    <t>Canton Local SD, Stark</t>
  </si>
  <si>
    <t>049833</t>
  </si>
  <si>
    <t>Cardinal Local SD, Geauga</t>
  </si>
  <si>
    <t>047175</t>
  </si>
  <si>
    <t>Cardington-Lincoln Local SD, Morrow</t>
  </si>
  <si>
    <t>048793</t>
  </si>
  <si>
    <t>Amherst Exempted Village (045195) - Lorain County</t>
  </si>
  <si>
    <t>Carey Ex Vill SD, Wyandot</t>
  </si>
  <si>
    <t>045260</t>
  </si>
  <si>
    <t>Carlisle Local SD, Warren</t>
  </si>
  <si>
    <t>Bellefontaine City  (043588) - Logan County</t>
  </si>
  <si>
    <t>050419</t>
  </si>
  <si>
    <t>Carrollton Ex Vill SD, Carroll</t>
  </si>
  <si>
    <t>045278</t>
  </si>
  <si>
    <t>Cedar Cliff Local SD, Greene</t>
  </si>
  <si>
    <t>047258</t>
  </si>
  <si>
    <t>Celina City SD, Mercer</t>
  </si>
  <si>
    <t>043729</t>
  </si>
  <si>
    <t>Centerburg Local SD, Knox</t>
  </si>
  <si>
    <t>047829</t>
  </si>
  <si>
    <t>Centerville City SD, Montgomery</t>
  </si>
  <si>
    <t>043737</t>
  </si>
  <si>
    <t>Central Local SD, Defiance</t>
  </si>
  <si>
    <t>046714</t>
  </si>
  <si>
    <t>Chagrin Falls Ex Vill SD, Cuyahoga</t>
  </si>
  <si>
    <t>045286</t>
  </si>
  <si>
    <t>Champion Local SD, Trumbull</t>
  </si>
  <si>
    <t>050138</t>
  </si>
  <si>
    <t>Chardon Local SD, Geauga</t>
  </si>
  <si>
    <t>047183</t>
  </si>
  <si>
    <t>Chesapeake Union Ex Vill SD, Lawrence</t>
  </si>
  <si>
    <t>045294</t>
  </si>
  <si>
    <t>Chillicothe City SD, Ross</t>
  </si>
  <si>
    <t>043745</t>
  </si>
  <si>
    <t>Chippewa Local SD, Wayne</t>
  </si>
  <si>
    <t>050534</t>
  </si>
  <si>
    <t>Cincinnati City SD, Hamilton</t>
  </si>
  <si>
    <t>043752</t>
  </si>
  <si>
    <t>Circleville City SD, Pickaway</t>
  </si>
  <si>
    <t>043760</t>
  </si>
  <si>
    <t>Clark-Shawnee Local SD, Clark</t>
  </si>
  <si>
    <t>046284</t>
  </si>
  <si>
    <t>Clay Local SD, Scioto</t>
  </si>
  <si>
    <t>049601</t>
  </si>
  <si>
    <t>Claymont City SD, Tuscarawas</t>
  </si>
  <si>
    <t>Bellevue City (043596) - Huron County</t>
  </si>
  <si>
    <t>043778</t>
  </si>
  <si>
    <t>Anna Local (049759) - Shelby County</t>
  </si>
  <si>
    <t>Clear Fork Valley Local SD, Richland</t>
  </si>
  <si>
    <t>049411</t>
  </si>
  <si>
    <t>Clearview Local SD, Lorain</t>
  </si>
  <si>
    <t>048132</t>
  </si>
  <si>
    <t>Clermont-Northeastern Local, Clermont</t>
  </si>
  <si>
    <t>046326</t>
  </si>
  <si>
    <t>Cleveland Hts-Univ Hts City, Cuyahoga</t>
  </si>
  <si>
    <t>043794</t>
  </si>
  <si>
    <t>Cleveland Municipal SD, Cuyahoga</t>
  </si>
  <si>
    <t>043786</t>
  </si>
  <si>
    <t>Clinton-Massie Local SD, Clinton</t>
  </si>
  <si>
    <t>046391</t>
  </si>
  <si>
    <t>Cloverleaf Local SD, Medina</t>
  </si>
  <si>
    <t>048488</t>
  </si>
  <si>
    <t>Clyde-Green Springs Ex Vill, Sandusky</t>
  </si>
  <si>
    <t>045302</t>
  </si>
  <si>
    <t>Coldwater Ex Vill SD, Mercer</t>
  </si>
  <si>
    <t>045310</t>
  </si>
  <si>
    <t>Colonel Crawford Local SD, Crawford</t>
  </si>
  <si>
    <t>046516</t>
  </si>
  <si>
    <t>Columbia Local SD, Lorain</t>
  </si>
  <si>
    <t>048140</t>
  </si>
  <si>
    <t>Columbiana Ex Vill SD, Columbiana</t>
  </si>
  <si>
    <t>045328</t>
  </si>
  <si>
    <t>Columbus City SD, Franklin</t>
  </si>
  <si>
    <t>043802</t>
  </si>
  <si>
    <t>Columbus Grove Local SD, Putnam</t>
  </si>
  <si>
    <t>049312</t>
  </si>
  <si>
    <t>Conneaut Area City SD, Ashtabula</t>
  </si>
  <si>
    <t>043810</t>
  </si>
  <si>
    <t>Conotton Valley Union Local, Harrison</t>
  </si>
  <si>
    <t>047548</t>
  </si>
  <si>
    <t>Continental Local SD, Putnam</t>
  </si>
  <si>
    <t>049320</t>
  </si>
  <si>
    <t>Copley-Fairlawn City SD, Summit</t>
  </si>
  <si>
    <t>049981</t>
  </si>
  <si>
    <t>Cory-Rawson Local SD, Hancock</t>
  </si>
  <si>
    <t>047431</t>
  </si>
  <si>
    <t>Coshocton City SD, Coshocton</t>
  </si>
  <si>
    <t>043828</t>
  </si>
  <si>
    <t>Belpre City (043604) - Washington County</t>
  </si>
  <si>
    <t>Coventry Local SD, Summit</t>
  </si>
  <si>
    <t>049999</t>
  </si>
  <si>
    <t>Covington Ex Vill SD, Miami</t>
  </si>
  <si>
    <t>045336</t>
  </si>
  <si>
    <t>Ansonia Local (046623) - Darke County</t>
  </si>
  <si>
    <t>Crestline Ex Vill SD, Crawford</t>
  </si>
  <si>
    <t>045344</t>
  </si>
  <si>
    <t>Crestview Local SD, Columbiana</t>
  </si>
  <si>
    <t>046433</t>
  </si>
  <si>
    <t>Crestview Local SD, Richland</t>
  </si>
  <si>
    <t>049429</t>
  </si>
  <si>
    <t>Crestview Local SD, Van Wert</t>
  </si>
  <si>
    <t>050351</t>
  </si>
  <si>
    <t>Crestwood Local SD, Portage</t>
  </si>
  <si>
    <t>049189</t>
  </si>
  <si>
    <t>Crooksville Ex Vill SD, Perry</t>
  </si>
  <si>
    <t>045351</t>
  </si>
  <si>
    <t>Cuyahoga Falls City SD, Summit</t>
  </si>
  <si>
    <t>043836</t>
  </si>
  <si>
    <t>Cuyahoga Heights Local SD, Cuyahoga</t>
  </si>
  <si>
    <t>046557</t>
  </si>
  <si>
    <t>Dalton Local SD, Wayne</t>
  </si>
  <si>
    <t>050542</t>
  </si>
  <si>
    <t>Danbury Local SD, Ottawa</t>
  </si>
  <si>
    <t>048934</t>
  </si>
  <si>
    <t>Danville Local SD, Knox</t>
  </si>
  <si>
    <t>047837</t>
  </si>
  <si>
    <t>Dawson-Bryant Local SD, Lawrence</t>
  </si>
  <si>
    <t>047928</t>
  </si>
  <si>
    <t>Dayton City SD, Montgomery</t>
  </si>
  <si>
    <t>043844</t>
  </si>
  <si>
    <t>Deer Park Community City SD, Hamilton</t>
  </si>
  <si>
    <t>043851</t>
  </si>
  <si>
    <t>Defiance City SD, Defiance</t>
  </si>
  <si>
    <t>043869</t>
  </si>
  <si>
    <t>Delaware City SD, Delaware</t>
  </si>
  <si>
    <t>043877</t>
  </si>
  <si>
    <t>Berea City (043612) - Cuyahoga County</t>
  </si>
  <si>
    <t>Delphos City SD, Allen</t>
  </si>
  <si>
    <t>043885</t>
  </si>
  <si>
    <t>Dover City SD, Tuscarawas</t>
  </si>
  <si>
    <t>Anthony Wayne Local (048207) - Lucas County</t>
  </si>
  <si>
    <t>043893</t>
  </si>
  <si>
    <t>Dublin City SD, Franklin</t>
  </si>
  <si>
    <t>047027</t>
  </si>
  <si>
    <t>East Cleveland City SD, Cuyahoga</t>
  </si>
  <si>
    <t>043901</t>
  </si>
  <si>
    <t>Bexley City (043620) - Franklin County</t>
  </si>
  <si>
    <t>District Pupil Density</t>
  </si>
  <si>
    <t>East Clinton Local SD, Clinton</t>
  </si>
  <si>
    <t>046409</t>
  </si>
  <si>
    <t>East Guernsey Local SD, Guernsey</t>
  </si>
  <si>
    <t>069682</t>
  </si>
  <si>
    <t>East Holmes Local SD, Holmes</t>
  </si>
  <si>
    <t>047688</t>
  </si>
  <si>
    <t>East Knox Local SD, Knox</t>
  </si>
  <si>
    <t>047845</t>
  </si>
  <si>
    <t>East Liverpool City SD, Columbiana</t>
  </si>
  <si>
    <t>043919</t>
  </si>
  <si>
    <t>East Muskingum Local SD, Muskingum</t>
  </si>
  <si>
    <t>048835</t>
  </si>
  <si>
    <t>East Palestine City SD, Columbiana</t>
  </si>
  <si>
    <t>043927</t>
  </si>
  <si>
    <t>Eastern Local SD, Brown</t>
  </si>
  <si>
    <t>046037</t>
  </si>
  <si>
    <t>Eastern Local SD, Meigs</t>
  </si>
  <si>
    <t>048512</t>
  </si>
  <si>
    <t>Eastern Local SD, Pike</t>
  </si>
  <si>
    <t>049122</t>
  </si>
  <si>
    <t>Eastwood Local SD, Wood</t>
  </si>
  <si>
    <t>050674</t>
  </si>
  <si>
    <t>Eaton Community Schools City, Preble</t>
  </si>
  <si>
    <t>043935</t>
  </si>
  <si>
    <t>Edgerton Local SD, Williams</t>
  </si>
  <si>
    <t>050617</t>
  </si>
  <si>
    <t>Antwerp Local (048991) - Paulding County</t>
  </si>
  <si>
    <t>Edgewood City SD, Butler</t>
  </si>
  <si>
    <t>046094</t>
  </si>
  <si>
    <t>Edison Local SD, Erie</t>
  </si>
  <si>
    <t>046789</t>
  </si>
  <si>
    <t>Edison Local SD, Jefferson</t>
  </si>
  <si>
    <t>047795</t>
  </si>
  <si>
    <t>Edon-Northwest Local SD, Williams</t>
  </si>
  <si>
    <t>050625</t>
  </si>
  <si>
    <t>Elgin Local SD, Marion</t>
  </si>
  <si>
    <t>048413</t>
  </si>
  <si>
    <t>Elida Local SD, Allen</t>
  </si>
  <si>
    <t>045773</t>
  </si>
  <si>
    <t>Elmwood Local SD, Wood</t>
  </si>
  <si>
    <t>050682</t>
  </si>
  <si>
    <t>Elyria City SD, Lorain</t>
  </si>
  <si>
    <t>043943</t>
  </si>
  <si>
    <t>Euclid City SD, Cuyahoga</t>
  </si>
  <si>
    <t>043950</t>
  </si>
  <si>
    <t>Evergreen Local SD, Fulton</t>
  </si>
  <si>
    <t>047050</t>
  </si>
  <si>
    <t>Fairbanks Local SD, Union</t>
  </si>
  <si>
    <t>050328</t>
  </si>
  <si>
    <t>Fairborn City SD, Greene</t>
  </si>
  <si>
    <t>043968</t>
  </si>
  <si>
    <t>Fairfield City SD, Butler</t>
  </si>
  <si>
    <t>046102</t>
  </si>
  <si>
    <t>Fairfield Local SD, Highland</t>
  </si>
  <si>
    <t>047621</t>
  </si>
  <si>
    <t>Fairfield Union Local SD, Fairfield</t>
  </si>
  <si>
    <t>046870</t>
  </si>
  <si>
    <t>Fairland Local SD, Lawrence</t>
  </si>
  <si>
    <t>047936</t>
  </si>
  <si>
    <t>Fairlawn Local SD, Shelby</t>
  </si>
  <si>
    <t>049775</t>
  </si>
  <si>
    <t>Fairless Local SD, Stark</t>
  </si>
  <si>
    <t>049841</t>
  </si>
  <si>
    <t>Fairport Harbor Ex Vill SD, Lake</t>
  </si>
  <si>
    <t>045369</t>
  </si>
  <si>
    <t>Fairview Park City SD, Cuyahoga</t>
  </si>
  <si>
    <t>043976</t>
  </si>
  <si>
    <t>Fayette Local SD, Fulton</t>
  </si>
  <si>
    <t>047068</t>
  </si>
  <si>
    <t>Arcadia Local (047415) - Hancock County</t>
  </si>
  <si>
    <t>Fayetteville-Perry Local SD, Brown</t>
  </si>
  <si>
    <t>046045</t>
  </si>
  <si>
    <t>Federal Hocking Local SD, Athens</t>
  </si>
  <si>
    <t>045914</t>
  </si>
  <si>
    <t>Felicity-Franklin Local SD, Clermont</t>
  </si>
  <si>
    <t>046334</t>
  </si>
  <si>
    <t>Bowling Green City School District (043638) - Wood County</t>
  </si>
  <si>
    <t>Field Local SD, Portage</t>
  </si>
  <si>
    <t>049197</t>
  </si>
  <si>
    <t>Findlay City SD, Hancock</t>
  </si>
  <si>
    <t>043984</t>
  </si>
  <si>
    <t>Finneytown Local SD, Hamilton</t>
  </si>
  <si>
    <t>047332</t>
  </si>
  <si>
    <t>Firelands Local SD, Lorain</t>
  </si>
  <si>
    <t>048157</t>
  </si>
  <si>
    <t>Forest Hills Local SD, Hamilton</t>
  </si>
  <si>
    <t>047340</t>
  </si>
  <si>
    <t>Fort Frye Local SD, Washington</t>
  </si>
  <si>
    <t>050484</t>
  </si>
  <si>
    <t>Fort Loramie Local SD, Shelby</t>
  </si>
  <si>
    <t>049783</t>
  </si>
  <si>
    <t>Fort Recovery Local SD, Mercer</t>
  </si>
  <si>
    <t>048595</t>
  </si>
  <si>
    <t>Fostoria City SD, Seneca</t>
  </si>
  <si>
    <t>043992</t>
  </si>
  <si>
    <t>Franklin City SD, Warren</t>
  </si>
  <si>
    <t>044008</t>
  </si>
  <si>
    <t>Brecksville-Broadview Heights City (043646) - Cuyahoga County</t>
  </si>
  <si>
    <t>Arcanum-Butler Local  (046631) - Darke County</t>
  </si>
  <si>
    <t>Franklin Local SD, Muskingum</t>
  </si>
  <si>
    <t>048843</t>
  </si>
  <si>
    <t>Franklin-Monroe Local SD, Darke</t>
  </si>
  <si>
    <t>046649</t>
  </si>
  <si>
    <t>Fredericktown Local SD, Knox</t>
  </si>
  <si>
    <t>047852</t>
  </si>
  <si>
    <t>Fremont City SD, Sandusky</t>
  </si>
  <si>
    <t>044016</t>
  </si>
  <si>
    <t>Frontier Local SD, Washington</t>
  </si>
  <si>
    <t>050492</t>
  </si>
  <si>
    <t>Gahanna-Jefferson City SD, Franklin</t>
  </si>
  <si>
    <t>046961</t>
  </si>
  <si>
    <t>Enrolled ADM</t>
  </si>
  <si>
    <t>Galion City SD, Crawford</t>
  </si>
  <si>
    <t>044024</t>
  </si>
  <si>
    <t>Gallia County Local SD, Gallia</t>
  </si>
  <si>
    <t>065680</t>
  </si>
  <si>
    <t>Brooklyn City (043653) - Cuyahoga County</t>
  </si>
  <si>
    <t>Gallipolis City SD, Gallia</t>
  </si>
  <si>
    <t>044032</t>
  </si>
  <si>
    <t>Garaway Local SD, Tuscarawas</t>
  </si>
  <si>
    <t>050278</t>
  </si>
  <si>
    <t>Garfield Heights City SD, Cuyahoga</t>
  </si>
  <si>
    <t>044040</t>
  </si>
  <si>
    <t>Geneva Area City SD, Ashtabula</t>
  </si>
  <si>
    <t>044057</t>
  </si>
  <si>
    <t>Genoa Area Local SD, Ottawa</t>
  </si>
  <si>
    <t>048942</t>
  </si>
  <si>
    <t>Georgetown Ex Vill SD, Brown</t>
  </si>
  <si>
    <t>045377</t>
  </si>
  <si>
    <t>Gibsonburg Ex Vill SD, Sandusky</t>
  </si>
  <si>
    <t>045385</t>
  </si>
  <si>
    <t>Girard City SD, Trumbull</t>
  </si>
  <si>
    <t>044065</t>
  </si>
  <si>
    <t>Archbold-Area Local (047043) - Fulton County</t>
  </si>
  <si>
    <t>Goshen Local SD, Clermont</t>
  </si>
  <si>
    <t>046342</t>
  </si>
  <si>
    <t>Brunswick City (043661) - Medina County</t>
  </si>
  <si>
    <t>Graham Local SD, Champaign</t>
  </si>
  <si>
    <t>046193</t>
  </si>
  <si>
    <t>Grand Valley Local SD, Ashtabula</t>
  </si>
  <si>
    <t>045864</t>
  </si>
  <si>
    <t>Grandview Heights City SD, Franklin</t>
  </si>
  <si>
    <t>044073</t>
  </si>
  <si>
    <t>Granville Ex Vill SD, Licking</t>
  </si>
  <si>
    <t>045393</t>
  </si>
  <si>
    <t>Green Local SD, Scioto</t>
  </si>
  <si>
    <t>049619</t>
  </si>
  <si>
    <t>Green Local SD, Summit</t>
  </si>
  <si>
    <t>050013</t>
  </si>
  <si>
    <t>Green Local SD, Wayne</t>
  </si>
  <si>
    <t>050559</t>
  </si>
  <si>
    <t>Greeneview Local SD, Greene</t>
  </si>
  <si>
    <t>047266</t>
  </si>
  <si>
    <t>Greenfield Ex Vill SD, Highland</t>
  </si>
  <si>
    <t>045401</t>
  </si>
  <si>
    <t>Greenon Local SD, Clark</t>
  </si>
  <si>
    <t>Bryan City (043679) - Williams County</t>
  </si>
  <si>
    <t>046235</t>
  </si>
  <si>
    <t>Greenville City SD, Darke</t>
  </si>
  <si>
    <t>044099</t>
  </si>
  <si>
    <t>Groveport Madison Local SD, Franklin</t>
  </si>
  <si>
    <t>046979</t>
  </si>
  <si>
    <t>Hamilton City SD, Butler</t>
  </si>
  <si>
    <t>044107</t>
  </si>
  <si>
    <t>Arlington Local (047423) - Hancock County</t>
  </si>
  <si>
    <t>Hamilton Local SD, Franklin</t>
  </si>
  <si>
    <t>046953</t>
  </si>
  <si>
    <t>Hardin Northern Local SD, Hardin</t>
  </si>
  <si>
    <t>047498</t>
  </si>
  <si>
    <t>Hardin-Houston Local SD, Shelby</t>
  </si>
  <si>
    <t>049791</t>
  </si>
  <si>
    <t>Harrison Hills City SD, Harrison</t>
  </si>
  <si>
    <t>045245</t>
  </si>
  <si>
    <t>Heath City SD, Licking</t>
  </si>
  <si>
    <t>044115</t>
  </si>
  <si>
    <t>Hicksville Ex Vill SD, Defiance</t>
  </si>
  <si>
    <t>045419</t>
  </si>
  <si>
    <t>Bucyrus City (043687) - Crawford County</t>
  </si>
  <si>
    <t>Highland Local SD, Medina</t>
  </si>
  <si>
    <t>048496</t>
  </si>
  <si>
    <t>Highland Local SD, Morrow</t>
  </si>
  <si>
    <t>048801</t>
  </si>
  <si>
    <t>Hilliard City SD, Franklin</t>
  </si>
  <si>
    <t>047019</t>
  </si>
  <si>
    <t>Hillsboro City SD, Highland</t>
  </si>
  <si>
    <t>044123</t>
  </si>
  <si>
    <t>Hillsdale Local SD, Ashland</t>
  </si>
  <si>
    <t>045823</t>
  </si>
  <si>
    <t>Holgate Local SD, Henry</t>
  </si>
  <si>
    <t>047571</t>
  </si>
  <si>
    <t>Hopewell-Loudon Local SD, Seneca</t>
  </si>
  <si>
    <t>049700</t>
  </si>
  <si>
    <t>Howland Local SD, Trumbull</t>
  </si>
  <si>
    <t>050161</t>
  </si>
  <si>
    <t>Hubbard Ex Vill SD, Trumbull</t>
  </si>
  <si>
    <t>045427</t>
  </si>
  <si>
    <t>Huber Heights City SD, Montgomery</t>
  </si>
  <si>
    <t>048751</t>
  </si>
  <si>
    <t>Hudson City SD, Summit</t>
  </si>
  <si>
    <t>050021</t>
  </si>
  <si>
    <t>Huntington Local SD, Ross</t>
  </si>
  <si>
    <t>049502</t>
  </si>
  <si>
    <t>Cambridge City (043695) - Guernsey County</t>
  </si>
  <si>
    <t>Huron City SD, Erie</t>
  </si>
  <si>
    <t>044131</t>
  </si>
  <si>
    <t>Independence Local SD, Cuyahoga</t>
  </si>
  <si>
    <t>046565</t>
  </si>
  <si>
    <t>Indian Creek Local SD, Jefferson</t>
  </si>
  <si>
    <t>047803</t>
  </si>
  <si>
    <t>Indian Hill Ex Vill SD, Hamilton</t>
  </si>
  <si>
    <t>045435</t>
  </si>
  <si>
    <t>Indian Lake Local SD, Logan</t>
  </si>
  <si>
    <t>% of Asian/Pacific Islander Students</t>
  </si>
  <si>
    <t>048082</t>
  </si>
  <si>
    <t>Indian Valley Local SD, Tuscarawas</t>
  </si>
  <si>
    <t>050286</t>
  </si>
  <si>
    <t>Ironton City SD, Lawrence</t>
  </si>
  <si>
    <t>044149</t>
  </si>
  <si>
    <t>Jackson Center Local SD, Shelby</t>
  </si>
  <si>
    <t>049809</t>
  </si>
  <si>
    <t>Jackson City SD, Jackson</t>
  </si>
  <si>
    <t>044156</t>
  </si>
  <si>
    <t>Jackson Local SD, Stark</t>
  </si>
  <si>
    <t>049858</t>
  </si>
  <si>
    <t>Jackson-Milton Local SD, Mahoning</t>
  </si>
  <si>
    <t>048322</t>
  </si>
  <si>
    <t>Campbell City (043703) - Mahoning County</t>
  </si>
  <si>
    <t>James A Garfield Local SD, Portage</t>
  </si>
  <si>
    <t>049205</t>
  </si>
  <si>
    <t>Jefferson Area Local SD, Ashtabula</t>
  </si>
  <si>
    <t>045872</t>
  </si>
  <si>
    <t>Jefferson Local SD, Madison</t>
  </si>
  <si>
    <t>048256</t>
  </si>
  <si>
    <t>Jefferson Township Local SD, Montgomery</t>
  </si>
  <si>
    <t>048686</t>
  </si>
  <si>
    <t>Jennings Local SD, Putnam</t>
  </si>
  <si>
    <t>049338</t>
  </si>
  <si>
    <t>Johnstown-Monroe Local SD, Licking</t>
  </si>
  <si>
    <t>047985</t>
  </si>
  <si>
    <t>Jonathan Alder Local SD, Madison</t>
  </si>
  <si>
    <t>048264</t>
  </si>
  <si>
    <t>Joseph Badger Local SD, Trumbull</t>
  </si>
  <si>
    <t>050179</t>
  </si>
  <si>
    <t>Kalida Local SD, Putnam</t>
  </si>
  <si>
    <t>049346</t>
  </si>
  <si>
    <t>Kenston Local SD, Geauga</t>
  </si>
  <si>
    <t>047191</t>
  </si>
  <si>
    <t>Canton City (043711) - Stark County</t>
  </si>
  <si>
    <t>Kent City SD, Portage</t>
  </si>
  <si>
    <t>044164</t>
  </si>
  <si>
    <t>Kenton City SD, Hardin</t>
  </si>
  <si>
    <t>044172</t>
  </si>
  <si>
    <t>Kettering City SD, Montgomery</t>
  </si>
  <si>
    <t>044180</t>
  </si>
  <si>
    <t>Keystone Local SD, Lorain</t>
  </si>
  <si>
    <t>048165</t>
  </si>
  <si>
    <t>Kings Local SD, Warren</t>
  </si>
  <si>
    <t>050435</t>
  </si>
  <si>
    <t>Kirtland Local SD, Lake</t>
  </si>
  <si>
    <t>047878</t>
  </si>
  <si>
    <t>La Brae Local SD, Trumbull</t>
  </si>
  <si>
    <t>050245</t>
  </si>
  <si>
    <t>Lake Local SD, Stark</t>
  </si>
  <si>
    <t>049866</t>
  </si>
  <si>
    <t>Lake Local SD, Wood</t>
  </si>
  <si>
    <t>050690</t>
  </si>
  <si>
    <t>Lakeview Local SD, Trumbull</t>
  </si>
  <si>
    <t>050187</t>
  </si>
  <si>
    <t>Lakewood City SD, Cuyahoga</t>
  </si>
  <si>
    <t>044198</t>
  </si>
  <si>
    <t>Celina City (043729) - Mercer County</t>
  </si>
  <si>
    <t>Lakewood Local SD, Licking</t>
  </si>
  <si>
    <t>047993</t>
  </si>
  <si>
    <t>Lakota Local SD, Butler</t>
  </si>
  <si>
    <t>046110</t>
  </si>
  <si>
    <t>Lakota Local SD, Sandusky</t>
  </si>
  <si>
    <t>049569</t>
  </si>
  <si>
    <t>Lancaster City SD, Fairfield</t>
  </si>
  <si>
    <t>044206</t>
  </si>
  <si>
    <t>Centerville City (043737) - Montgomery County</t>
  </si>
  <si>
    <t>Aurora City (049171) - Portage County</t>
  </si>
  <si>
    <t>Chillicothe City (043745) - Ross County</t>
  </si>
  <si>
    <t>Lebanon City SD, Warren</t>
  </si>
  <si>
    <t>044214</t>
  </si>
  <si>
    <t>% of Black Students</t>
  </si>
  <si>
    <t>Leetonia Ex Vill SD, Columbiana</t>
  </si>
  <si>
    <t>045443</t>
  </si>
  <si>
    <t>Leipsic Local SD, Putnam</t>
  </si>
  <si>
    <t>049353</t>
  </si>
  <si>
    <t>Lexington Local SD, Richland</t>
  </si>
  <si>
    <t>049437</t>
  </si>
  <si>
    <t>Liberty Benton Local SD, Hancock</t>
  </si>
  <si>
    <t>047449</t>
  </si>
  <si>
    <t>Liberty Center Local SD, Henry</t>
  </si>
  <si>
    <t>047589</t>
  </si>
  <si>
    <t>Liberty Local SD, Trumbull</t>
  </si>
  <si>
    <t>050195</t>
  </si>
  <si>
    <t>Liberty Union-Thurston Local, Fairfield</t>
  </si>
  <si>
    <t>Austintown Local Schools (048298) - Mahoning County</t>
  </si>
  <si>
    <t>046888</t>
  </si>
  <si>
    <t>Licking Heights Local SD, Licking</t>
  </si>
  <si>
    <t>048009</t>
  </si>
  <si>
    <t>Licking Valley Local SD, Licking</t>
  </si>
  <si>
    <t>048017</t>
  </si>
  <si>
    <t>Cincinnati Public Schools (043752) - Hamilton County</t>
  </si>
  <si>
    <t>Lima City SD, Allen</t>
  </si>
  <si>
    <t>044222</t>
  </si>
  <si>
    <t>Lincolnview Local SD, Van Wert</t>
  </si>
  <si>
    <t>050369</t>
  </si>
  <si>
    <t>Lisbon Ex Vill SD, Columbiana</t>
  </si>
  <si>
    <t>045450</t>
  </si>
  <si>
    <t>Little Miami Local SD, Warren</t>
  </si>
  <si>
    <t>050443</t>
  </si>
  <si>
    <t>Lockland City SD, Hamilton</t>
  </si>
  <si>
    <t>044230</t>
  </si>
  <si>
    <t>Logan Elm Local SD, Pickaway</t>
  </si>
  <si>
    <t>049080</t>
  </si>
  <si>
    <t>Logan-Hocking Local SD, Hocking</t>
  </si>
  <si>
    <t>044248</t>
  </si>
  <si>
    <t>London City SD, Madison</t>
  </si>
  <si>
    <t>044255</t>
  </si>
  <si>
    <t>Lorain City SD, Lorain</t>
  </si>
  <si>
    <t>044263</t>
  </si>
  <si>
    <t>Lordstown Local SD, Trumbull</t>
  </si>
  <si>
    <t>050203</t>
  </si>
  <si>
    <t>Loudonville-Perrysville Ex V, Ashland</t>
  </si>
  <si>
    <t>045468</t>
  </si>
  <si>
    <t>Circleville City (043760) - Pickaway County</t>
  </si>
  <si>
    <t>Louisville City SD, Stark</t>
  </si>
  <si>
    <t>049874</t>
  </si>
  <si>
    <t>Avon Lake City (048124) - Lorain County</t>
  </si>
  <si>
    <t>Loveland City SD, Hamilton</t>
  </si>
  <si>
    <t>044271</t>
  </si>
  <si>
    <t>Lowellville Local SD, Mahoning</t>
  </si>
  <si>
    <t>048330</t>
  </si>
  <si>
    <t>Lucas Local SD, Richland</t>
  </si>
  <si>
    <t>049445</t>
  </si>
  <si>
    <t>Lynchburg-Clay Local SD, Highland</t>
  </si>
  <si>
    <t>047639</t>
  </si>
  <si>
    <t>Mad River Local SD, Montgomery</t>
  </si>
  <si>
    <t>048702</t>
  </si>
  <si>
    <t>Madeira City SD, Hamilton</t>
  </si>
  <si>
    <t>044289</t>
  </si>
  <si>
    <t>Madison Local SD, Butler</t>
  </si>
  <si>
    <t>046128</t>
  </si>
  <si>
    <t>Madison Local SD, Lake</t>
  </si>
  <si>
    <t>047886</t>
  </si>
  <si>
    <t>Madison Local SD, Richland</t>
  </si>
  <si>
    <t>049452</t>
  </si>
  <si>
    <t>Madison-Plains Local SD, Madison</t>
  </si>
  <si>
    <t>048272</t>
  </si>
  <si>
    <t>Claymont City (043778) - Tuscarawas County</t>
  </si>
  <si>
    <t>Manchester Local SD, Adams</t>
  </si>
  <si>
    <t>Manchester Local SD, Summit</t>
  </si>
  <si>
    <t>050005</t>
  </si>
  <si>
    <t>Mansfield City SD, Richland</t>
  </si>
  <si>
    <t>044297</t>
  </si>
  <si>
    <t>Maple Heights City SD, Cuyahoga</t>
  </si>
  <si>
    <t>044305</t>
  </si>
  <si>
    <t>Mapleton Local SD, Ashland</t>
  </si>
  <si>
    <t>045831</t>
  </si>
  <si>
    <t>Avon Local (048116) - Lorain County</t>
  </si>
  <si>
    <t>Maplewood Local SD, Trumbull</t>
  </si>
  <si>
    <t>050211</t>
  </si>
  <si>
    <t>Margaretta Local SD, Erie</t>
  </si>
  <si>
    <t>046805</t>
  </si>
  <si>
    <t>Mariemont City SD, Hamilton</t>
  </si>
  <si>
    <t>044313</t>
  </si>
  <si>
    <t>Marietta City SD, Washington</t>
  </si>
  <si>
    <t>044321</t>
  </si>
  <si>
    <t>Marion City SD, Marion</t>
  </si>
  <si>
    <t>044339</t>
  </si>
  <si>
    <t>Marion Local SD, Mercer</t>
  </si>
  <si>
    <t>048553</t>
  </si>
  <si>
    <t>Marlington Local SD, Stark</t>
  </si>
  <si>
    <t>049882</t>
  </si>
  <si>
    <t>Cleveland Municipal (043786) - Cuyahoga County</t>
  </si>
  <si>
    <t>Martins Ferry City SD, Belmont</t>
  </si>
  <si>
    <t>044347</t>
  </si>
  <si>
    <t>Marysville Ex Vill SD, Union</t>
  </si>
  <si>
    <t>045476</t>
  </si>
  <si>
    <t>Mason City SD, Warren</t>
  </si>
  <si>
    <t>Cleveland Heights-University Heights City (043794) - Cuyahoga County</t>
  </si>
  <si>
    <t>050450</t>
  </si>
  <si>
    <t>Ayersville Local  (046706) - Defiance County</t>
  </si>
  <si>
    <t>Massillon City SD, Stark</t>
  </si>
  <si>
    <t>044354</t>
  </si>
  <si>
    <t>Mathews Local SD, Trumbull</t>
  </si>
  <si>
    <t>050153</t>
  </si>
  <si>
    <t>% of American Indian/Alaskan Native Students</t>
  </si>
  <si>
    <t>Maumee City SD, Lucas</t>
  </si>
  <si>
    <t>044362</t>
  </si>
  <si>
    <t>Mayfield City SD, Cuyahoga</t>
  </si>
  <si>
    <t>044370</t>
  </si>
  <si>
    <t>Maysville Local SD, Muskingum</t>
  </si>
  <si>
    <t>048850</t>
  </si>
  <si>
    <t>McComb Local SD, Hancock</t>
  </si>
  <si>
    <t>047456</t>
  </si>
  <si>
    <t>McDonald Local SD, Trumbull</t>
  </si>
  <si>
    <t>050229</t>
  </si>
  <si>
    <t>Mechanicsburg Ex Vill SD, Champaign</t>
  </si>
  <si>
    <t>045484</t>
  </si>
  <si>
    <t>Medina City SD, Medina</t>
  </si>
  <si>
    <t>044388</t>
  </si>
  <si>
    <t>Meigs Local SD, Meigs</t>
  </si>
  <si>
    <t>048520</t>
  </si>
  <si>
    <t>Mentor Ex Vill SD, Lake</t>
  </si>
  <si>
    <t>045492</t>
  </si>
  <si>
    <t>Miami East Local SD, Miami</t>
  </si>
  <si>
    <t>048629</t>
  </si>
  <si>
    <t>Columbus City Schools District (043802) - Franklin County</t>
  </si>
  <si>
    <t>Miami Trace Local SD, Fayette</t>
  </si>
  <si>
    <t>046920</t>
  </si>
  <si>
    <t>Miamisburg City SD, Montgomery</t>
  </si>
  <si>
    <t>044396</t>
  </si>
  <si>
    <t>Middletown City SD, Butler</t>
  </si>
  <si>
    <t>044404</t>
  </si>
  <si>
    <t>Midview Local SD, Lorain</t>
  </si>
  <si>
    <t>048173</t>
  </si>
  <si>
    <t>Milford Ex Vill SD, Clermont</t>
  </si>
  <si>
    <t>045500</t>
  </si>
  <si>
    <t>Millcreek-West Unity Local S, Williams</t>
  </si>
  <si>
    <t>050633</t>
  </si>
  <si>
    <t>Miller City-New Cleveland Lo, Putnam</t>
  </si>
  <si>
    <t>049361</t>
  </si>
  <si>
    <t>Milton-Union Ex Vill SD, Miami</t>
  </si>
  <si>
    <t>045518</t>
  </si>
  <si>
    <t>Minerva Local SD, Stark</t>
  </si>
  <si>
    <t>049890</t>
  </si>
  <si>
    <t>Minford Local SD, Scioto</t>
  </si>
  <si>
    <t>049627</t>
  </si>
  <si>
    <t>Minster Local SD, Auglaize</t>
  </si>
  <si>
    <t>045948</t>
  </si>
  <si>
    <t>Mississinawa Valley Local SD, Darke</t>
  </si>
  <si>
    <t>046672</t>
  </si>
  <si>
    <t>Conneaut Area City (043810) - Ashtabula County</t>
  </si>
  <si>
    <t>Mogadore Local SD, Summit</t>
  </si>
  <si>
    <t>050039</t>
  </si>
  <si>
    <t>Mohawk Local SD, Wyandot</t>
  </si>
  <si>
    <t>050740</t>
  </si>
  <si>
    <t>Monroe Local SD, Butler</t>
  </si>
  <si>
    <t>139303</t>
  </si>
  <si>
    <t>Monroeville Local SD, Huron</t>
  </si>
  <si>
    <t>047712</t>
  </si>
  <si>
    <t>Montpelier Ex Vill SD, Williams</t>
  </si>
  <si>
    <t>045526</t>
  </si>
  <si>
    <t>Morgan Local SD, Morgan</t>
  </si>
  <si>
    <t>048777</t>
  </si>
  <si>
    <t>Mount Gilead Ex Vill SD, Morrow</t>
  </si>
  <si>
    <t>045534</t>
  </si>
  <si>
    <t>Mount Healthy City SD, Hamilton</t>
  </si>
  <si>
    <t>044412</t>
  </si>
  <si>
    <t>Mount Vernon City SD, Knox</t>
  </si>
  <si>
    <t>044420</t>
  </si>
  <si>
    <t>Napoleon City SD, Henry</t>
  </si>
  <si>
    <t>044438</t>
  </si>
  <si>
    <t>National Trail Local SD, Preble</t>
  </si>
  <si>
    <t>049270</t>
  </si>
  <si>
    <t>Nelsonville-York City SD, Athens</t>
  </si>
  <si>
    <t>044446</t>
  </si>
  <si>
    <t>Barnesville Exempted Village (045203) - Belmont County</t>
  </si>
  <si>
    <t>New Albany-Plain Local SD, Franklin</t>
  </si>
  <si>
    <t>046995</t>
  </si>
  <si>
    <t>New Boston Local SD, Scioto</t>
  </si>
  <si>
    <t>044461</t>
  </si>
  <si>
    <t>New Bremen Local SD, Auglaize</t>
  </si>
  <si>
    <t>Coshocton City (043828) - Coshocton County</t>
  </si>
  <si>
    <t>045955</t>
  </si>
  <si>
    <t>New Knoxville Local SD, Auglaize</t>
  </si>
  <si>
    <t>045963</t>
  </si>
  <si>
    <t>New Lebanon Local SD, Montgomery</t>
  </si>
  <si>
    <t>048710</t>
  </si>
  <si>
    <t>New Lexington City SD, Perry</t>
  </si>
  <si>
    <t>044479</t>
  </si>
  <si>
    <t>New London Local SD, Huron</t>
  </si>
  <si>
    <t>047720</t>
  </si>
  <si>
    <t>New Miami Local SD, Butler</t>
  </si>
  <si>
    <t>046136</t>
  </si>
  <si>
    <t>New Philadelphia City SD, Tuscarawas</t>
  </si>
  <si>
    <t>044487</t>
  </si>
  <si>
    <t>New Richmond Ex Vill SD, Clermont</t>
  </si>
  <si>
    <t>045559</t>
  </si>
  <si>
    <t>New Riegel Local SD, Seneca</t>
  </si>
  <si>
    <t>049718</t>
  </si>
  <si>
    <t>Newark City SD, Licking</t>
  </si>
  <si>
    <t>044453</t>
  </si>
  <si>
    <t>Newbury Local SD, Geauga</t>
  </si>
  <si>
    <t>047217</t>
  </si>
  <si>
    <t>Newcomerstown Ex Vill SD, Tuscarawas</t>
  </si>
  <si>
    <t>045542</t>
  </si>
  <si>
    <t>Newton Falls Ex Vill SD, Trumbull</t>
  </si>
  <si>
    <t>045567</t>
  </si>
  <si>
    <t>Newton Local SD, Miami</t>
  </si>
  <si>
    <t>048637</t>
  </si>
  <si>
    <t>Niles City SD, Trumbull</t>
  </si>
  <si>
    <t>044495</t>
  </si>
  <si>
    <t>Noble Local SD, Noble</t>
  </si>
  <si>
    <t>048900</t>
  </si>
  <si>
    <t>Cuyahoga Falls City School District (043836) - Summit County</t>
  </si>
  <si>
    <t>Nordonia Hills City SD, Summit</t>
  </si>
  <si>
    <t>050047</t>
  </si>
  <si>
    <t>North Baltimore Local SD, Wood</t>
  </si>
  <si>
    <t>050708</t>
  </si>
  <si>
    <t>North Canton City SD, Stark</t>
  </si>
  <si>
    <t>Batavia Local (046300) - Clermont County</t>
  </si>
  <si>
    <t>% of Hispanic Students</t>
  </si>
  <si>
    <t>044503</t>
  </si>
  <si>
    <t>North Central Local SD, Williams</t>
  </si>
  <si>
    <t>050641</t>
  </si>
  <si>
    <t>North College Hill City SD, Hamilton</t>
  </si>
  <si>
    <t>044511</t>
  </si>
  <si>
    <t>North Fork Local SD, Licking</t>
  </si>
  <si>
    <t>048025</t>
  </si>
  <si>
    <t>North Olmsted City SD, Cuyahoga</t>
  </si>
  <si>
    <t>044529</t>
  </si>
  <si>
    <t>North Ridgeville City SD, Lorain</t>
  </si>
  <si>
    <t>044537</t>
  </si>
  <si>
    <t>North Royalton City SD, Cuyahoga</t>
  </si>
  <si>
    <t>044545</t>
  </si>
  <si>
    <t>North Union Local SD, Union</t>
  </si>
  <si>
    <t>050336</t>
  </si>
  <si>
    <t>Northeastern Local SD, Clark</t>
  </si>
  <si>
    <t>046250</t>
  </si>
  <si>
    <t>Northeastern Local SD, Defiance</t>
  </si>
  <si>
    <t>046722</t>
  </si>
  <si>
    <t>Northern Local SD, Perry</t>
  </si>
  <si>
    <t>049056</t>
  </si>
  <si>
    <t>Dayton City (043844) - Montgomery County</t>
  </si>
  <si>
    <t>Northmont City SD, Montgomery</t>
  </si>
  <si>
    <t>048728</t>
  </si>
  <si>
    <t>Northmor Local SD, Morrow</t>
  </si>
  <si>
    <t>048819</t>
  </si>
  <si>
    <t>Northridge Local SD, Licking</t>
  </si>
  <si>
    <t>048033</t>
  </si>
  <si>
    <t>Northridge Local SD, Montgomery</t>
  </si>
  <si>
    <t>048736</t>
  </si>
  <si>
    <t>Northwest Local SD, Hamilton</t>
  </si>
  <si>
    <t>047365</t>
  </si>
  <si>
    <t>Northwest Local SD, Scioto</t>
  </si>
  <si>
    <t>049635</t>
  </si>
  <si>
    <t>Northwest Local SD, Stark</t>
  </si>
  <si>
    <t>049908</t>
  </si>
  <si>
    <t>Northwestern Local SD, Clark</t>
  </si>
  <si>
    <t>046268</t>
  </si>
  <si>
    <t>Northwestern Local SD, Wayne</t>
  </si>
  <si>
    <t>050575</t>
  </si>
  <si>
    <t>Northwood Local SD, Wood</t>
  </si>
  <si>
    <t>050716</t>
  </si>
  <si>
    <t>Norton City SD, Summit</t>
  </si>
  <si>
    <t>044552</t>
  </si>
  <si>
    <t>Bath Local (045765) - Allen County</t>
  </si>
  <si>
    <t>Norwalk City SD, Huron</t>
  </si>
  <si>
    <t>044560</t>
  </si>
  <si>
    <t>Norwayne Local SD, Wayne</t>
  </si>
  <si>
    <t>050567</t>
  </si>
  <si>
    <t>Norwood City SD, Hamilton</t>
  </si>
  <si>
    <t>044578</t>
  </si>
  <si>
    <t>Oak Hill Union Local SD, Jackson</t>
  </si>
  <si>
    <t>047761</t>
  </si>
  <si>
    <t>Oak Hills Local SD, Hamilton</t>
  </si>
  <si>
    <t>047373</t>
  </si>
  <si>
    <t>Deer Park Community City (043851) - Hamilton County</t>
  </si>
  <si>
    <t>Oakwood City SD, Montgomery</t>
  </si>
  <si>
    <t>044586</t>
  </si>
  <si>
    <t>Oberlin City SD, Lorain</t>
  </si>
  <si>
    <t>044594</t>
  </si>
  <si>
    <t>Ohio Valley Local SD, Adams</t>
  </si>
  <si>
    <t>Old Fort Local SD, Seneca</t>
  </si>
  <si>
    <t>049726</t>
  </si>
  <si>
    <t>Olentangy Local SD, Delaware</t>
  </si>
  <si>
    <t>046763</t>
  </si>
  <si>
    <t>Olmsted Falls City SD, Cuyahoga</t>
  </si>
  <si>
    <t>046573</t>
  </si>
  <si>
    <t>Ontario Local SD, Richland</t>
  </si>
  <si>
    <t>049478</t>
  </si>
  <si>
    <t>Orange City SD, Cuyahoga</t>
  </si>
  <si>
    <t>046581</t>
  </si>
  <si>
    <t>Oregon City SD, Lucas</t>
  </si>
  <si>
    <t>044602</t>
  </si>
  <si>
    <t>Orrville City SD, Wayne</t>
  </si>
  <si>
    <t>044610</t>
  </si>
  <si>
    <t>Osnaburg Local SD, Stark</t>
  </si>
  <si>
    <t>049916</t>
  </si>
  <si>
    <t>Otsego Local SD, Wood</t>
  </si>
  <si>
    <t>050724</t>
  </si>
  <si>
    <t>Ottawa Hills Local SD, Lucas</t>
  </si>
  <si>
    <t>048215</t>
  </si>
  <si>
    <t>Ottawa-Glandorf Local SD, Putnam</t>
  </si>
  <si>
    <t>049379</t>
  </si>
  <si>
    <t>Ottoville Local SD, Putnam</t>
  </si>
  <si>
    <t>049387</t>
  </si>
  <si>
    <t>Painsville City Local SD, Lake</t>
  </si>
  <si>
    <t>044628</t>
  </si>
  <si>
    <t>Paint Valley Local SD, Ross</t>
  </si>
  <si>
    <t>049510</t>
  </si>
  <si>
    <t>Defiance City (043869) - Defiance County</t>
  </si>
  <si>
    <t>Pandora-Gilboa Local SD, Putnam</t>
  </si>
  <si>
    <t>049395</t>
  </si>
  <si>
    <t>Parkway Local SD, Mercer</t>
  </si>
  <si>
    <t>048579</t>
  </si>
  <si>
    <t>Parma City SD, Cuyahoga</t>
  </si>
  <si>
    <t>044636</t>
  </si>
  <si>
    <t>Patrick Henry Local SD, Henry</t>
  </si>
  <si>
    <t>047597</t>
  </si>
  <si>
    <t>Paulding Ex Vill SD, Paulding</t>
  </si>
  <si>
    <t>045575</t>
  </si>
  <si>
    <t>Perkins Local SD, Erie</t>
  </si>
  <si>
    <t>046813</t>
  </si>
  <si>
    <t>Perry Local SD, Allen</t>
  </si>
  <si>
    <t>045781</t>
  </si>
  <si>
    <t>Perry Local SD, Lake</t>
  </si>
  <si>
    <t>047902</t>
  </si>
  <si>
    <t>Perry Local SD, Stark</t>
  </si>
  <si>
    <t>049924</t>
  </si>
  <si>
    <t>Perrysburg Ex Vill SD, Wood</t>
  </si>
  <si>
    <t>045583</t>
  </si>
  <si>
    <t>Pettisville Local SD, Fulton</t>
  </si>
  <si>
    <t>047076</t>
  </si>
  <si>
    <t>Pickerington Local SD, Fairfield</t>
  </si>
  <si>
    <t>046896</t>
  </si>
  <si>
    <t>Pike-Delta-York Local SD, Fulton</t>
  </si>
  <si>
    <t>047084</t>
  </si>
  <si>
    <t>Piqua City SD, Miami</t>
  </si>
  <si>
    <t>044644</t>
  </si>
  <si>
    <t>Plain Local SD, Stark</t>
  </si>
  <si>
    <t>049932</t>
  </si>
  <si>
    <t>Pleasant Local SD, Marion</t>
  </si>
  <si>
    <t>048421</t>
  </si>
  <si>
    <t>Plymouth-Shiloh Local SD, Richland</t>
  </si>
  <si>
    <t>049460</t>
  </si>
  <si>
    <t>Delaware City (043877) - Delaware County</t>
  </si>
  <si>
    <t>% of White Students</t>
  </si>
  <si>
    <t>048348</t>
  </si>
  <si>
    <t>Port Clinton City SD, Ottawa</t>
  </si>
  <si>
    <t>044651</t>
  </si>
  <si>
    <t>Portsmouth City SD, Scioto</t>
  </si>
  <si>
    <t>044669</t>
  </si>
  <si>
    <t>Preble-Shawnee Local SD, Preble</t>
  </si>
  <si>
    <t>049288</t>
  </si>
  <si>
    <t>Princeton City SD, Hamilton</t>
  </si>
  <si>
    <t>044677</t>
  </si>
  <si>
    <t>Pymatuning Valley Local SD, Ashtabula</t>
  </si>
  <si>
    <t>045880</t>
  </si>
  <si>
    <t>Ravenna City SD, Portage</t>
  </si>
  <si>
    <t>044685</t>
  </si>
  <si>
    <t>Reading Community City SD, Hamilton</t>
  </si>
  <si>
    <t>044693</t>
  </si>
  <si>
    <t>Revere Local SD, Summit</t>
  </si>
  <si>
    <t>050054</t>
  </si>
  <si>
    <t>Reynoldsburg City SD, Franklin</t>
  </si>
  <si>
    <t>047001</t>
  </si>
  <si>
    <t>Richmond Heights Local SD, Cuyahoga</t>
  </si>
  <si>
    <t>046599</t>
  </si>
  <si>
    <t>Ridgedale Local SD, Marion</t>
  </si>
  <si>
    <t>048439</t>
  </si>
  <si>
    <t>Ridgemont Local SD, Hardin</t>
  </si>
  <si>
    <t>047506</t>
  </si>
  <si>
    <t>Ridgewood Local SD, Coshocton</t>
  </si>
  <si>
    <t>046474</t>
  </si>
  <si>
    <t>Ripley-Union-Lewis Local SD, Brown</t>
  </si>
  <si>
    <t>Delphos City (043885) - Allen County</t>
  </si>
  <si>
    <t>046078</t>
  </si>
  <si>
    <t>Rittman Ex Vill SD, Wayne</t>
  </si>
  <si>
    <t>045591</t>
  </si>
  <si>
    <t>River Valley Local SD, Marion</t>
  </si>
  <si>
    <t>048447</t>
  </si>
  <si>
    <t>River View Local SD, Coshocton</t>
  </si>
  <si>
    <t>046482</t>
  </si>
  <si>
    <t>Riverdale Local SD, Hancock</t>
  </si>
  <si>
    <t>047514</t>
  </si>
  <si>
    <t>Riverside Local SD, Lake</t>
  </si>
  <si>
    <t>047894</t>
  </si>
  <si>
    <t>Riverside Local SD, Logan</t>
  </si>
  <si>
    <t>048090</t>
  </si>
  <si>
    <t>Rock Hill Local SD, Lawrence</t>
  </si>
  <si>
    <t>047944</t>
  </si>
  <si>
    <t>Rocky River City SD, Cuyahoga</t>
  </si>
  <si>
    <t>044701</t>
  </si>
  <si>
    <t>Rolling Hills Local SD, Guernsey</t>
  </si>
  <si>
    <t>047308</t>
  </si>
  <si>
    <t>Rootstown Local SD, Portage</t>
  </si>
  <si>
    <t>049213</t>
  </si>
  <si>
    <t>Ross Local SD, Butler</t>
  </si>
  <si>
    <t>046144</t>
  </si>
  <si>
    <t>Rossford Ex Vill SD, Wood</t>
  </si>
  <si>
    <t>045609</t>
  </si>
  <si>
    <t>Russia Local SD, Shelby</t>
  </si>
  <si>
    <t>049817</t>
  </si>
  <si>
    <t>Salem City SD, Columbiana</t>
  </si>
  <si>
    <t>044735</t>
  </si>
  <si>
    <t>Sandusky City SD, Erie</t>
  </si>
  <si>
    <t>044743</t>
  </si>
  <si>
    <t>Beaver Local (046425) - Columbiana County</t>
  </si>
  <si>
    <t>Dover City (043893) - Tuscarawas County</t>
  </si>
  <si>
    <t>Sandy Valley Local SD, Stark</t>
  </si>
  <si>
    <t>049940</t>
  </si>
  <si>
    <t>Scioto Valley Local SD, Pike</t>
  </si>
  <si>
    <t>049130</t>
  </si>
  <si>
    <t>Sebring Local SD, Mahoning</t>
  </si>
  <si>
    <t>048355</t>
  </si>
  <si>
    <t>Seneca East Local SD, Seneca</t>
  </si>
  <si>
    <t>049684</t>
  </si>
  <si>
    <t>Shadyside Local SD, Belmont</t>
  </si>
  <si>
    <t>046003</t>
  </si>
  <si>
    <t>Shaker Heights City SD, Cuyahoga</t>
  </si>
  <si>
    <t>044750</t>
  </si>
  <si>
    <t>Shawnee Local SD, Allen</t>
  </si>
  <si>
    <t>045799</t>
  </si>
  <si>
    <t>Sheffield-Sheffield Lake Cit, Lorain</t>
  </si>
  <si>
    <t>044768</t>
  </si>
  <si>
    <t>Shelby City SD, Richland</t>
  </si>
  <si>
    <t>044776</t>
  </si>
  <si>
    <t>Sidney City SD, Shelby</t>
  </si>
  <si>
    <t>044784</t>
  </si>
  <si>
    <t>Solon City SD, Cuyahoga</t>
  </si>
  <si>
    <t>046607</t>
  </si>
  <si>
    <t>South Central Local SD, Huron</t>
  </si>
  <si>
    <t>047738</t>
  </si>
  <si>
    <t>South Euclid-Lyndhurst City, Cuyahoga</t>
  </si>
  <si>
    <t>044792</t>
  </si>
  <si>
    <t>South Point Local SD, Lawrence</t>
  </si>
  <si>
    <t>047951</t>
  </si>
  <si>
    <t>South Range Local SD, Mahoning</t>
  </si>
  <si>
    <t>048363</t>
  </si>
  <si>
    <t>South-Western City SD, Franklin</t>
  </si>
  <si>
    <t>East Cleveland City School District (043901) - Cuyahoga County</t>
  </si>
  <si>
    <t>044800</t>
  </si>
  <si>
    <t>Southeast Local SD, Portage</t>
  </si>
  <si>
    <t>049221</t>
  </si>
  <si>
    <t>Southeast Local SD, Wayne</t>
  </si>
  <si>
    <t>050583</t>
  </si>
  <si>
    <t>Southeastern Local SD, Clark</t>
  </si>
  <si>
    <t>046276</t>
  </si>
  <si>
    <t>Southeastern Local SD, Ross</t>
  </si>
  <si>
    <t>049528</t>
  </si>
  <si>
    <t>Beavercreek City (047241) - Greene County</t>
  </si>
  <si>
    <t>Southern Local SD, Columbiana</t>
  </si>
  <si>
    <t>046441</t>
  </si>
  <si>
    <t>Southern Local SD, Meigs</t>
  </si>
  <si>
    <t>048538</t>
  </si>
  <si>
    <t>Southern Local SD, Perry</t>
  </si>
  <si>
    <t>049064</t>
  </si>
  <si>
    <t>Southington Local SD, Trumbull</t>
  </si>
  <si>
    <t>050237</t>
  </si>
  <si>
    <t>Southwest Licking Local SD, Licking</t>
  </si>
  <si>
    <t>048041</t>
  </si>
  <si>
    <t>Southwest Local SD, Hamilton</t>
  </si>
  <si>
    <t>047381</t>
  </si>
  <si>
    <t>Spencerville Local SD, Allen</t>
  </si>
  <si>
    <t>045807</t>
  </si>
  <si>
    <t>Springboro Community City SD, Warren</t>
  </si>
  <si>
    <t>050427</t>
  </si>
  <si>
    <t>Springfield City SD, Clark</t>
  </si>
  <si>
    <t>044818</t>
  </si>
  <si>
    <t>% of Multiracial Students</t>
  </si>
  <si>
    <t>Springfield Local SD, Lucas</t>
  </si>
  <si>
    <t>048223</t>
  </si>
  <si>
    <t>Springfield Local SD, Mahoning</t>
  </si>
  <si>
    <t>048371</t>
  </si>
  <si>
    <t>Springfield Local SD, Summit</t>
  </si>
  <si>
    <t>050062</t>
  </si>
  <si>
    <t>East Liverpool City (043919) - Columbiana County</t>
  </si>
  <si>
    <t>St Bernard-Elmwood Place Cit, Hamilton</t>
  </si>
  <si>
    <t>044719</t>
  </si>
  <si>
    <t>St Clairsville-Richland City, Belmont</t>
  </si>
  <si>
    <t>045997</t>
  </si>
  <si>
    <t>St Henry Consolidated Local, Mercer</t>
  </si>
  <si>
    <t>048587</t>
  </si>
  <si>
    <t>St Marys City SD, Auglaize</t>
  </si>
  <si>
    <t>044727</t>
  </si>
  <si>
    <t>Steubenville City SD, Jefferson</t>
  </si>
  <si>
    <t>044826</t>
  </si>
  <si>
    <t>Stow-Munroe Falls City SD, Summit</t>
  </si>
  <si>
    <t>044834</t>
  </si>
  <si>
    <t>Strasburg-Franklin Local SD, Tuscarawas</t>
  </si>
  <si>
    <t>050294</t>
  </si>
  <si>
    <t>Streetsboro City SD, Portage</t>
  </si>
  <si>
    <t>049239</t>
  </si>
  <si>
    <t>Strongsville City SD, Cuyahoga</t>
  </si>
  <si>
    <t>044842</t>
  </si>
  <si>
    <t>Struthers City SD, Mahoning</t>
  </si>
  <si>
    <t>044859</t>
  </si>
  <si>
    <t>Stryker Local SD, Williams</t>
  </si>
  <si>
    <t>050658</t>
  </si>
  <si>
    <t>Sugarcreek Local SD, Greene</t>
  </si>
  <si>
    <t>047274</t>
  </si>
  <si>
    <t>Swanton Local SD, Fulton</t>
  </si>
  <si>
    <t>047092</t>
  </si>
  <si>
    <t>Switzerland Of Ohio Local SD, Monroe</t>
  </si>
  <si>
    <t>048652</t>
  </si>
  <si>
    <t>Sycamore Community City SD, Hamilton</t>
  </si>
  <si>
    <t>044867</t>
  </si>
  <si>
    <t>Sylvania City SD, Lucas</t>
  </si>
  <si>
    <t>044875</t>
  </si>
  <si>
    <t>East Palestine City (043927) - Columbiana County</t>
  </si>
  <si>
    <t>Symmes Valley Local SD, Lawrence</t>
  </si>
  <si>
    <t>047969</t>
  </si>
  <si>
    <t>Talawanda City SD, Butler</t>
  </si>
  <si>
    <t>046151</t>
  </si>
  <si>
    <t>Tallmadge City SD, Summit</t>
  </si>
  <si>
    <t>044883</t>
  </si>
  <si>
    <t>Teays Valley Local SD, Pickaway</t>
  </si>
  <si>
    <t>049098</t>
  </si>
  <si>
    <t>Tecumseh Local SD, Clark</t>
  </si>
  <si>
    <t>046243</t>
  </si>
  <si>
    <t>Three Rivers Local SD, Hamilton</t>
  </si>
  <si>
    <t>047399</t>
  </si>
  <si>
    <t>Tiffin City SD, Seneca</t>
  </si>
  <si>
    <t>044891</t>
  </si>
  <si>
    <t>Tipp City Ex Vill SD, Miami</t>
  </si>
  <si>
    <t>045617</t>
  </si>
  <si>
    <t>Toledo City SD, Lucas</t>
  </si>
  <si>
    <t>044909</t>
  </si>
  <si>
    <t>Toronto City SD, Jefferson</t>
  </si>
  <si>
    <t>044917</t>
  </si>
  <si>
    <t>Tri-County North Local SD, Preble</t>
  </si>
  <si>
    <t>091397</t>
  </si>
  <si>
    <t>Tri-Valley Local SD, Muskingum</t>
  </si>
  <si>
    <t>048876</t>
  </si>
  <si>
    <t>Tri-Village Local SD, Darke</t>
  </si>
  <si>
    <t>046680</t>
  </si>
  <si>
    <t>Triad Local SD, Champaign</t>
  </si>
  <si>
    <t>046201</t>
  </si>
  <si>
    <t>Trimble Local SD, Athens</t>
  </si>
  <si>
    <t>045922</t>
  </si>
  <si>
    <t>Eaton Community City (043935) - Preble County</t>
  </si>
  <si>
    <t>Triway Local SD, Wayne</t>
  </si>
  <si>
    <t>050591</t>
  </si>
  <si>
    <t>Trotwood-Madison City SD, Montgomery</t>
  </si>
  <si>
    <t>048694</t>
  </si>
  <si>
    <t>Troy City SD, Miami</t>
  </si>
  <si>
    <t>044925</t>
  </si>
  <si>
    <t>Tuscarawas Valley Local SD, Tuscarawas</t>
  </si>
  <si>
    <t>050302</t>
  </si>
  <si>
    <t>Tuslaw Local SD, Stark</t>
  </si>
  <si>
    <t>049957</t>
  </si>
  <si>
    <t>Twin Valley Community Local, Preble</t>
  </si>
  <si>
    <t>049296</t>
  </si>
  <si>
    <t>Twinsburg City SD, Summit</t>
  </si>
  <si>
    <t>050070</t>
  </si>
  <si>
    <t>Union Local SD, Belmont</t>
  </si>
  <si>
    <t>046011</t>
  </si>
  <si>
    <t>Union Scioto Local SD, Ross</t>
  </si>
  <si>
    <t>049536</t>
  </si>
  <si>
    <t>United Local SD, Columbiana</t>
  </si>
  <si>
    <t>046458</t>
  </si>
  <si>
    <t>Upper Arlington City SD, Franklin</t>
  </si>
  <si>
    <t>044933</t>
  </si>
  <si>
    <t>Upper Sandusky Ex Vill SD, Wyandot</t>
  </si>
  <si>
    <t>045625</t>
  </si>
  <si>
    <t>Upper Scioto Valley Local SD, Hardin</t>
  </si>
  <si>
    <t>047522</t>
  </si>
  <si>
    <t>Urbana City SD, Champaign</t>
  </si>
  <si>
    <t>044941</t>
  </si>
  <si>
    <t>Valley Local SD, Scioto</t>
  </si>
  <si>
    <t>049643</t>
  </si>
  <si>
    <t>Valley View Local SD, Montgomery</t>
  </si>
  <si>
    <t>048744</t>
  </si>
  <si>
    <t>Van Buren Local SD, Hancock</t>
  </si>
  <si>
    <t>Elyria City Schools (043943) - Lorain County</t>
  </si>
  <si>
    <t>047464</t>
  </si>
  <si>
    <t>Van Wert City SD, Van Wert</t>
  </si>
  <si>
    <t>044966</t>
  </si>
  <si>
    <t>Bellbrook-Sugarcreek Local (047274) - Greene County</t>
  </si>
  <si>
    <t>Vandalia-Butler City SD, Montgomery</t>
  </si>
  <si>
    <t>044958</t>
  </si>
  <si>
    <t>Vanlue Local SD, Hancock</t>
  </si>
  <si>
    <t>047472</t>
  </si>
  <si>
    <t>Vermilion Local SD, Erie</t>
  </si>
  <si>
    <t>046821</t>
  </si>
  <si>
    <t>Versailles Ex Vill SD, Darke</t>
  </si>
  <si>
    <t>045633</t>
  </si>
  <si>
    <t>Vinton County Local SD, Vinton</t>
  </si>
  <si>
    <t>050393</t>
  </si>
  <si>
    <t>Wadsworth City SD, Medina</t>
  </si>
  <si>
    <t>% of Economically Disadvantaged Students</t>
  </si>
  <si>
    <t>044974</t>
  </si>
  <si>
    <t>Walnut Township Local SD, Fairfield</t>
  </si>
  <si>
    <t>046904</t>
  </si>
  <si>
    <t>Wapakoneta City SD, Auglaize</t>
  </si>
  <si>
    <t>044982</t>
  </si>
  <si>
    <t>Warren City SD, Trumbull</t>
  </si>
  <si>
    <t>044990</t>
  </si>
  <si>
    <t>Warren Local SD, Washington</t>
  </si>
  <si>
    <t>050500</t>
  </si>
  <si>
    <t>Warrensville Heights City SD, Cuyahoga</t>
  </si>
  <si>
    <t>045005</t>
  </si>
  <si>
    <t>Washington Court House City, Fayette</t>
  </si>
  <si>
    <t>045013</t>
  </si>
  <si>
    <t>Washington Local SD, Lucas</t>
  </si>
  <si>
    <t>048231</t>
  </si>
  <si>
    <t>Washington-Nile Local SD, Scioto</t>
  </si>
  <si>
    <t>049650</t>
  </si>
  <si>
    <t>Waterloo Local SD, Portage</t>
  </si>
  <si>
    <t>049247</t>
  </si>
  <si>
    <t>Euclid City (043950) - Cuyahoga County</t>
  </si>
  <si>
    <t>Wauseon Ex Vill SD, Fulton</t>
  </si>
  <si>
    <t>045641</t>
  </si>
  <si>
    <t>Waverly City SD, Pike</t>
  </si>
  <si>
    <t>049148</t>
  </si>
  <si>
    <t>Wayne Local SD, Warren</t>
  </si>
  <si>
    <t>050468</t>
  </si>
  <si>
    <t>Wayne Trace Local SD, Paulding</t>
  </si>
  <si>
    <t>049031</t>
  </si>
  <si>
    <t>Waynesfield-Goshen Local SD, Auglaize</t>
  </si>
  <si>
    <t>045971</t>
  </si>
  <si>
    <t>Weathersfield Local SD, Trumbull</t>
  </si>
  <si>
    <t>050252</t>
  </si>
  <si>
    <t>Wellington Ex Vill SD, Lorain</t>
  </si>
  <si>
    <t>045658</t>
  </si>
  <si>
    <t>Wellston City SD, Jackson</t>
  </si>
  <si>
    <t>045021</t>
  </si>
  <si>
    <t>Wellsville Local SD, Columbiana</t>
  </si>
  <si>
    <t>045039</t>
  </si>
  <si>
    <t>West Branch Local SD, Mahoning</t>
  </si>
  <si>
    <t>048389</t>
  </si>
  <si>
    <t>West Carrollton City SD, Montgomery</t>
  </si>
  <si>
    <t>045054</t>
  </si>
  <si>
    <t>West Clermont Local SD, Clermont</t>
  </si>
  <si>
    <t>046359</t>
  </si>
  <si>
    <t>West Geauga Local SD, Geauga</t>
  </si>
  <si>
    <t>047225</t>
  </si>
  <si>
    <t>West Holmes Local SD, Holmes</t>
  </si>
  <si>
    <t>047696</t>
  </si>
  <si>
    <t>West Liberty-Salem Local SD, Champaign</t>
  </si>
  <si>
    <t>046219</t>
  </si>
  <si>
    <t>West Muskingum Local SD, Muskingum</t>
  </si>
  <si>
    <t>048884</t>
  </si>
  <si>
    <t>Western Brown Local SD, Brown</t>
  </si>
  <si>
    <t>046060</t>
  </si>
  <si>
    <t>Western Local SD, Pike</t>
  </si>
  <si>
    <t>049155</t>
  </si>
  <si>
    <t>Western Reserve Local SD, Huron</t>
  </si>
  <si>
    <t>047746</t>
  </si>
  <si>
    <t>Fairborn City  (043968) - Greene County</t>
  </si>
  <si>
    <t>Western Reserve Local SD, Mahoning</t>
  </si>
  <si>
    <t>048397</t>
  </si>
  <si>
    <t>Westerville City SD, Franklin</t>
  </si>
  <si>
    <t>045047</t>
  </si>
  <si>
    <t>Westfall Local SD, Pickaway</t>
  </si>
  <si>
    <t>049106</t>
  </si>
  <si>
    <t>Westlake City SD, Cuyahoga</t>
  </si>
  <si>
    <t>045062</t>
  </si>
  <si>
    <t>Wheelersburg Local SD, Scioto</t>
  </si>
  <si>
    <t>049668</t>
  </si>
  <si>
    <t>Whitehall City SD, Franklin</t>
  </si>
  <si>
    <t>045070</t>
  </si>
  <si>
    <t>Wickliffe City SD, Lake</t>
  </si>
  <si>
    <t>045088</t>
  </si>
  <si>
    <t>Willard City SD, Huron</t>
  </si>
  <si>
    <t>045096</t>
  </si>
  <si>
    <t>Williamsburg Local SD, Clermont</t>
  </si>
  <si>
    <t>046367</t>
  </si>
  <si>
    <t>Willoughby-Eastlake City SD, Lake</t>
  </si>
  <si>
    <t>045104</t>
  </si>
  <si>
    <t>Wilmington City SD, Clinton</t>
  </si>
  <si>
    <t>045112</t>
  </si>
  <si>
    <t>Windham Ex Vill SD, Portage</t>
  </si>
  <si>
    <t>045666</t>
  </si>
  <si>
    <t>Winton Woods City SD, Hamilton</t>
  </si>
  <si>
    <t>044081</t>
  </si>
  <si>
    <t>Fairview Park City (043976) - Cuyahoga County</t>
  </si>
  <si>
    <t>Wolf Creek Local SD, Washington</t>
  </si>
  <si>
    <t>050518</t>
  </si>
  <si>
    <t>Woodmore Local SD, Sandusky</t>
  </si>
  <si>
    <t>049577</t>
  </si>
  <si>
    <t>Woodridge Local SD, Summit</t>
  </si>
  <si>
    <t>049973</t>
  </si>
  <si>
    <t>Wooster City SD, Wayne</t>
  </si>
  <si>
    <t>045120</t>
  </si>
  <si>
    <t>Worthington City SD, Franklin</t>
  </si>
  <si>
    <t>045138</t>
  </si>
  <si>
    <t>Wynford Local SD, Crawford</t>
  </si>
  <si>
    <t>046524</t>
  </si>
  <si>
    <t>Wyoming City SD, Hamilton</t>
  </si>
  <si>
    <t>045146</t>
  </si>
  <si>
    <t>Xenia Community City SD, Greene</t>
  </si>
  <si>
    <t>045153</t>
  </si>
  <si>
    <t>Yellow Springs Ex Vill SD, Greene</t>
  </si>
  <si>
    <t>045674</t>
  </si>
  <si>
    <t>Youngstown City SD, Mahoning</t>
  </si>
  <si>
    <t>045161</t>
  </si>
  <si>
    <t>Zane Trace Local SD, Ross</t>
  </si>
  <si>
    <t>049544</t>
  </si>
  <si>
    <t>Zanesville City SD, Muskingum</t>
  </si>
  <si>
    <t>045179</t>
  </si>
  <si>
    <t>Findlay City (043984) - Hancock County</t>
  </si>
  <si>
    <t>Fostoria City (043992) - Seneca County</t>
  </si>
  <si>
    <t>Benjamin Logan Local (048074) - Logan County</t>
  </si>
  <si>
    <t>Franklin City (044008) - Warren County</t>
  </si>
  <si>
    <t>% of English Learners</t>
  </si>
  <si>
    <t>Fremont City (044016) - Sandusky County</t>
  </si>
  <si>
    <t>Benton Carroll Salem Local (048926) - Ottawa County</t>
  </si>
  <si>
    <t>Galion City (044024) - Crawford County</t>
  </si>
  <si>
    <t>Gallipolis City  (044032) - Gallia County</t>
  </si>
  <si>
    <t>Garfield Heights City Schools (044040) - Cuyahoga County</t>
  </si>
  <si>
    <t>Berkshire Local (047167) - Geauga County</t>
  </si>
  <si>
    <t>% of Students With A Disability</t>
  </si>
  <si>
    <t>Geneva Area City (044057) - Ashtabula County</t>
  </si>
  <si>
    <t>Berne Union Local (046854) - Fairfield County</t>
  </si>
  <si>
    <t>Girard City School District (044065) - Trumbull County</t>
  </si>
  <si>
    <t>Grandview Heights Schools (044073) - Franklin County</t>
  </si>
  <si>
    <t>Bethel Local (048611) - Miami County</t>
  </si>
  <si>
    <t>Winton Woods City (044081) - Hamilton County</t>
  </si>
  <si>
    <t>Greenville City  (044099) - Darke County</t>
  </si>
  <si>
    <t>B - Personnel Data (FY25)</t>
  </si>
  <si>
    <t>Bethel-Tate Local (046318) - Clermont County</t>
  </si>
  <si>
    <t xml:space="preserve"> </t>
  </si>
  <si>
    <t>Hamilton City (044107) - Butler County</t>
  </si>
  <si>
    <t>Classroom Teachers' Average Salary</t>
  </si>
  <si>
    <t>Heath City (044115) - Licking County</t>
  </si>
  <si>
    <t>Hillsboro City (044123) - Highland County</t>
  </si>
  <si>
    <t>Big Walnut Local (046748) - Delaware County</t>
  </si>
  <si>
    <t>Huron City Schools (044131) - Erie County</t>
  </si>
  <si>
    <t>Black River Local (048462) - Medina County</t>
  </si>
  <si>
    <t>Ironton City School District (044149) - Lawrence County</t>
  </si>
  <si>
    <t>Jackson City (044156) - Jackson County</t>
  </si>
  <si>
    <t>Blanchester Local (046383) - Clinton County</t>
  </si>
  <si>
    <t>Kent City (044164) - Portage County</t>
  </si>
  <si>
    <t>% Teachers With 0-4 Years Experience</t>
  </si>
  <si>
    <t>Bloom-Carroll Local (046862) - Fairfield County</t>
  </si>
  <si>
    <t>Kenton City (044172) - Hardin County</t>
  </si>
  <si>
    <t>Kettering City School District (044180) - Montgomery County</t>
  </si>
  <si>
    <t>Bloom-Vernon Local (049593) - Scioto County</t>
  </si>
  <si>
    <t>Lakewood City (044198) - Cuyahoga County</t>
  </si>
  <si>
    <t>Bloomfield-Mespo Local (050096) - Trumbull County</t>
  </si>
  <si>
    <t>Lancaster City (044206) - Fairfield County</t>
  </si>
  <si>
    <t>% Teachers With 4-10 Years Experience</t>
  </si>
  <si>
    <t>Lebanon City (044214) - Warren County</t>
  </si>
  <si>
    <t>Bluffton Exempted Village (045211) - Allen County</t>
  </si>
  <si>
    <t>Lima City (044222) - Allen County</t>
  </si>
  <si>
    <t>Boardman Local (048306) - Mahoning County</t>
  </si>
  <si>
    <t>Lockland Local (044230) - Hamilton County</t>
  </si>
  <si>
    <t>Logan-Hocking Local (044248) - Hocking County</t>
  </si>
  <si>
    <t>Botkins Local (049767) - Shelby County</t>
  </si>
  <si>
    <t>London City (044255) - Madison County</t>
  </si>
  <si>
    <t>% Teachers With 10+ Years Experience</t>
  </si>
  <si>
    <t>Lorain City (044263) - Lorain County</t>
  </si>
  <si>
    <t>Loveland City (044271) - Hamilton County</t>
  </si>
  <si>
    <t>Bradford Exempted Village (045229) - Miami County</t>
  </si>
  <si>
    <t>Madeira City (044289) - Hamilton County</t>
  </si>
  <si>
    <t>Mansfield City (044297) - Richland County</t>
  </si>
  <si>
    <t>Maple Heights City (044305) - Cuyahoga County</t>
  </si>
  <si>
    <t>Bridgeport Exempted Village (045237) - Belmont County</t>
  </si>
  <si>
    <t>FTE Number Of Administrators</t>
  </si>
  <si>
    <t>Mariemont City (044313) - Hamilton County</t>
  </si>
  <si>
    <t>Marietta City (044321) - Washington County</t>
  </si>
  <si>
    <t>Bright Local (047613) - Highland County</t>
  </si>
  <si>
    <t>Marion City (044339) - Marion County</t>
  </si>
  <si>
    <t>Bristol Local (050112) - Trumbull County</t>
  </si>
  <si>
    <t>Martins Ferry City (044347) - Belmont County</t>
  </si>
  <si>
    <t>Massillon City (044354) - Stark County</t>
  </si>
  <si>
    <t>Administrators' Average Salary</t>
  </si>
  <si>
    <t>Brookfield Local  (050120) - Trumbull County</t>
  </si>
  <si>
    <t>Maumee City (044362) - Lucas County</t>
  </si>
  <si>
    <t>Mayfield City (044370) - Cuyahoga County</t>
  </si>
  <si>
    <t>Medina City SD (044388) - Medina County</t>
  </si>
  <si>
    <t>Brookville Local (048678) - Montgomery County</t>
  </si>
  <si>
    <t>Miamisburg City (044396) - Montgomery County</t>
  </si>
  <si>
    <t>Brown Local (046177) - Carroll County</t>
  </si>
  <si>
    <t>Pupil Administrator Ratio</t>
  </si>
  <si>
    <t>Middletown City (044404) - Butler County</t>
  </si>
  <si>
    <t>Mt Healthy City (044412) - Hamilton County</t>
  </si>
  <si>
    <t>Mount Vernon City (044420) - Knox County</t>
  </si>
  <si>
    <t>Napoleon Area City (044438) - Henry County</t>
  </si>
  <si>
    <t>Buckeye Central Local (046508) - Crawford County</t>
  </si>
  <si>
    <t>Nelsonville-York City (044446) - Athens County</t>
  </si>
  <si>
    <t>C - Property Valuation And Tax Data</t>
  </si>
  <si>
    <t>Newark City (044453) - Licking County</t>
  </si>
  <si>
    <t>Buckeye Local  (047787) - Jefferson County</t>
  </si>
  <si>
    <t>Assessed Property Valuation Per-pupil (TY24)</t>
  </si>
  <si>
    <t>New Boston Local (044461) - Scioto County</t>
  </si>
  <si>
    <t>Buckeye Local  (048470) - Medina County</t>
  </si>
  <si>
    <t>New Lexington School District (044479) - Perry County</t>
  </si>
  <si>
    <t>New Philadelphia City (044487) - Tuscarawas County</t>
  </si>
  <si>
    <t>Buckeye Local (045856) - Ashtabula County</t>
  </si>
  <si>
    <t>Niles City (044495) - Trumbull County</t>
  </si>
  <si>
    <t>Buckeye Valley Local (046755) - Delaware County</t>
  </si>
  <si>
    <t>North Canton City (044503) - Stark County</t>
  </si>
  <si>
    <t>% of Res &amp; Agr Real Property Valuation (TY24)</t>
  </si>
  <si>
    <t>North College Hill City (044511) - Hamilton County</t>
  </si>
  <si>
    <t>North Olmsted City (044529) - Cuyahoga County</t>
  </si>
  <si>
    <t>North Ridgeville City (044537) - Lorain County</t>
  </si>
  <si>
    <t>Caldwell Exempted Village (045252) - Noble County</t>
  </si>
  <si>
    <t>North Royalton City (044545) - Cuyahoga County</t>
  </si>
  <si>
    <t>% of All Other Real Property Valuation (TY24)</t>
  </si>
  <si>
    <t>Norton City (044552) - Summit County</t>
  </si>
  <si>
    <t>Norwalk City (044560) - Huron County</t>
  </si>
  <si>
    <t>Norwood City  (044578) - Hamilton County</t>
  </si>
  <si>
    <t>Canal Winchester Local (046946) - Franklin County</t>
  </si>
  <si>
    <t>Oakwood City (044586) - Montgomery County</t>
  </si>
  <si>
    <t>% of Public Utility Tangible Value (TY24)</t>
  </si>
  <si>
    <t>Oberlin City Schools (044594) - Lorain County</t>
  </si>
  <si>
    <t>Canfield Local (048314) - Mahoning County</t>
  </si>
  <si>
    <t>Oregon City (044602) - Lucas County</t>
  </si>
  <si>
    <t>Orrville City (044610) - Wayne County</t>
  </si>
  <si>
    <t>Painesville City Local (044628) - Lake County</t>
  </si>
  <si>
    <t>Parma City (044636) - Cuyahoga County</t>
  </si>
  <si>
    <t>Canton Local (049833) - Stark County</t>
  </si>
  <si>
    <t>% of Business Valuation (TY24)</t>
  </si>
  <si>
    <t>Piqua City (044644) - Miami County</t>
  </si>
  <si>
    <t>Cardinal Local (047175) - Geauga County</t>
  </si>
  <si>
    <t>Port Clinton City (044651) - Ottawa County</t>
  </si>
  <si>
    <t>Portsmouth City (044669) - Scioto County</t>
  </si>
  <si>
    <t>Cardington-Lincoln Local (048793) - Morrow County</t>
  </si>
  <si>
    <t>Princeton City (044677) - Hamilton County</t>
  </si>
  <si>
    <t>Ravenna City (044685) - Portage County</t>
  </si>
  <si>
    <t>Per-pupil Revenue Raised By One Mill Property Tax (TY24)</t>
  </si>
  <si>
    <t>Carey Exempted Village Schools (045260) - Wyandot County</t>
  </si>
  <si>
    <t>Reading Community City (044693) - Hamilton County</t>
  </si>
  <si>
    <t>Rocky River City (044701) - Cuyahoga County</t>
  </si>
  <si>
    <t>Carlisle Local (050419) - Warren County</t>
  </si>
  <si>
    <t>St Bernard-Elmwood Place City (044719) - Hamilton County</t>
  </si>
  <si>
    <t>Carrollton Exempted Village (045278) - Carroll County</t>
  </si>
  <si>
    <t>St Marys City (044727) - Auglaize County</t>
  </si>
  <si>
    <t>Cedar Cliff Local (047258) - Greene County</t>
  </si>
  <si>
    <t>Salem City (044735) - Columbiana County</t>
  </si>
  <si>
    <t>Total Property Tax Per-pupil (TY24)</t>
  </si>
  <si>
    <t>Sandusky City (044743) - Erie County</t>
  </si>
  <si>
    <t>Shaker Heights City (044750) - Cuyahoga County</t>
  </si>
  <si>
    <t>Centerburg Local (047829) - Knox County</t>
  </si>
  <si>
    <t>Sheffield-Sheffield Lake City (044768) - Lorain County</t>
  </si>
  <si>
    <t>Shelby City (044776) - Richland County</t>
  </si>
  <si>
    <t>Rollback &amp; Homestead Per-pupil (FY25)</t>
  </si>
  <si>
    <t>Sidney City (044784) - Shelby County</t>
  </si>
  <si>
    <t>Central Local  (046714) - Defiance County</t>
  </si>
  <si>
    <t>South Euclid-Lyndhurst City (044792) - Cuyahoga County</t>
  </si>
  <si>
    <t>South-Western City (044800) - Franklin County</t>
  </si>
  <si>
    <t>Chagrin Falls Exempted Village (045286) - Cuyahoga County</t>
  </si>
  <si>
    <t>Springfield City School District (044818) - Clark County</t>
  </si>
  <si>
    <t>OFCC 3-Year Adjusted Valuation Per-pupil (FY26)</t>
  </si>
  <si>
    <t>Champion Local (050138) - Trumbull County</t>
  </si>
  <si>
    <t>Steubenville City (044826) - Jefferson County</t>
  </si>
  <si>
    <t>Stow-Munroe Falls City School District (044834) - Summit County</t>
  </si>
  <si>
    <t>Chardon Local (047183) - Geauga County</t>
  </si>
  <si>
    <t>Strongsville City (044842) - Cuyahoga County</t>
  </si>
  <si>
    <t>Struthers City (044859) - Mahoning County</t>
  </si>
  <si>
    <t>Chesapeake Union Exempted Village (045294) - Lawrence County</t>
  </si>
  <si>
    <t>Sycamore Community City (044867) - Hamilton County</t>
  </si>
  <si>
    <t>District Ranking Of OFCC Valuation Per-pupil (FY26)</t>
  </si>
  <si>
    <t>Sylvania Schools (044875) - Lucas County</t>
  </si>
  <si>
    <t>Tallmadge City (044883) - Summit County</t>
  </si>
  <si>
    <t>Chippewa Local (050534) - Wayne County</t>
  </si>
  <si>
    <t>Tiffin City Schools (044891) - Seneca County</t>
  </si>
  <si>
    <t>Toledo City (044909) - Lucas County</t>
  </si>
  <si>
    <t>Toronto City (044917) - Jefferson County</t>
  </si>
  <si>
    <t>Ohio Median Income (TY23)</t>
  </si>
  <si>
    <t>Troy City (044925) - Miami County</t>
  </si>
  <si>
    <t>Upper Arlington City (044933) - Franklin County</t>
  </si>
  <si>
    <t>Clark-Shawnee Local (046284) - Clark County</t>
  </si>
  <si>
    <t>Federal Average Income (TY23)</t>
  </si>
  <si>
    <t>Urbana City (044941) - Champaign County</t>
  </si>
  <si>
    <t>Clay Local (049601) - Scioto County</t>
  </si>
  <si>
    <t>Vandalia-Butler City (044958) - Montgomery County</t>
  </si>
  <si>
    <t>Clear Fork Valley Local (049411) - Richland County</t>
  </si>
  <si>
    <t>D - Local Effort Data</t>
  </si>
  <si>
    <t>Van Wert City (044966) - Van Wert County</t>
  </si>
  <si>
    <t>Current Operating Millage Excluding JVSD Mills (TY24)</t>
  </si>
  <si>
    <t>Clearview Local (048132) - Lorain County</t>
  </si>
  <si>
    <t>Wadsworth City  (044974) - Medina County</t>
  </si>
  <si>
    <t>Wapakoneta City (044982) - Auglaize County</t>
  </si>
  <si>
    <t>Clermont Northeastern Local (046326) - Clermont County</t>
  </si>
  <si>
    <t>Warren City (044990) - Trumbull County</t>
  </si>
  <si>
    <t>Warrensville Heights City (045005) - Cuyahoga County</t>
  </si>
  <si>
    <t>Washington Court House City (045013) - Fayette County</t>
  </si>
  <si>
    <t>Effective Class 1 Millage Excluding JVSD Mills (TY24)</t>
  </si>
  <si>
    <t>Wellston City  (045021) - Jackson County</t>
  </si>
  <si>
    <t>Clinton-Massie Local (046391) - Clinton County</t>
  </si>
  <si>
    <t>Wellsville Local (045039) - Columbiana County</t>
  </si>
  <si>
    <t>Cloverleaf Local (048488) - Medina County</t>
  </si>
  <si>
    <t>Westerville City (045047) - Franklin County</t>
  </si>
  <si>
    <t>West Carrollton City (045054) - Montgomery County</t>
  </si>
  <si>
    <t>Clyde-Green Springs Exempted Village (045302) - Sandusky County</t>
  </si>
  <si>
    <t>Effective Class 2 Millage Excluding JVSD Mills (TY24)</t>
  </si>
  <si>
    <t>Westlake City (045062) - Cuyahoga County</t>
  </si>
  <si>
    <t>Coldwater Exempted Village (045310) - Mercer County</t>
  </si>
  <si>
    <t>Whitehall City (045070) - Franklin County</t>
  </si>
  <si>
    <t>Colonel Crawford Local (046516) - Crawford County</t>
  </si>
  <si>
    <t>Wickliffe City (045088) - Lake County</t>
  </si>
  <si>
    <t>Willard City (045096) - Huron County</t>
  </si>
  <si>
    <t>Columbia Local (048140) - Lorain County</t>
  </si>
  <si>
    <t>Total Permanent Improvement Millage (TY24)</t>
  </si>
  <si>
    <t>Willoughby-Eastlake City (045104) - Lake County</t>
  </si>
  <si>
    <t>Columbiana Exempted Village (045328) - Columbiana County</t>
  </si>
  <si>
    <t>Wilmington City (045112) - Clinton County</t>
  </si>
  <si>
    <t>Wooster City (045120) - Wayne County</t>
  </si>
  <si>
    <t>Class 1 Permanent Improvement Millage (TY24)</t>
  </si>
  <si>
    <t>Worthington City (045138) - Franklin County</t>
  </si>
  <si>
    <t>Columbus Grove Local (049312) - Putnam County</t>
  </si>
  <si>
    <t>Wyoming City (045146) - Hamilton County</t>
  </si>
  <si>
    <t>Xenia Community City (045153) - Greene County</t>
  </si>
  <si>
    <t>Conotton Valley Union Local (047548) - Harrison County</t>
  </si>
  <si>
    <t>Youngstown City (045161) - Mahoning County</t>
  </si>
  <si>
    <t>Class 2 Permanent Improvement Millage (TY24)</t>
  </si>
  <si>
    <t>Zanesville City (045179) - Muskingum County</t>
  </si>
  <si>
    <t>Continental Local (049320) - Putnam County</t>
  </si>
  <si>
    <t>Copley-Fairlawn City (049981) - Summit County</t>
  </si>
  <si>
    <t>Cory-Rawson Local (047431) - Hancock County</t>
  </si>
  <si>
    <t>School District Income Tax Per-pupil (FY25)</t>
  </si>
  <si>
    <t>Coventry Local (049999) - Summit County</t>
  </si>
  <si>
    <t>Covington Exempted Village (045336) - Miami County</t>
  </si>
  <si>
    <t>Local Tax Effort Index (FY25)</t>
  </si>
  <si>
    <t>Harrison Hills City (045245) - Harrison County</t>
  </si>
  <si>
    <t>Crestline Exempted Village (045344) - Crawford County</t>
  </si>
  <si>
    <t>Crestview Local (046433) - Columbiana County</t>
  </si>
  <si>
    <t>Crestview Local (049429) - Richland County</t>
  </si>
  <si>
    <t>E - Operating Expenditure Per-pupil Data (FY25)</t>
  </si>
  <si>
    <t>Administration Expenditure Per-pupil</t>
  </si>
  <si>
    <t>Crestview Local (050351) - Van Wert County</t>
  </si>
  <si>
    <t>Crestwood Local (049189) - Portage County</t>
  </si>
  <si>
    <t>Crooksville Exempted Village (045351) - Perry County</t>
  </si>
  <si>
    <t>Building Operation Expenditure Per-pupil</t>
  </si>
  <si>
    <t>Cuyahoga Heights Local (046557) - Cuyahoga County</t>
  </si>
  <si>
    <t>Dalton Local (050542) - Wayne County</t>
  </si>
  <si>
    <t>Fairport Harbor Exempted Village (045369) - Lake County</t>
  </si>
  <si>
    <t>Instructional Expenditure Per-pupil</t>
  </si>
  <si>
    <t>Danbury Local (048934) - Ottawa County</t>
  </si>
  <si>
    <t>Georgetown Exempted Village (045377) - Brown County</t>
  </si>
  <si>
    <t>Danville Local  (047837) - Knox County</t>
  </si>
  <si>
    <t>Gibsonburg Exempted Village (045385) - Sandusky County</t>
  </si>
  <si>
    <t>Granville Exempted Village (045393) - Licking County</t>
  </si>
  <si>
    <t>Dawson-Bryant Local (047928) - Lawrence County</t>
  </si>
  <si>
    <t>Pupil Support Expenditure Per-pupil</t>
  </si>
  <si>
    <t>Greenfield Exempted Village (045401) - Highland County</t>
  </si>
  <si>
    <t>Hicksville Exempted Village School District (045419) - Defiance County</t>
  </si>
  <si>
    <t>Hubbard Exempted Village (045427) - Trumbull County</t>
  </si>
  <si>
    <t>Indian Hill Exempted Village (045435) - Hamilton County</t>
  </si>
  <si>
    <t>Staff Support Expenditure Per-pupil</t>
  </si>
  <si>
    <t>Leetonia Exempted Village School District (045443) - Columbiana County</t>
  </si>
  <si>
    <t>Lisbon Exempted Village (045450) - Columbiana County</t>
  </si>
  <si>
    <t>Loudonville-Perrysville Exempted Village (045468) - Ashland County</t>
  </si>
  <si>
    <t>Marysville Exempted Village (045476) - Union County</t>
  </si>
  <si>
    <t>Total Operating Expenditure Per-pupil</t>
  </si>
  <si>
    <t>Mechanicsburg Exempted Village (045484) - Champaign County</t>
  </si>
  <si>
    <t>Dublin City (047027) - Franklin County</t>
  </si>
  <si>
    <t>Mentor Exempted Village (045492) - Lake County</t>
  </si>
  <si>
    <t>Milford Exempted Village (045500) - Clermont County</t>
  </si>
  <si>
    <t>East Clinton Local (046409) - Clinton County</t>
  </si>
  <si>
    <t>Milton-Union Exempted Village (045518) - Miami County</t>
  </si>
  <si>
    <t>F - Revenue By Source Data (FY25)</t>
  </si>
  <si>
    <t>Montpelier Exempted Village (045526) - Williams County</t>
  </si>
  <si>
    <t>East Guernsey Local (069682) - Guernsey County</t>
  </si>
  <si>
    <t>State Revenue Per-pupil</t>
  </si>
  <si>
    <t>Mount Gilead Exempted Village (045534) - Morrow County</t>
  </si>
  <si>
    <t>East Holmes Local  (047688) - Holmes County</t>
  </si>
  <si>
    <t>Newcomerstown Exempted Village (045542) - Tuscarawas County</t>
  </si>
  <si>
    <t>East Knox Local (047845) - Knox County</t>
  </si>
  <si>
    <t>New Richmond Exempted Village (045559) - Clermont County</t>
  </si>
  <si>
    <t>Newton Falls Exempted Village (045567) - Trumbull County</t>
  </si>
  <si>
    <t>% of State Revenue</t>
  </si>
  <si>
    <t>Paulding Exempted Village (045575) - Paulding County</t>
  </si>
  <si>
    <t>East Muskingum Local (048835) - Muskingum County</t>
  </si>
  <si>
    <t>Perrysburg Exempted Village (045583) - Wood County</t>
  </si>
  <si>
    <t>Rittman Exempted Village (045591) - Wayne County</t>
  </si>
  <si>
    <t>Rossford Exempted Village (045609) - Wood County</t>
  </si>
  <si>
    <t>Eastern Local (048512) - Meigs County</t>
  </si>
  <si>
    <t>Local Revenue Per-pupil</t>
  </si>
  <si>
    <t>Tipp City Exempted Village (045617) - Miami County</t>
  </si>
  <si>
    <t>Eastern Local School District (046037) - Brown County</t>
  </si>
  <si>
    <t>Upper Sandusky Exempted Village (045625) - Wyandot County</t>
  </si>
  <si>
    <t>Eastern Local School District (049122) - Pike County</t>
  </si>
  <si>
    <t>Versailles Exempted Village (045633) - Darke County</t>
  </si>
  <si>
    <t>Eastwood Local (050674) - Wood County</t>
  </si>
  <si>
    <t>Wauseon Exempted Village (045641) - Fulton County</t>
  </si>
  <si>
    <t>% of Local Revenue</t>
  </si>
  <si>
    <t>Wellington Exempted Village (045658) - Lorain County</t>
  </si>
  <si>
    <t>Windham Exempted Village (045666) - Portage County</t>
  </si>
  <si>
    <t>Yellow Springs Exempted Village (045674) - Greene County</t>
  </si>
  <si>
    <t>Edgerton Local (050617) - Williams County</t>
  </si>
  <si>
    <t>Other Non-Tax Revenue Per-pupil</t>
  </si>
  <si>
    <t>Edgewood City School District (046094) - Butler County</t>
  </si>
  <si>
    <t>Edison Local (047795) - Jefferson County</t>
  </si>
  <si>
    <t>Elida Local (045773) - Allen County</t>
  </si>
  <si>
    <t>Edison Local (formerly Berlin-Milan) (046789) - Erie County</t>
  </si>
  <si>
    <t>Perry Local (045781) - Allen County</t>
  </si>
  <si>
    <t>% of Other Non-Tax Revenue</t>
  </si>
  <si>
    <t>Shawnee Local (045799) - Allen County</t>
  </si>
  <si>
    <t>Edon Northwest Local (050625) - Williams County</t>
  </si>
  <si>
    <t>Spencerville Local (045807) - Allen County</t>
  </si>
  <si>
    <t>Elgin Local (048413) - Marion County</t>
  </si>
  <si>
    <t>Hillsdale Local (045823) - Ashland County</t>
  </si>
  <si>
    <t>Mapleton Local (045831) - Ashland County</t>
  </si>
  <si>
    <t>Federal Revenue Per-pupil</t>
  </si>
  <si>
    <t>Elmwood Local (050682) - Wood County</t>
  </si>
  <si>
    <t>Grand Valley Local (045864) - Ashtabula County</t>
  </si>
  <si>
    <t>Jefferson Area Local (045872) - Ashtabula County</t>
  </si>
  <si>
    <t>Pymatuning Valley Local School District (045880) - Ashtabula County</t>
  </si>
  <si>
    <t>Evergreen Local (047050) - Fulton County</t>
  </si>
  <si>
    <t>% of Federal Revenue</t>
  </si>
  <si>
    <t>Federal Hocking Local (045914) - Athens County</t>
  </si>
  <si>
    <t>Fairbanks Local (050328) - Union County</t>
  </si>
  <si>
    <t>Trimble Local (045922) - Athens County</t>
  </si>
  <si>
    <t>Minster Local (045948) - Auglaize County</t>
  </si>
  <si>
    <t>Fairfield City (046102) - Butler County</t>
  </si>
  <si>
    <t>New Bremen Local (045955) - Auglaize County</t>
  </si>
  <si>
    <t>Total Revenue Per-pupil</t>
  </si>
  <si>
    <t>New Knoxville Local (045963) - Auglaize County</t>
  </si>
  <si>
    <t>Fairfield Local (047621) - Highland County</t>
  </si>
  <si>
    <t>Waynesfield-Goshen Local (045971) - Auglaize County</t>
  </si>
  <si>
    <t>Fairfield Union Local (046870) - Fairfield County</t>
  </si>
  <si>
    <t>St Clairsville-Richland City (045997) - Belmont County</t>
  </si>
  <si>
    <t>Fairland Local  (047936) - Lawrence County</t>
  </si>
  <si>
    <t>Shadyside Local (046003) - Belmont County</t>
  </si>
  <si>
    <t>G - District Financial Status From Five Year Forecast Data (FY25)</t>
  </si>
  <si>
    <t>Union Local (046011) - Belmont County</t>
  </si>
  <si>
    <t>Fairlawn Local (049775) - Shelby County</t>
  </si>
  <si>
    <t>Salaries As % of Operating Expenditures</t>
  </si>
  <si>
    <t>Fairless Local (049841) - Stark County</t>
  </si>
  <si>
    <t>Fayetteville-Perry Local (046045) - Brown County</t>
  </si>
  <si>
    <t>Western Brown Local (046060) - Brown County</t>
  </si>
  <si>
    <t>Ripley-Union-Lewis-Huntington Local (046078) - Brown County</t>
  </si>
  <si>
    <t>Fringe Benefits As % of Operating Expenditures</t>
  </si>
  <si>
    <t>Fayette Local (047068) - Fulton County</t>
  </si>
  <si>
    <t>Lakota Local (046110) - Butler County</t>
  </si>
  <si>
    <t>Madison Local (046128) - Butler County</t>
  </si>
  <si>
    <t>Purchased Services As % of Operating Expenditures</t>
  </si>
  <si>
    <t>New Miami Local (046136) - Butler County</t>
  </si>
  <si>
    <t>Felicity-Franklin Local (046334) - Clermont County</t>
  </si>
  <si>
    <t>Ross Local (046144) - Butler County</t>
  </si>
  <si>
    <t>Field Local (049197) - Portage County</t>
  </si>
  <si>
    <t>Talawanda City (046151) - Butler County</t>
  </si>
  <si>
    <t>Graham Local (046193) - Champaign County</t>
  </si>
  <si>
    <t>Finneytown Local (047332) - Hamilton County</t>
  </si>
  <si>
    <t>Supplies &amp; Materials As % of Operating Expenditures</t>
  </si>
  <si>
    <t>Triad Local (046201) - Champaign County</t>
  </si>
  <si>
    <t>Firelands Local (048157) - Lorain County</t>
  </si>
  <si>
    <t>West Liberty-Salem Local (046219) - Champaign County</t>
  </si>
  <si>
    <t>Forest Hills Local (047340) - Hamilton County</t>
  </si>
  <si>
    <t>Greenon Local (046235) - Clark County</t>
  </si>
  <si>
    <t>Fort Frye Local (050484) - Washington County</t>
  </si>
  <si>
    <t>Tecumseh Local (046243) - Clark County</t>
  </si>
  <si>
    <t>Other Expenses As % of Operating Expenditures</t>
  </si>
  <si>
    <t>Northeastern Local (046250) - Clark County</t>
  </si>
  <si>
    <t>Fort Loramie Local (049783) - Shelby County</t>
  </si>
  <si>
    <t>Northwestern Local (046268) - Clark County</t>
  </si>
  <si>
    <t>Southeastern Local (046276) - Clark County</t>
  </si>
  <si>
    <t>Fort Recovery Local (048595) - Mercer County</t>
  </si>
  <si>
    <t>Franklin Local  (048843) - Muskingum County</t>
  </si>
  <si>
    <t>Goshen Local (046342) - Clermont County</t>
  </si>
  <si>
    <t>Franklin Monroe Local (046649) - Darke County</t>
  </si>
  <si>
    <t>West Clermont Local (046359) - Clermont County</t>
  </si>
  <si>
    <t>Fredericktown Local (047852) - Knox County</t>
  </si>
  <si>
    <t>Williamsburg Local (046367) - Clermont County</t>
  </si>
  <si>
    <t>Frontier Local (050492) - Washington County</t>
  </si>
  <si>
    <t>Gahanna-Jefferson City (046961) - Franklin County</t>
  </si>
  <si>
    <t>Gallia County Local (065680) - Gallia County</t>
  </si>
  <si>
    <t>Southern Local (046441) - Columbiana County</t>
  </si>
  <si>
    <t>United Local (046458) - Columbiana County</t>
  </si>
  <si>
    <t>Ridgewood Local (046474) - Coshocton County</t>
  </si>
  <si>
    <t>Garaway Local (050278) - Tuscarawas County</t>
  </si>
  <si>
    <t>River View Local (046482) - Coshocton County</t>
  </si>
  <si>
    <t>Wynford Local (046524) - Crawford County</t>
  </si>
  <si>
    <t>Genoa Area Local (048942) - Ottawa County</t>
  </si>
  <si>
    <t>Independence Local (046565) - Cuyahoga County</t>
  </si>
  <si>
    <t>Olmsted Falls City (046573) - Cuyahoga County</t>
  </si>
  <si>
    <t>Orange City  (046581) - Cuyahoga County</t>
  </si>
  <si>
    <t>Richmond Heights Local (046599) - Cuyahoga County</t>
  </si>
  <si>
    <t>Solon City (046607) - Cuyahoga County</t>
  </si>
  <si>
    <t>Mississinawa Valley Local (046672) - Darke County</t>
  </si>
  <si>
    <t>Tri-Village Local (046680) - Darke County</t>
  </si>
  <si>
    <t>Green Local (049619) - Scioto County</t>
  </si>
  <si>
    <t>Green Local (050013) - Summit County</t>
  </si>
  <si>
    <t>Northeastern Local (046722) - Defiance County</t>
  </si>
  <si>
    <t>Green Local (050559) - Wayne County</t>
  </si>
  <si>
    <t>Greeneview Local (047266) - Greene County</t>
  </si>
  <si>
    <t>Olentangy Local (046763) - Delaware County</t>
  </si>
  <si>
    <t>Margaretta Local (046805) - Erie County</t>
  </si>
  <si>
    <t>Perkins Local (046813) - Erie County</t>
  </si>
  <si>
    <t>Vermilion Local (046821) - Erie County</t>
  </si>
  <si>
    <t>Groveport Madison Local (046979) - Franklin County</t>
  </si>
  <si>
    <t>Hamilton Local (046953) - Franklin County</t>
  </si>
  <si>
    <t>Hardin Northern Local (047498) - Hardin County</t>
  </si>
  <si>
    <t>Liberty Union-Thurston Local (046888) - Fairfield County</t>
  </si>
  <si>
    <t>Hardin-Houston Local (049791) - Shelby County</t>
  </si>
  <si>
    <t>Pickerington Local (046896) - Fairfield County</t>
  </si>
  <si>
    <t>Walnut Township Local (046904) - Fairfield County</t>
  </si>
  <si>
    <t>Miami Trace Local (046920) - Fayette County</t>
  </si>
  <si>
    <t>Highland Local (048496) - Medina County</t>
  </si>
  <si>
    <t>Highland Local (048801) - Morrow County</t>
  </si>
  <si>
    <t>New Albany-Plain Local (046995) - Franklin County</t>
  </si>
  <si>
    <t>Hilliard City (047019) - Franklin County</t>
  </si>
  <si>
    <t>Reynoldsburg City (047001) - Franklin County</t>
  </si>
  <si>
    <t>Holgate Local (047571) - Henry County</t>
  </si>
  <si>
    <t>Hopewell-Loudon Local (049700) - Seneca County</t>
  </si>
  <si>
    <t>Pettisville Local (047076) - Fulton County</t>
  </si>
  <si>
    <t>Howland Local (050161) - Trumbull County</t>
  </si>
  <si>
    <t>Pike-Delta-York Local (047084) - Fulton County</t>
  </si>
  <si>
    <t>Swanton Local (047092) - Fulton County</t>
  </si>
  <si>
    <t>Huber Heights City (048751) - Montgomery County</t>
  </si>
  <si>
    <t>Hudson City (050021) - Summit County</t>
  </si>
  <si>
    <t>Huntington Local (049502) - Ross County</t>
  </si>
  <si>
    <t>Kenston Local (047191) - Geauga County</t>
  </si>
  <si>
    <t>West Geauga Local (047225) - Geauga County</t>
  </si>
  <si>
    <t>Indian Creek Local (047803) - Jefferson County</t>
  </si>
  <si>
    <t>Indian Lake Local (048082) - Logan County</t>
  </si>
  <si>
    <t>Rolling Hills Local (047308) - Guernsey County</t>
  </si>
  <si>
    <t>Indian Valley Local (050286) - Tuscarawas County</t>
  </si>
  <si>
    <t>Northwest Local  (047365) - Hamilton County</t>
  </si>
  <si>
    <t>Oak Hills Local  (047373) - Hamilton County</t>
  </si>
  <si>
    <t>Jackson Center Local (049809) - Shelby County</t>
  </si>
  <si>
    <t>Southwest Local (047381) - Hamilton County</t>
  </si>
  <si>
    <t>Three Rivers Local  (047399) - Hamilton County</t>
  </si>
  <si>
    <t>Jackson Local (049858) - Stark County</t>
  </si>
  <si>
    <t>Jackson-Milton Local (048322) - Mahoning County</t>
  </si>
  <si>
    <t>James A Garfield Local (049205) - Portage County</t>
  </si>
  <si>
    <t>Liberty-Benton Local (047449) - Hancock County</t>
  </si>
  <si>
    <t>McComb Local (047456) - Hancock County</t>
  </si>
  <si>
    <t>Jefferson Local (048256) - Madison County</t>
  </si>
  <si>
    <t>Van Buren Local (047464) - Hancock County</t>
  </si>
  <si>
    <t>Jefferson Township Local (048686) - Montgomery County</t>
  </si>
  <si>
    <t>Vanlue Local (047472) - Hancock County</t>
  </si>
  <si>
    <t>Jennings Local (049338) - Putnam County</t>
  </si>
  <si>
    <t>Ridgemont Local (047506) - Hardin County</t>
  </si>
  <si>
    <t>Johnstown-Monroe Local (047985) - Licking County</t>
  </si>
  <si>
    <t>Riverdale Local (047514) - Hancock County</t>
  </si>
  <si>
    <t>Jonathan Alder Local (048264) - Madison County</t>
  </si>
  <si>
    <t>Upper Scioto Valley Local (047522) - Hardin County</t>
  </si>
  <si>
    <t>Joseph Badger Local (050179) - Trumbull County</t>
  </si>
  <si>
    <t>Kalida Local (049346) - Putnam County</t>
  </si>
  <si>
    <t>Liberty Center Local (047589) - Henry County</t>
  </si>
  <si>
    <t>Patrick Henry Local (047597) - Henry County</t>
  </si>
  <si>
    <t>Lynchburg-Clay Local (047639) - Highland County</t>
  </si>
  <si>
    <t>Keystone Local (048165) - Lorain County</t>
  </si>
  <si>
    <t>West Holmes Local (047696) - Holmes County</t>
  </si>
  <si>
    <t>Kings Local (050435) - Warren County</t>
  </si>
  <si>
    <t>Monroeville Local (047712) - Huron County</t>
  </si>
  <si>
    <t>New London Local (047720) - Huron County</t>
  </si>
  <si>
    <t>Kirtland Local (047878) - Lake County</t>
  </si>
  <si>
    <t>South Central Local (047738) - Huron County</t>
  </si>
  <si>
    <t>LaBrae Local (050245) - Trumbull County</t>
  </si>
  <si>
    <t>Western Reserve Local (047746) - Huron County</t>
  </si>
  <si>
    <t>Lake Local (049866) - Stark County</t>
  </si>
  <si>
    <t>Oak Hill Union Local (047761) - Jackson County</t>
  </si>
  <si>
    <t>Lake Local (050690) - Wood County</t>
  </si>
  <si>
    <t>Lakeview Local (050187) - Trumbull County</t>
  </si>
  <si>
    <t>Lakewood Local (047993) - Licking County</t>
  </si>
  <si>
    <t>Lakota Local (049569) - Sandusky County</t>
  </si>
  <si>
    <t>Madison Local  (047886) - Lake County</t>
  </si>
  <si>
    <t>Riverside Local (047894) - Lake County</t>
  </si>
  <si>
    <t>Perry Local (047902) - Lake County</t>
  </si>
  <si>
    <t>Leipsic Local (049353) - Putnam County</t>
  </si>
  <si>
    <t>Rock Hill Local (047944) - Lawrence County</t>
  </si>
  <si>
    <t>Lexington Local (049437) - Richland County</t>
  </si>
  <si>
    <t>South Point Local (047951) - Lawrence County</t>
  </si>
  <si>
    <t>Symmes Valley Local (047969) - Lawrence County</t>
  </si>
  <si>
    <t>Liberty Local (050195) - Trumbull County</t>
  </si>
  <si>
    <t>Licking Heights Local (048009) - Licking County</t>
  </si>
  <si>
    <t>Licking Valley Local (048017) - Licking County</t>
  </si>
  <si>
    <t>North Fork Local (048025) - Licking County</t>
  </si>
  <si>
    <t>Northridge Local (048033) - Licking County</t>
  </si>
  <si>
    <t>Southwest Licking Local (048041) - Licking County</t>
  </si>
  <si>
    <t>Lincolnview Local (050369) - Van Wert County</t>
  </si>
  <si>
    <t>Little Miami Local (050443) - Warren County</t>
  </si>
  <si>
    <t>Riverside Local (048090) - Logan County</t>
  </si>
  <si>
    <t>Logan Elm Local (049080) - Pickaway County</t>
  </si>
  <si>
    <t>Lordstown Local (050203) - Trumbull County</t>
  </si>
  <si>
    <t>Midview Local (048173) - Lorain County</t>
  </si>
  <si>
    <t>Louisville City (049874) - Stark County</t>
  </si>
  <si>
    <t>Lowellville Local (048330) - Mahoning County</t>
  </si>
  <si>
    <t>Ottawa Hills Local (048215) - Lucas County</t>
  </si>
  <si>
    <t>Lucas Local (049445) - Richland County</t>
  </si>
  <si>
    <t>Springfield Local (048223) - Lucas County</t>
  </si>
  <si>
    <t>Washington Local  (048231) - Lucas County</t>
  </si>
  <si>
    <t>Mad River Local (048702) - Montgomery County</t>
  </si>
  <si>
    <t>Madison-Plains Local (048272) - Madison County</t>
  </si>
  <si>
    <t>Madison Local (049452) - Richland County</t>
  </si>
  <si>
    <t>Manchester Local (050005) - Summit County</t>
  </si>
  <si>
    <t>Poland Local (048348) - Mahoning County</t>
  </si>
  <si>
    <t>Maplewood Local (050211) - Trumbull County</t>
  </si>
  <si>
    <t>Sebring Local (048355) - Mahoning County</t>
  </si>
  <si>
    <t>South Range Local (048363) - Mahoning County</t>
  </si>
  <si>
    <t>Springfield Local (048371) - Mahoning County</t>
  </si>
  <si>
    <t>West Branch Local (048389) - Mahoning County</t>
  </si>
  <si>
    <t>Marion Local (048553) - Mercer County</t>
  </si>
  <si>
    <t>Western Reserve Local (048397) - Mahoning County</t>
  </si>
  <si>
    <t>Marlington Local (049882) - Stark County</t>
  </si>
  <si>
    <t>Pleasant Local (048421) - Marion County</t>
  </si>
  <si>
    <t>Mason City (050450) - Warren County</t>
  </si>
  <si>
    <t>Ridgedale Local  (048439) - Marion County</t>
  </si>
  <si>
    <t>River Valley Local (048447) - Marion County</t>
  </si>
  <si>
    <t>Mathews Local (050153) - Trumbull County</t>
  </si>
  <si>
    <t>Maysville Local (048850) - Muskingum County</t>
  </si>
  <si>
    <t>McDonald Local (050229) - Trumbull County</t>
  </si>
  <si>
    <t>Meigs Local (048520) - Meigs County</t>
  </si>
  <si>
    <t>Southern Local (048538) - Meigs County</t>
  </si>
  <si>
    <t>Miami East Local (048629) - Miami County</t>
  </si>
  <si>
    <t>Parkway Local (048579) - Mercer County</t>
  </si>
  <si>
    <t>St Henry Consolidated Local (048587) - Mercer County</t>
  </si>
  <si>
    <t>Newton Local (048637) - Miami County</t>
  </si>
  <si>
    <t>Millcreek-West Unity Local (050633) - Williams County</t>
  </si>
  <si>
    <t>Switzerland of Ohio Local (048652) - Monroe County</t>
  </si>
  <si>
    <t>Miller City-New Cleveland Local (049361) - Putnam County</t>
  </si>
  <si>
    <t>Minerva Local (049890) - Stark County</t>
  </si>
  <si>
    <t>Minford Local (049627) - Scioto County</t>
  </si>
  <si>
    <t>Trotwood-Madison City (048694) - Montgomery County</t>
  </si>
  <si>
    <t>New Lebanon Local School District (048710) - Montgomery County</t>
  </si>
  <si>
    <t>Mogadore Local (050039) - Summit County</t>
  </si>
  <si>
    <t>Mohawk Local (050740) - Wyandot County</t>
  </si>
  <si>
    <t>Northmont City (048728) - Montgomery County</t>
  </si>
  <si>
    <t>Monroe Local (139303) - Butler County</t>
  </si>
  <si>
    <t>Northridge Local (048736) - Montgomery County</t>
  </si>
  <si>
    <t>Valley View Local (048744) - Montgomery County</t>
  </si>
  <si>
    <t>Morgan Local (048777) - Morgan County</t>
  </si>
  <si>
    <t>Northmor Local (048819) - Morrow County</t>
  </si>
  <si>
    <t>National Trail Local (049270) - Preble County</t>
  </si>
  <si>
    <t>Tri-Valley Local  (048876) - Muskingum County</t>
  </si>
  <si>
    <t>West Muskingum Local (048884) - Muskingum County</t>
  </si>
  <si>
    <t>Noble Local (048900) - Noble County</t>
  </si>
  <si>
    <t>Wayne Trace Local (049031) - Paulding County</t>
  </si>
  <si>
    <t>New Riegel Local (049718) - Seneca County</t>
  </si>
  <si>
    <t>Northern Local (049056) - Perry County</t>
  </si>
  <si>
    <t>Southern Local (049064) - Perry County</t>
  </si>
  <si>
    <t>Teays Valley Local (049098) - Pickaway County</t>
  </si>
  <si>
    <t>Westfall Local (049106) - Pickaway County</t>
  </si>
  <si>
    <t>Nordonia Hills City (050047) - Summit County</t>
  </si>
  <si>
    <t>North Baltimore Local (050708) - Wood County</t>
  </si>
  <si>
    <t>Scioto Valley Local (049130) - Pike County</t>
  </si>
  <si>
    <t>Waverly City (049148) - Pike County</t>
  </si>
  <si>
    <t>North Central Local (050641) - Williams County</t>
  </si>
  <si>
    <t>Western Local (049155) - Pike County</t>
  </si>
  <si>
    <t>North Union Local School District (050336) - Union County</t>
  </si>
  <si>
    <t>Rootstown Local (049213) - Portage County</t>
  </si>
  <si>
    <t>Southeast Local (049221) - Portage County</t>
  </si>
  <si>
    <t>Streetsboro City (049239) - Portage County</t>
  </si>
  <si>
    <t>Waterloo Local (049247) - Portage County</t>
  </si>
  <si>
    <t>Preble Shawnee Local (049288) - Preble County</t>
  </si>
  <si>
    <t>Twin Valley Community Local (049296) - Preble County</t>
  </si>
  <si>
    <t>Northwest Local (049635) - Scioto County</t>
  </si>
  <si>
    <t>Northwest Local (049908) - Stark County</t>
  </si>
  <si>
    <t>Northwestern Local (050575) - Wayne County</t>
  </si>
  <si>
    <t>Northwood Local Schools (050716) - Wood County</t>
  </si>
  <si>
    <t>Norwayne Local (050567) - Wayne County</t>
  </si>
  <si>
    <t>Ottawa-Glandorf Local (049379) - Putnam County</t>
  </si>
  <si>
    <t>Ottoville Local (049387) - Putnam County</t>
  </si>
  <si>
    <t>Pandora-Gilboa Local (049395) - Putnam County</t>
  </si>
  <si>
    <t>Old Fort Local (049726) - Seneca County</t>
  </si>
  <si>
    <t>Ontario Local (049478) - Richland County</t>
  </si>
  <si>
    <t>Plymouth-Shiloh Local (049460) - Richland County</t>
  </si>
  <si>
    <t>Osnaburg Local (049916) - Stark County</t>
  </si>
  <si>
    <t>Paint Valley Local (049510) - Ross County</t>
  </si>
  <si>
    <t>Otsego Local (050724) - Wood County</t>
  </si>
  <si>
    <t>Southeastern Local (049528) - Ross County</t>
  </si>
  <si>
    <t>Union-Scioto Local (049536) - Ross County</t>
  </si>
  <si>
    <t>Zane Trace Local (049544) - Ross County</t>
  </si>
  <si>
    <t>Woodmore Local (049577) - Sandusky County</t>
  </si>
  <si>
    <t>Valley Local (049643) - Scioto County</t>
  </si>
  <si>
    <t>Washington-Nile Local (049650) - Scioto County</t>
  </si>
  <si>
    <t>Wheelersburg Local (049668) - Scioto County</t>
  </si>
  <si>
    <t>Seneca East Local (049684) - Seneca County</t>
  </si>
  <si>
    <t>Perry Local (049924) - Stark County</t>
  </si>
  <si>
    <t>Plain Local (049932) - Stark County</t>
  </si>
  <si>
    <t>Russia Local (049817) - Shelby County</t>
  </si>
  <si>
    <t>Sandy Valley Local (049940) - Stark County</t>
  </si>
  <si>
    <t>Revere Local (050054) - Summit County</t>
  </si>
  <si>
    <t>Tuslaw Local (049957) - Stark County</t>
  </si>
  <si>
    <t>Woodridge Local (049973) - Summit County</t>
  </si>
  <si>
    <t>Springfield Local (050062) - Summit County</t>
  </si>
  <si>
    <t>Twinsburg City (050070) - Summit County</t>
  </si>
  <si>
    <t>Southington Local (050237) - Trumbull County</t>
  </si>
  <si>
    <t>Weathersfield Local (050252) - Trumbull County</t>
  </si>
  <si>
    <t>Strasburg-Franklin Local (050294) - Tuscarawas County</t>
  </si>
  <si>
    <t>Tuscarawas Valley Local (050302) - Tuscarawas County</t>
  </si>
  <si>
    <t>Vinton County Local (050393) - Vinton County</t>
  </si>
  <si>
    <t>Springboro Community City (050427) - Warren County</t>
  </si>
  <si>
    <t>Wayne Local (050468) - Warren County</t>
  </si>
  <si>
    <t>Warren Local (050500) - Washington County</t>
  </si>
  <si>
    <t>Wolf Creek Local (050518) - Washington County</t>
  </si>
  <si>
    <t>Waynedale Local (050583) - Wayne County</t>
  </si>
  <si>
    <t>Triway Local (050591) - Wayne County</t>
  </si>
  <si>
    <t>Stryker Local (050658) - Williams County</t>
  </si>
  <si>
    <t>Tri-County North Local (091397) - Preble County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</si>
</sst>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&quot;$&quot;#,##0.00_);\(&quot;$&quot;#,##0.00\)"/>
    <numFmt numFmtId="166" formatCode="#,##0.0000"/>
    <numFmt numFmtId="167" formatCode="0.0000"/>
  </numFmts>
  <fonts count="12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0"/>
      <name val="Calibri"/>
    </font>
    <font/>
    <font>
      <b/>
      <sz val="22.0"/>
      <color theme="0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8.0"/>
      <color theme="1"/>
      <name val="Calibri"/>
    </font>
    <font>
      <sz val="8.0"/>
      <color theme="1"/>
      <name val="Calibri"/>
    </font>
    <font>
      <b/>
      <sz val="10.0"/>
      <color theme="0"/>
      <name val="Calibri"/>
    </font>
    <font>
      <u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17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theme="0"/>
      </right>
      <top/>
      <bottom/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0" fillId="0" fontId="2" numFmtId="0" xfId="0" applyAlignment="1" applyFont="1">
      <alignment shrinkToFit="0" wrapText="1"/>
    </xf>
    <xf borderId="2" fillId="2" fontId="3" numFmtId="0" xfId="0" applyAlignment="1" applyBorder="1" applyFill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1" fillId="3" fontId="2" numFmtId="0" xfId="0" applyBorder="1" applyFill="1" applyFont="1"/>
    <xf borderId="2" fillId="2" fontId="5" numFmtId="49" xfId="0" applyAlignment="1" applyBorder="1" applyFill="1" applyFont="1" applyNumberFormat="1">
      <alignment horizontal="center" vertical="center"/>
    </xf>
    <xf borderId="1" fillId="4" fontId="6" numFmtId="0" xfId="0" applyAlignment="1" applyBorder="1" applyFill="1" applyFont="1">
      <alignment vertical="center"/>
    </xf>
    <xf borderId="1" fillId="4" fontId="6" numFmtId="0" xfId="0" applyAlignment="1" applyBorder="1" applyFill="1" applyFont="1">
      <alignment horizontal="center" vertical="center"/>
    </xf>
    <xf borderId="5" fillId="5" fontId="7" numFmtId="0" xfId="0" applyAlignment="1" applyBorder="1" applyFill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1" fillId="4" fontId="8" numFmtId="0" xfId="0" applyAlignment="1" applyBorder="1" applyFill="1" applyFont="1">
      <alignment horizontal="center"/>
    </xf>
    <xf borderId="0" fillId="0" fontId="2" numFmtId="4" xfId="0" applyFont="1" applyNumberFormat="1"/>
    <xf borderId="1" fillId="4" fontId="2" numFmtId="0" xfId="0" applyAlignment="1" applyBorder="1" applyFill="1" applyFont="1">
      <alignment vertical="center"/>
    </xf>
    <xf borderId="2" fillId="4" fontId="9" numFmtId="0" xfId="0" applyAlignment="1" applyBorder="1" applyFill="1" applyFont="1">
      <alignment horizontal="center" vertical="center"/>
    </xf>
    <xf borderId="1" fillId="4" fontId="9" numFmtId="0" xfId="0" applyAlignment="1" applyBorder="1" applyFill="1" applyFont="1">
      <alignment horizontal="center" vertical="center"/>
    </xf>
    <xf borderId="8" fillId="2" fontId="10" numFmtId="0" xfId="0" applyBorder="1" applyFill="1" applyFont="1"/>
    <xf borderId="8" fillId="2" fontId="10" numFmtId="0" xfId="0" applyAlignment="1" applyBorder="1" applyFill="1" applyFont="1">
      <alignment vertical="center"/>
    </xf>
    <xf borderId="8" fillId="2" fontId="3" numFmtId="0" xfId="0" applyAlignment="1" applyBorder="1" applyFill="1" applyFont="1">
      <alignment horizontal="center" shrinkToFit="0" vertical="center" wrapText="1"/>
    </xf>
    <xf borderId="9" fillId="2" fontId="10" numFmtId="0" xfId="0" applyAlignment="1" applyBorder="1" applyFill="1" applyFont="1">
      <alignment horizontal="center" shrinkToFit="0" vertical="center" wrapText="1"/>
    </xf>
    <xf borderId="10" fillId="4" fontId="7" numFmtId="0" xfId="0" applyBorder="1" applyFill="1" applyFont="1"/>
    <xf borderId="11" fillId="0" fontId="4" numFmtId="0" xfId="0" applyBorder="1" applyFont="1"/>
    <xf borderId="12" fillId="0" fontId="4" numFmtId="0" xfId="0" applyBorder="1" applyFont="1"/>
    <xf borderId="1" fillId="4" fontId="2" numFmtId="0" xfId="0" applyAlignment="1" applyBorder="1" applyFill="1" applyFont="1">
      <alignment horizontal="right"/>
    </xf>
    <xf borderId="1" fillId="3" fontId="7" numFmtId="0" xfId="0" applyBorder="1" applyFill="1" applyFont="1"/>
    <xf borderId="1" fillId="3" fontId="2" numFmtId="0" xfId="0" applyAlignment="1" applyBorder="1" applyFill="1" applyFont="1">
      <alignment horizontal="center" vertical="center"/>
    </xf>
    <xf borderId="1" fillId="5" fontId="2" numFmtId="4" xfId="0" applyAlignment="1" applyBorder="1" applyFill="1" applyFont="1" applyNumberFormat="1">
      <alignment horizontal="right"/>
    </xf>
    <xf borderId="1" fillId="3" fontId="2" numFmtId="2" xfId="0" applyAlignment="1" applyBorder="1" applyFill="1" applyFont="1" applyNumberFormat="1">
      <alignment horizontal="right"/>
    </xf>
    <xf borderId="1" fillId="3" fontId="2" numFmtId="4" xfId="0" applyAlignment="1" applyBorder="1" applyFill="1" applyFont="1" applyNumberFormat="1">
      <alignment horizontal="right"/>
    </xf>
    <xf borderId="1" fillId="5" fontId="2" numFmtId="10" xfId="0" applyAlignment="1" applyBorder="1" applyFill="1" applyFont="1" applyNumberFormat="1">
      <alignment horizontal="right"/>
    </xf>
    <xf borderId="1" fillId="3" fontId="2" numFmtId="10" xfId="0" applyAlignment="1" applyBorder="1" applyFill="1" applyFont="1" applyNumberFormat="1">
      <alignment horizontal="right"/>
    </xf>
    <xf borderId="13" fillId="3" fontId="2" numFmtId="0" xfId="0" applyBorder="1" applyFill="1" applyFont="1"/>
    <xf borderId="14" fillId="4" fontId="2" numFmtId="4" xfId="0" applyAlignment="1" applyBorder="1" applyFill="1" applyFont="1" applyNumberFormat="1">
      <alignment horizontal="right"/>
    </xf>
    <xf borderId="14" fillId="4" fontId="2" numFmtId="2" xfId="0" applyAlignment="1" applyBorder="1" applyFill="1" applyFont="1" applyNumberFormat="1">
      <alignment horizontal="right"/>
    </xf>
    <xf borderId="1" fillId="3" fontId="2" numFmtId="0" xfId="0" applyAlignment="1" applyBorder="1" applyFill="1" applyFont="1">
      <alignment horizontal="center"/>
    </xf>
    <xf borderId="1" fillId="5" fontId="2" numFmtId="164" xfId="0" applyAlignment="1" applyBorder="1" applyFill="1" applyFont="1" applyNumberFormat="1">
      <alignment horizontal="right"/>
    </xf>
    <xf borderId="1" fillId="3" fontId="2" numFmtId="164" xfId="0" applyAlignment="1" applyBorder="1" applyFill="1" applyFont="1" applyNumberFormat="1">
      <alignment horizontal="right"/>
    </xf>
    <xf borderId="1" fillId="5" fontId="2" numFmtId="2" xfId="0" applyAlignment="1" applyBorder="1" applyFill="1" applyFont="1" applyNumberFormat="1">
      <alignment horizontal="right"/>
    </xf>
    <xf borderId="15" fillId="3" fontId="7" numFmtId="0" xfId="0" applyBorder="1" applyFill="1" applyFont="1"/>
    <xf borderId="15" fillId="3" fontId="2" numFmtId="0" xfId="0" applyAlignment="1" applyBorder="1" applyFill="1" applyFont="1">
      <alignment horizontal="center"/>
    </xf>
    <xf borderId="15" fillId="5" fontId="2" numFmtId="4" xfId="0" applyAlignment="1" applyBorder="1" applyFill="1" applyFont="1" applyNumberFormat="1">
      <alignment horizontal="right"/>
    </xf>
    <xf borderId="15" fillId="3" fontId="2" numFmtId="2" xfId="0" applyAlignment="1" applyBorder="1" applyFill="1" applyFont="1" applyNumberFormat="1">
      <alignment horizontal="right"/>
    </xf>
    <xf borderId="15" fillId="5" fontId="2" numFmtId="2" xfId="0" applyAlignment="1" applyBorder="1" applyFill="1" applyFont="1" applyNumberFormat="1">
      <alignment horizontal="right"/>
    </xf>
    <xf borderId="15" fillId="3" fontId="2" numFmtId="4" xfId="0" applyAlignment="1" applyBorder="1" applyFill="1" applyFont="1" applyNumberFormat="1">
      <alignment horizontal="right"/>
    </xf>
    <xf borderId="1" fillId="4" fontId="2" numFmtId="4" xfId="0" applyAlignment="1" applyBorder="1" applyFill="1" applyFont="1" applyNumberFormat="1">
      <alignment horizontal="right"/>
    </xf>
    <xf borderId="1" fillId="4" fontId="2" numFmtId="2" xfId="0" applyAlignment="1" applyBorder="1" applyFill="1" applyFont="1" applyNumberFormat="1">
      <alignment horizontal="right"/>
    </xf>
    <xf borderId="1" fillId="5" fontId="2" numFmtId="165" xfId="0" applyAlignment="1" applyBorder="1" applyFill="1" applyFont="1" applyNumberFormat="1">
      <alignment horizontal="right"/>
    </xf>
    <xf borderId="1" fillId="5" fontId="2" numFmtId="3" xfId="0" applyAlignment="1" applyBorder="1" applyFill="1" applyFont="1" applyNumberFormat="1">
      <alignment horizontal="right"/>
    </xf>
    <xf borderId="1" fillId="3" fontId="2" numFmtId="1" xfId="0" applyAlignment="1" applyBorder="1" applyFill="1" applyFont="1" applyNumberFormat="1">
      <alignment horizontal="right"/>
    </xf>
    <xf borderId="1" fillId="5" fontId="2" numFmtId="1" xfId="0" applyAlignment="1" applyBorder="1" applyFill="1" applyFont="1" applyNumberFormat="1">
      <alignment horizontal="right"/>
    </xf>
    <xf borderId="15" fillId="5" fontId="2" numFmtId="164" xfId="0" applyAlignment="1" applyBorder="1" applyFill="1" applyFont="1" applyNumberFormat="1">
      <alignment horizontal="right"/>
    </xf>
    <xf borderId="15" fillId="3" fontId="2" numFmtId="164" xfId="0" applyAlignment="1" applyBorder="1" applyFill="1" applyFont="1" applyNumberFormat="1">
      <alignment horizontal="right"/>
    </xf>
    <xf borderId="15" fillId="5" fontId="2" numFmtId="166" xfId="0" applyAlignment="1" applyBorder="1" applyFill="1" applyFont="1" applyNumberFormat="1">
      <alignment horizontal="right"/>
    </xf>
    <xf borderId="15" fillId="3" fontId="2" numFmtId="167" xfId="0" applyAlignment="1" applyBorder="1" applyFill="1" applyFont="1" applyNumberFormat="1">
      <alignment horizontal="right"/>
    </xf>
    <xf borderId="15" fillId="5" fontId="2" numFmtId="167" xfId="0" applyAlignment="1" applyBorder="1" applyFill="1" applyFont="1" applyNumberFormat="1">
      <alignment horizontal="right"/>
    </xf>
    <xf borderId="15" fillId="3" fontId="2" numFmtId="166" xfId="0" applyAlignment="1" applyBorder="1" applyFill="1" applyFont="1" applyNumberFormat="1">
      <alignment horizontal="right"/>
    </xf>
    <xf borderId="1" fillId="4" fontId="2" numFmtId="164" xfId="0" applyAlignment="1" applyBorder="1" applyFill="1" applyFont="1" applyNumberFormat="1">
      <alignment horizontal="right"/>
    </xf>
    <xf borderId="16" fillId="0" fontId="2" numFmtId="0" xfId="0" applyBorder="1" applyFont="1"/>
    <xf borderId="2" fillId="4" fontId="7" numFmtId="0" xfId="0" applyBorder="1" applyFill="1" applyFont="1"/>
    <xf borderId="15" fillId="3" fontId="11" numFmtId="0" xfId="0" applyBorder="1" applyFill="1" applyFont="1"/>
    <xf borderId="15" fillId="5" fontId="2" numFmtId="10" xfId="0" applyAlignment="1" applyBorder="1" applyFill="1" applyFont="1" applyNumberFormat="1">
      <alignment horizontal="right"/>
    </xf>
    <xf borderId="15" fillId="3" fontId="2" numFmtId="10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57"/>
    <col customWidth="1" min="3" max="3" width="3.0"/>
    <col customWidth="1" min="4" max="4" width="51.57"/>
    <col customWidth="1" min="5" max="5" width="14.86"/>
    <col customWidth="1" min="6" max="6" width="14.43"/>
    <col customWidth="1" min="7" max="7" width="17.0"/>
    <col customWidth="1" min="8" max="10" width="18.29"/>
    <col customWidth="1" min="11" max="11" width="2.14"/>
    <col customWidth="1" min="12" max="12" width="1.14"/>
    <col customWidth="1" min="13" max="30" width="2.14"/>
  </cols>
  <sheetData>
    <row r="1">
      <c r="A1" s="2"/>
      <c r="B1" s="4" t="s">
        <v>4</v>
      </c>
      <c r="C1" s="5"/>
      <c r="D1" s="5"/>
      <c r="E1" s="5"/>
      <c r="F1" s="5"/>
      <c r="G1" s="5"/>
      <c r="H1" s="5"/>
      <c r="I1" s="5"/>
      <c r="J1" s="6"/>
      <c r="K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>
      <c r="A2" s="2"/>
      <c r="B2" s="4" t="s">
        <v>31</v>
      </c>
      <c r="C2" s="5"/>
      <c r="D2" s="5"/>
      <c r="E2" s="5"/>
      <c r="F2" s="5"/>
      <c r="G2" s="5"/>
      <c r="H2" s="5"/>
      <c r="I2" s="5"/>
      <c r="J2" s="6"/>
      <c r="K2" s="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36.75" customHeight="1">
      <c r="A3" s="2"/>
      <c r="B3" s="8" t="s">
        <v>41</v>
      </c>
      <c r="C3" s="5"/>
      <c r="D3" s="5"/>
      <c r="E3" s="5"/>
      <c r="F3" s="5"/>
      <c r="G3" s="5"/>
      <c r="H3" s="5"/>
      <c r="I3" s="5"/>
      <c r="J3" s="6"/>
      <c r="K3" s="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>
      <c r="A4" s="2"/>
      <c r="B4" s="9"/>
      <c r="C4" s="10"/>
      <c r="D4" s="10"/>
      <c r="E4" s="11" t="s">
        <v>63</v>
      </c>
      <c r="F4" s="12"/>
      <c r="G4" s="13"/>
      <c r="H4" s="14" t="s">
        <v>69</v>
      </c>
      <c r="I4" s="14" t="s">
        <v>70</v>
      </c>
      <c r="J4" s="14" t="s">
        <v>71</v>
      </c>
      <c r="K4" s="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>
      <c r="A5" s="2"/>
      <c r="B5" s="16"/>
      <c r="C5" s="16"/>
      <c r="D5" s="16"/>
      <c r="E5" s="17" t="str">
        <f>IF(E$4&lt;&gt;0,VLOOKUP(E4,Names!A$2:C$610,2,FALSE),"Select a district above")</f>
        <v>048306</v>
      </c>
      <c r="F5" s="5"/>
      <c r="G5" s="6"/>
      <c r="H5" s="18" t="str">
        <f>IF(H$6&lt;&gt;0,VLOOKUP(H6,Names!A$2:C$610,2,FALSE),"Select a district below")</f>
        <v>048314</v>
      </c>
      <c r="I5" s="18" t="str">
        <f>IF(I$6&lt;&gt;0,VLOOKUP(I6,Names!A$2:C$610,2,FALSE),"Select a district below")</f>
        <v>048348</v>
      </c>
      <c r="J5" s="18" t="str">
        <f>IF(J$6&lt;&gt;0,VLOOKUP(J6,Names!A$2:C$610,2,FALSE),"Select a district below")</f>
        <v>048298</v>
      </c>
      <c r="K5" s="2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ht="47.25" customHeight="1">
      <c r="A6" s="2"/>
      <c r="B6" s="19"/>
      <c r="C6" s="20"/>
      <c r="D6" s="19"/>
      <c r="E6" s="21" t="str">
        <f>IF(E4&lt;&gt;0,E4,"")</f>
        <v>Boardman Local SD, Mahoning</v>
      </c>
      <c r="F6" s="21" t="s">
        <v>133</v>
      </c>
      <c r="G6" s="21" t="s">
        <v>136</v>
      </c>
      <c r="H6" s="22" t="s">
        <v>146</v>
      </c>
      <c r="I6" s="22" t="s">
        <v>155</v>
      </c>
      <c r="J6" s="22" t="s">
        <v>126</v>
      </c>
      <c r="K6" s="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>
      <c r="A7" s="2"/>
      <c r="B7" s="23" t="s">
        <v>167</v>
      </c>
      <c r="C7" s="24"/>
      <c r="D7" s="25"/>
      <c r="E7" s="26"/>
      <c r="F7" s="26"/>
      <c r="G7" s="26"/>
      <c r="H7" s="26"/>
      <c r="I7" s="26"/>
      <c r="J7" s="26"/>
      <c r="K7" s="2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>
      <c r="A8" s="2"/>
      <c r="B8" s="27" t="s">
        <v>202</v>
      </c>
      <c r="C8" s="28">
        <v>1.0</v>
      </c>
      <c r="D8" s="1" t="s">
        <v>212</v>
      </c>
      <c r="E8" s="29">
        <f>IF(E$4&lt;&gt;0,VLOOKUP(E$5,'District Data'!B$2:BG$609,2,FALSE),"")</f>
        <v>25</v>
      </c>
      <c r="F8" s="30">
        <f>IF(E$4&lt;&gt;0,VLOOKUP(E$5,'Similar District Data'!B$2:BG$609,2,FALSE),"")</f>
        <v>25.95</v>
      </c>
      <c r="G8" s="29">
        <f>IF(E$4&lt;&gt;0, 'Statewide Data'!B1, "")</f>
        <v>68.04785479</v>
      </c>
      <c r="H8" s="31">
        <f>IF(H$6&lt;&gt;0,VLOOKUP(H$5,'District Data'!B$2:BG$609,2,FALSE),"")</f>
        <v>30</v>
      </c>
      <c r="I8" s="29">
        <f>IF(I$6&lt;&gt;0,VLOOKUP(I$5,'District Data'!B$2:BG$609,2,FALSE),"")</f>
        <v>18</v>
      </c>
      <c r="J8" s="31">
        <f>IF(J$6&lt;&gt;0,VLOOKUP(J$5,'District Data'!B$2:BG$609,2,FALSE),"")</f>
        <v>27</v>
      </c>
      <c r="K8" s="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>
      <c r="A9" s="2"/>
      <c r="B9" s="27" t="s">
        <v>202</v>
      </c>
      <c r="C9" s="28">
        <v>2.0</v>
      </c>
      <c r="D9" s="1" t="s">
        <v>386</v>
      </c>
      <c r="E9" s="29">
        <f>IF(E$4&lt;&gt;0,VLOOKUP(E$5,'District Data'!B$2:BG$609,3,FALSE),"")</f>
        <v>141.0568053</v>
      </c>
      <c r="F9" s="30">
        <f>IF(E$4&lt;&gt;0,VLOOKUP(E$5,'Similar District Data'!B$2:BG$609,3,FALSE),"")</f>
        <v>182.4348445</v>
      </c>
      <c r="G9" s="29">
        <f>IF(E$4&lt;&gt;0, 'Statewide Data'!B2, "")</f>
        <v>93.09781728</v>
      </c>
      <c r="H9" s="31">
        <f>IF(H$6&lt;&gt;0,VLOOKUP(H$5,'District Data'!B$2:BG$609,3,FALSE),"")</f>
        <v>80.34260253</v>
      </c>
      <c r="I9" s="29">
        <f>IF(I$6&lt;&gt;0,VLOOKUP(I$5,'District Data'!B$2:BG$609,3,FALSE),"")</f>
        <v>92.56028839</v>
      </c>
      <c r="J9" s="31">
        <f>IF(J$6&lt;&gt;0,VLOOKUP(J$5,'District Data'!B$2:BG$609,3,FALSE),"")</f>
        <v>150.9966653</v>
      </c>
      <c r="K9" s="2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>
      <c r="A10" s="2"/>
      <c r="B10" s="27"/>
      <c r="C10" s="28">
        <v>3.0</v>
      </c>
      <c r="D10" s="1" t="s">
        <v>498</v>
      </c>
      <c r="E10" s="29">
        <f>IF(E$4&lt;&gt;0,VLOOKUP(E$5,'District Data'!B$2:BG$609,4,FALSE),"")</f>
        <v>3526.420133</v>
      </c>
      <c r="F10" s="31">
        <f>IF(E$4&lt;&gt;0,VLOOKUP(E$5,'Similar District Data'!B$2:BG$609,4,FALSE),"")</f>
        <v>4016.343161</v>
      </c>
      <c r="G10" s="29">
        <f>IF(E$4&lt;&gt;0, 'Statewide Data'!B3, "")</f>
        <v>2348.31607</v>
      </c>
      <c r="H10" s="31">
        <f>IF(H$6&lt;&gt;0,VLOOKUP(H$5,'District Data'!B$2:BG$609,4,FALSE),"")</f>
        <v>2410.278076</v>
      </c>
      <c r="I10" s="29">
        <f>IF(I$6&lt;&gt;0,VLOOKUP(I$5,'District Data'!B$2:BH$609,4,FALSE),"")</f>
        <v>1666.085191</v>
      </c>
      <c r="J10" s="31">
        <f>IF(J$6&lt;&gt;0,VLOOKUP(J$5,'District Data'!B$2:BI$609,4,FALSE),"")</f>
        <v>4076.909964</v>
      </c>
      <c r="K10" s="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>
      <c r="A11" s="2"/>
      <c r="B11" s="27" t="s">
        <v>202</v>
      </c>
      <c r="C11" s="28">
        <v>4.0</v>
      </c>
      <c r="D11" s="1" t="s">
        <v>599</v>
      </c>
      <c r="E11" s="32">
        <f>IF(E$4&lt;&gt;0,VLOOKUP(E$5,'District Data'!B$2:BG$609,5,FALSE),"")</f>
        <v>0.03022519564</v>
      </c>
      <c r="F11" s="33">
        <f>IF(E$4&lt;&gt;0,VLOOKUP(E$5,'Similar District Data'!B$2:BG$609,5,FALSE),"")</f>
        <v>0.02686573213</v>
      </c>
      <c r="G11" s="32">
        <f>IF(E$4&lt;&gt;0, 'Statewide Data'!B4, "")</f>
        <v>0.04655693993</v>
      </c>
      <c r="H11" s="33">
        <f>IF(H$6&lt;&gt;0,VLOOKUP(H$5,'District Data'!B$2:BG$609,5,FALSE),"")</f>
        <v>0.03721957506</v>
      </c>
      <c r="I11" s="32">
        <f>IF(I$6&lt;&gt;0,VLOOKUP(I$5,'District Data'!B$2:BG$609,5,FALSE),"")</f>
        <v>0.01929881279</v>
      </c>
      <c r="J11" s="33">
        <f>IF(J$6&lt;&gt;0,VLOOKUP(J$5,'District Data'!B$2:BG$609,5,FALSE),"")</f>
        <v>0.006995718467</v>
      </c>
      <c r="K11" s="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>
      <c r="A12" s="2"/>
      <c r="B12" s="27"/>
      <c r="C12" s="28">
        <v>5.0</v>
      </c>
      <c r="D12" s="1" t="s">
        <v>671</v>
      </c>
      <c r="E12" s="32">
        <f>IF(E$4&lt;&gt;0,VLOOKUP(E$5,'District Data'!B$2:BG$609,6,FALSE),"")</f>
        <v>0.101675303</v>
      </c>
      <c r="F12" s="33">
        <f>IF(E$4&lt;&gt;0,VLOOKUP(E$5,'Similar District Data'!B$2:BG$609,6,FALSE),"")</f>
        <v>0.1197129158</v>
      </c>
      <c r="G12" s="32">
        <f>IF(E$4&lt;&gt;0, 'Statewide Data'!B5, "")</f>
        <v>0.1753418074</v>
      </c>
      <c r="H12" s="33">
        <f>IF(H$6&lt;&gt;0,VLOOKUP(H$5,'District Data'!B$2:BG$609,6,FALSE),"")</f>
        <v>0.01300630344</v>
      </c>
      <c r="I12" s="32">
        <f>IF(I$6&lt;&gt;0,VLOOKUP(I$5,'District Data'!B$2:BG$609,6,FALSE),"")</f>
        <v>0.01474851927</v>
      </c>
      <c r="J12" s="33">
        <f>IF(J$6&lt;&gt;0,VLOOKUP(J$5,'District Data'!B$2:BG$609,6,FALSE),"")</f>
        <v>0.141967697</v>
      </c>
      <c r="K12" s="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>
      <c r="A13" s="2"/>
      <c r="B13" s="27" t="s">
        <v>202</v>
      </c>
      <c r="C13" s="28">
        <v>6.0</v>
      </c>
      <c r="D13" s="1" t="s">
        <v>776</v>
      </c>
      <c r="E13" s="32" t="str">
        <f>IF(E$4&lt;&gt;0,VLOOKUP(E$5,'District Data'!B$2:BG$609,7,FALSE),"")</f>
        <v>#N/A</v>
      </c>
      <c r="F13" s="33">
        <f>IF(E$4&lt;&gt;0,VLOOKUP(E$5,'Similar District Data'!B$2:BG$609,7,FALSE),"")</f>
        <v>0.002277945868</v>
      </c>
      <c r="G13" s="32">
        <f>IF(E$4&lt;&gt;0, 'Statewide Data'!B6, "")</f>
        <v>0.001992812304</v>
      </c>
      <c r="H13" s="33" t="str">
        <f>IF(H$6&lt;&gt;0,VLOOKUP(H$5,'District Data'!B$2:BG$609,7,FALSE),"")</f>
        <v>#N/A</v>
      </c>
      <c r="I13" s="32" t="str">
        <f>IF(I$6&lt;&gt;0,VLOOKUP(I$5,'District Data'!B$2:BG$609,7,FALSE),"")</f>
        <v>#N/A</v>
      </c>
      <c r="J13" s="33" t="str">
        <f>IF(J$6&lt;&gt;0,VLOOKUP(J$5,'District Data'!B$2:BG$609,7,FALSE),"")</f>
        <v>#N/A</v>
      </c>
      <c r="K13" s="2"/>
      <c r="L13" s="7"/>
      <c r="M13" s="7"/>
      <c r="N13" s="7"/>
      <c r="O13" s="7"/>
      <c r="P13" s="7"/>
      <c r="Q13" s="7"/>
      <c r="R13" s="7"/>
      <c r="S13" s="34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>
      <c r="A14" s="2"/>
      <c r="B14" s="27" t="s">
        <v>202</v>
      </c>
      <c r="C14" s="28">
        <v>7.0</v>
      </c>
      <c r="D14" s="1" t="s">
        <v>892</v>
      </c>
      <c r="E14" s="32">
        <f>IF(E$4&lt;&gt;0,VLOOKUP(E$5,'District Data'!B$2:BG$609,8,FALSE),"")</f>
        <v>0.1023453265</v>
      </c>
      <c r="F14" s="33">
        <f>IF(E$4&lt;&gt;0,VLOOKUP(E$5,'Similar District Data'!B$2:BG$609,8,FALSE),"")</f>
        <v>0.07866788425</v>
      </c>
      <c r="G14" s="32">
        <f>IF(E$4&lt;&gt;0, 'Statewide Data'!B7, "")</f>
        <v>0.08538714188</v>
      </c>
      <c r="H14" s="33">
        <f>IF(H$6&lt;&gt;0,VLOOKUP(H$5,'District Data'!B$2:BG$609,8,FALSE),"")</f>
        <v>0.0472231339</v>
      </c>
      <c r="I14" s="32">
        <f>IF(I$6&lt;&gt;0,VLOOKUP(I$5,'District Data'!B$2:BG$609,8,FALSE),"")</f>
        <v>0.05010359448</v>
      </c>
      <c r="J14" s="33">
        <f>IF(J$6&lt;&gt;0,VLOOKUP(J$5,'District Data'!B$2:BG$609,8,FALSE),"")</f>
        <v>0.08410359249</v>
      </c>
      <c r="K14" s="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>
      <c r="A15" s="2"/>
      <c r="B15" s="27" t="s">
        <v>202</v>
      </c>
      <c r="C15" s="28">
        <v>8.0</v>
      </c>
      <c r="D15" s="1" t="s">
        <v>1018</v>
      </c>
      <c r="E15" s="32">
        <f>IF(E$4&lt;&gt;0,VLOOKUP(E$5,'District Data'!B$2:BG$609,9,FALSE),"")</f>
        <v>0.6748033187</v>
      </c>
      <c r="F15" s="33">
        <f>IF(E$4&lt;&gt;0,VLOOKUP(E$5,'Similar District Data'!B$2:BG$609,9,FALSE),"")</f>
        <v>0.6871961792</v>
      </c>
      <c r="G15" s="32">
        <f>IF(E$4&lt;&gt;0, 'Statewide Data'!B8, "")</f>
        <v>0.6680220347</v>
      </c>
      <c r="H15" s="33">
        <f>IF(H$6&lt;&gt;0,VLOOKUP(H$5,'District Data'!B$2:BG$609,9,FALSE),"")</f>
        <v>0.8781348836</v>
      </c>
      <c r="I15" s="32">
        <f>IF(I$6&lt;&gt;0,VLOOKUP(I$5,'District Data'!B$2:BG$609,9,FALSE),"")</f>
        <v>0.8974268964</v>
      </c>
      <c r="J15" s="33">
        <f>IF(J$6&lt;&gt;0,VLOOKUP(J$5,'District Data'!B$2:BG$609,9,FALSE),"")</f>
        <v>0.6900808809</v>
      </c>
      <c r="K15" s="2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>
      <c r="A16" s="2"/>
      <c r="B16" s="27" t="s">
        <v>202</v>
      </c>
      <c r="C16" s="28">
        <v>9.0</v>
      </c>
      <c r="D16" s="1" t="s">
        <v>1141</v>
      </c>
      <c r="E16" s="32">
        <f>IF(E$4&lt;&gt;0,VLOOKUP(E$5,'District Data'!B$2:BG$609,10,FALSE),"")</f>
        <v>0.09066531782</v>
      </c>
      <c r="F16" s="33">
        <f>IF(E$4&lt;&gt;0,VLOOKUP(E$5,'Similar District Data'!B$2:BG$609,10,FALSE),"")</f>
        <v>0.08679382594</v>
      </c>
      <c r="G16" s="32">
        <f>IF(E$4&lt;&gt;0, 'Statewide Data'!B9, "")</f>
        <v>0.06661588131</v>
      </c>
      <c r="H16" s="33">
        <f>IF(H$6&lt;&gt;0,VLOOKUP(H$5,'District Data'!B$2:BG$609,10,FALSE),"")</f>
        <v>0.02399931431</v>
      </c>
      <c r="I16" s="32">
        <f>IF(I$6&lt;&gt;0,VLOOKUP(I$5,'District Data'!B$2:BG$609,10,FALSE),"")</f>
        <v>0.01783736453</v>
      </c>
      <c r="J16" s="33">
        <f>IF(J$6&lt;&gt;0,VLOOKUP(J$5,'District Data'!B$2:BG$609,10,FALSE),"")</f>
        <v>0.07546403754</v>
      </c>
      <c r="K16" s="2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>
      <c r="A17" s="2"/>
      <c r="B17" s="27" t="s">
        <v>202</v>
      </c>
      <c r="C17" s="28">
        <v>10.0</v>
      </c>
      <c r="D17" s="1" t="s">
        <v>1262</v>
      </c>
      <c r="E17" s="32">
        <f>IF(E$4&lt;&gt;0,VLOOKUP(E$5,'District Data'!B$2:BG$609,11,FALSE),"")</f>
        <v>0.4865684502</v>
      </c>
      <c r="F17" s="33">
        <f>IF(E$4&lt;&gt;0,VLOOKUP(E$5,'Similar District Data'!B$2:BG$609,11,FALSE),"")</f>
        <v>0.622426098</v>
      </c>
      <c r="G17" s="32">
        <f>IF(E$4&lt;&gt;0, 'Statewide Data'!B10, "")</f>
        <v>0.6091497304</v>
      </c>
      <c r="H17" s="33">
        <f>IF(H$6&lt;&gt;0,VLOOKUP(H$5,'District Data'!B$2:BG$609,11,FALSE),"")</f>
        <v>0.1787687454</v>
      </c>
      <c r="I17" s="32">
        <f>IF(I$6&lt;&gt;0,VLOOKUP(I$5,'District Data'!B$2:BG$609,11,FALSE),"")</f>
        <v>0.2428049075</v>
      </c>
      <c r="J17" s="33">
        <f>IF(J$6&lt;&gt;0,VLOOKUP(J$5,'District Data'!B$2:BG$609,11,FALSE),"")</f>
        <v>0.9998769185</v>
      </c>
      <c r="K17" s="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>
      <c r="A18" s="2"/>
      <c r="B18" s="27" t="s">
        <v>202</v>
      </c>
      <c r="C18" s="28">
        <v>11.0</v>
      </c>
      <c r="D18" s="1" t="s">
        <v>1377</v>
      </c>
      <c r="E18" s="32">
        <f>IF(E$4&lt;&gt;0,VLOOKUP(E$5,'District Data'!B$2:BG$609,12,FALSE),"")</f>
        <v>0.02299897149</v>
      </c>
      <c r="F18" s="33">
        <f>IF(E$4&lt;&gt;0,VLOOKUP(E$5,'Similar District Data'!B$2:BG$609,12,FALSE),"")</f>
        <v>0.04164898935</v>
      </c>
      <c r="G18" s="32">
        <f>IF(E$4&lt;&gt;0, 'Statewide Data'!B11, "")</f>
        <v>0.06657842573</v>
      </c>
      <c r="H18" s="33">
        <f>IF(H$6&lt;&gt;0,VLOOKUP(H$5,'District Data'!B$2:BG$609,12,FALSE),"")</f>
        <v>0.005543559533</v>
      </c>
      <c r="I18" s="32">
        <f>IF(I$6&lt;&gt;0,VLOOKUP(I$5,'District Data'!B$2:BG$609,12,FALSE),"")</f>
        <v>0.007935905399</v>
      </c>
      <c r="J18" s="33">
        <f>IF(J$6&lt;&gt;0,VLOOKUP(J$5,'District Data'!B$2:BG$609,12,FALSE),"")</f>
        <v>0.0121573108</v>
      </c>
      <c r="K18" s="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>
      <c r="A19" s="2"/>
      <c r="B19" s="27"/>
      <c r="C19" s="28">
        <v>12.0</v>
      </c>
      <c r="D19" s="1" t="s">
        <v>1384</v>
      </c>
      <c r="E19" s="32">
        <f>IF(E$4&lt;&gt;0,VLOOKUP(E$5,'District Data'!B$2:BG$609,13,FALSE),"")</f>
        <v>0.1699013085</v>
      </c>
      <c r="F19" s="33">
        <f>IF(E$4&lt;&gt;0,VLOOKUP(E$5,'Similar District Data'!B$2:BG$609,13,FALSE),"")</f>
        <v>0.1695767745</v>
      </c>
      <c r="G19" s="32">
        <f>IF(E$4&lt;&gt;0, 'Statewide Data'!B12, "")</f>
        <v>0.1694049988</v>
      </c>
      <c r="H19" s="33">
        <f>IF(H$6&lt;&gt;0,VLOOKUP(H$5,'District Data'!B$2:BG$609,13,FALSE),"")</f>
        <v>0.1086435507</v>
      </c>
      <c r="I19" s="32">
        <f>IF(I$6&lt;&gt;0,VLOOKUP(I$5,'District Data'!B$2:BG$609,13,FALSE),"")</f>
        <v>0.1243614621</v>
      </c>
      <c r="J19" s="33">
        <f>IF(J$6&lt;&gt;0,VLOOKUP(J$5,'District Data'!B$2:BG$609,13,FALSE),"")</f>
        <v>0.1673752173</v>
      </c>
      <c r="K19" s="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>
      <c r="A20" s="2"/>
      <c r="B20" s="23" t="s">
        <v>1392</v>
      </c>
      <c r="C20" s="24"/>
      <c r="D20" s="25"/>
      <c r="E20" s="35" t="s">
        <v>1394</v>
      </c>
      <c r="F20" s="36" t="s">
        <v>1394</v>
      </c>
      <c r="G20" s="35" t="s">
        <v>1394</v>
      </c>
      <c r="H20" s="35" t="s">
        <v>1394</v>
      </c>
      <c r="I20" s="35" t="s">
        <v>1394</v>
      </c>
      <c r="J20" s="35" t="s">
        <v>1394</v>
      </c>
      <c r="K20" s="2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ht="15.75" customHeight="1">
      <c r="A21" s="2"/>
      <c r="B21" s="27" t="s">
        <v>202</v>
      </c>
      <c r="C21" s="37">
        <v>13.0</v>
      </c>
      <c r="D21" s="1" t="s">
        <v>1396</v>
      </c>
      <c r="E21" s="38">
        <f>IF(E$4&lt;&gt;0,VLOOKUP(E$5,'District Data'!B$2:BG$609,14,FALSE),"")</f>
        <v>71644.45066</v>
      </c>
      <c r="F21" s="39">
        <f>IF(E$4&lt;&gt;0,VLOOKUP(E$5,'Similar District Data'!B$2:BG$609,14,FALSE),"")</f>
        <v>78157.21467</v>
      </c>
      <c r="G21" s="38">
        <f>IF(E$4&lt;&gt;0, 'Statewide Data'!B13, "")</f>
        <v>76482.24308</v>
      </c>
      <c r="H21" s="39">
        <f>IF(H$6&lt;&gt;0,VLOOKUP(H$5,'District Data'!B$2:BG$609,14,FALSE),"")</f>
        <v>76941.79153</v>
      </c>
      <c r="I21" s="38">
        <f>IF(I$6&lt;&gt;0,VLOOKUP(I$5,'District Data'!B$2:BG$609,14,FALSE),"")</f>
        <v>68548.96732</v>
      </c>
      <c r="J21" s="39">
        <f>IF(J$6&lt;&gt;0,VLOOKUP(J$5,'District Data'!B$2:BG$609,14,FALSE),"")</f>
        <v>65355.97757</v>
      </c>
      <c r="K21" s="2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ht="15.75" customHeight="1">
      <c r="A22" s="2"/>
      <c r="B22" s="27" t="s">
        <v>202</v>
      </c>
      <c r="C22" s="37">
        <v>14.0</v>
      </c>
      <c r="D22" s="1" t="s">
        <v>1406</v>
      </c>
      <c r="E22" s="32">
        <f>IF(E$4&lt;&gt;0,VLOOKUP(E$5,'District Data'!B$2:BG$609,15,FALSE),"")</f>
        <v>0.2129277567</v>
      </c>
      <c r="F22" s="33">
        <f>IF(E$4&lt;&gt;0,VLOOKUP(E$5,'Similar District Data'!B$2:BG$609,15,FALSE),"")</f>
        <v>0.1715075362</v>
      </c>
      <c r="G22" s="32">
        <f>IF(E$4&lt;&gt;0, 'Statewide Data'!B14, "")</f>
        <v>0.2166223615</v>
      </c>
      <c r="H22" s="33">
        <f>IF(H$6&lt;&gt;0,VLOOKUP(H$5,'District Data'!B$2:BG$609,15,FALSE),"")</f>
        <v>0.1049382716</v>
      </c>
      <c r="I22" s="32">
        <f>IF(I$6&lt;&gt;0,VLOOKUP(I$5,'District Data'!B$2:BG$609,15,FALSE),"")</f>
        <v>0.07826086957</v>
      </c>
      <c r="J22" s="33">
        <f>IF(J$6&lt;&gt;0,VLOOKUP(J$5,'District Data'!B$2:BG$609,15,FALSE),"")</f>
        <v>0.1464285714</v>
      </c>
      <c r="K22" s="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ht="15.75" customHeight="1">
      <c r="A23" s="2"/>
      <c r="B23" s="27" t="s">
        <v>202</v>
      </c>
      <c r="C23" s="37">
        <v>15.0</v>
      </c>
      <c r="D23" s="1" t="s">
        <v>1414</v>
      </c>
      <c r="E23" s="32">
        <f>IF(E$4&lt;&gt;0,VLOOKUP(E$5,'District Data'!B$2:BG$609,16,FALSE),"")</f>
        <v>0.1901140684</v>
      </c>
      <c r="F23" s="33">
        <f>IF(E$4&lt;&gt;0,VLOOKUP(E$5,'Similar District Data'!B$2:BG$609,16,FALSE),"")</f>
        <v>0.1346469321</v>
      </c>
      <c r="G23" s="32">
        <f>IF(E$4&lt;&gt;0, 'Statewide Data'!B15, "")</f>
        <v>0.1632801224</v>
      </c>
      <c r="H23" s="33">
        <f>IF(H$6&lt;&gt;0,VLOOKUP(H$5,'District Data'!B$2:BG$609,16,FALSE),"")</f>
        <v>0.1172839506</v>
      </c>
      <c r="I23" s="32">
        <f>IF(I$6&lt;&gt;0,VLOOKUP(I$5,'District Data'!B$2:BG$609,16,FALSE),"")</f>
        <v>0.2434782609</v>
      </c>
      <c r="J23" s="33">
        <f>IF(J$6&lt;&gt;0,VLOOKUP(J$5,'District Data'!B$2:BG$609,16,FALSE),"")</f>
        <v>0.1642857143</v>
      </c>
      <c r="K23" s="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ht="15.75" customHeight="1">
      <c r="A24" s="2"/>
      <c r="B24" s="27" t="s">
        <v>202</v>
      </c>
      <c r="C24" s="37">
        <v>16.0</v>
      </c>
      <c r="D24" s="1" t="s">
        <v>1423</v>
      </c>
      <c r="E24" s="32">
        <f>IF(E$4&lt;&gt;0,VLOOKUP(E$5,'District Data'!B$2:BG$609,17,FALSE),"")</f>
        <v>0.5969581749</v>
      </c>
      <c r="F24" s="33">
        <f>IF(E$4&lt;&gt;0,VLOOKUP(E$5,'Similar District Data'!B$2:BG$609,17,FALSE),"")</f>
        <v>0.6938455317</v>
      </c>
      <c r="G24" s="32">
        <f>IF(E$4&lt;&gt;0, 'Statewide Data'!B16, "")</f>
        <v>0.6200975161</v>
      </c>
      <c r="H24" s="33">
        <f>IF(H$6&lt;&gt;0,VLOOKUP(H$5,'District Data'!B$2:BG$609,17,FALSE),"")</f>
        <v>0.7777777778</v>
      </c>
      <c r="I24" s="32">
        <f>IF(I$6&lt;&gt;0,VLOOKUP(I$5,'District Data'!B$2:BG$609,17,FALSE),"")</f>
        <v>0.6782608696</v>
      </c>
      <c r="J24" s="33">
        <f>IF(J$6&lt;&gt;0,VLOOKUP(J$5,'District Data'!B$2:BG$609,17,FALSE),"")</f>
        <v>0.6892857143</v>
      </c>
      <c r="K24" s="2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ht="15.75" customHeight="1">
      <c r="A25" s="2"/>
      <c r="B25" s="27" t="s">
        <v>202</v>
      </c>
      <c r="C25" s="37">
        <v>17.0</v>
      </c>
      <c r="D25" s="1" t="s">
        <v>1431</v>
      </c>
      <c r="E25" s="29">
        <f>IF(E$4&lt;&gt;0,VLOOKUP(E$5,'District Data'!B$2:BG$609,18,FALSE),"")</f>
        <v>33.25</v>
      </c>
      <c r="F25" s="30">
        <f>IF(E$4&lt;&gt;0,VLOOKUP(E$5,'Similar District Data'!B$2:BG$609,18,FALSE),"")</f>
        <v>33.0285809</v>
      </c>
      <c r="G25" s="40">
        <f>IF(E$4&lt;&gt;0, 'Statewide Data'!B17, "")</f>
        <v>69.43197374</v>
      </c>
      <c r="H25" s="31">
        <f>IF(H$6&lt;&gt;0,VLOOKUP(H$5,'District Data'!B$2:BG$609,18,FALSE),"")</f>
        <v>15.25</v>
      </c>
      <c r="I25" s="29">
        <f>IF(I$6&lt;&gt;0,VLOOKUP(I$5,'District Data'!B$2:BG$609,18,FALSE),"")</f>
        <v>13.25</v>
      </c>
      <c r="J25" s="31">
        <f>IF(J$6&lt;&gt;0,VLOOKUP(J$5,'District Data'!B$2:BG$609,18,FALSE),"")</f>
        <v>31.2</v>
      </c>
      <c r="K25" s="2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ht="15.75" customHeight="1">
      <c r="A26" s="2"/>
      <c r="B26" s="27" t="s">
        <v>202</v>
      </c>
      <c r="C26" s="37">
        <v>18.0</v>
      </c>
      <c r="D26" s="1" t="s">
        <v>1439</v>
      </c>
      <c r="E26" s="38">
        <f>IF(E$4&lt;&gt;0,VLOOKUP(E$5,'District Data'!B$2:BG$609,19,FALSE),"")</f>
        <v>80073.69173</v>
      </c>
      <c r="F26" s="39">
        <f>IF(E$4&lt;&gt;0,VLOOKUP(E$5,'Similar District Data'!B$2:BG$609,19,FALSE),"")</f>
        <v>107365.7638</v>
      </c>
      <c r="G26" s="38">
        <f>IF(E$4&lt;&gt;0, 'Statewide Data'!B18, "")</f>
        <v>101274.3472</v>
      </c>
      <c r="H26" s="39">
        <f>IF(H$6&lt;&gt;0,VLOOKUP(H$5,'District Data'!B$2:BG$609,19,FALSE),"")</f>
        <v>90336.7377</v>
      </c>
      <c r="I26" s="38">
        <f>IF(I$6&lt;&gt;0,VLOOKUP(I$5,'District Data'!B$2:BG$609,19,FALSE),"")</f>
        <v>88562.58491</v>
      </c>
      <c r="J26" s="39">
        <f>IF(J$6&lt;&gt;0,VLOOKUP(J$5,'District Data'!B$2:BG$609,19,FALSE),"")</f>
        <v>84903.36538</v>
      </c>
      <c r="K26" s="2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ht="15.75" customHeight="1">
      <c r="A27" s="2"/>
      <c r="B27" s="41"/>
      <c r="C27" s="42">
        <v>19.0</v>
      </c>
      <c r="D27" s="1" t="s">
        <v>1447</v>
      </c>
      <c r="E27" s="43">
        <f>IF(E$4&lt;&gt;0,VLOOKUP(E$5,'District Data'!B$2:BG$609,20,FALSE),"")</f>
        <v>106.0577484</v>
      </c>
      <c r="F27" s="44">
        <f>IF(E$4&lt;&gt;0,VLOOKUP(E$5,'Similar District Data'!B$2:BG$609,20,FALSE),"")</f>
        <v>144.2956048</v>
      </c>
      <c r="G27" s="45">
        <f>IF(E$4&lt;&gt;0, 'Statewide Data'!B19, "")</f>
        <v>125.3332889</v>
      </c>
      <c r="H27" s="46">
        <f>IF(H$6&lt;&gt;0,VLOOKUP(H$5,'District Data'!B$2:BG$609,20,FALSE),"")</f>
        <v>158.0510214</v>
      </c>
      <c r="I27" s="43">
        <f>IF(I$6&lt;&gt;0,VLOOKUP(I$5,'District Data'!B$2:BG$609,20,FALSE),"")</f>
        <v>125.7422786</v>
      </c>
      <c r="J27" s="46">
        <f>IF(J$6&lt;&gt;0,VLOOKUP(J$5,'District Data'!B$2:BG$609,20,FALSE),"")</f>
        <v>130.6701912</v>
      </c>
      <c r="K27" s="2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ht="15.75" customHeight="1">
      <c r="A28" s="2"/>
      <c r="B28" s="23" t="s">
        <v>1454</v>
      </c>
      <c r="C28" s="24"/>
      <c r="D28" s="25"/>
      <c r="E28" s="47" t="s">
        <v>1394</v>
      </c>
      <c r="F28" s="48" t="s">
        <v>1394</v>
      </c>
      <c r="G28" s="47" t="s">
        <v>1394</v>
      </c>
      <c r="H28" s="47" t="s">
        <v>1394</v>
      </c>
      <c r="I28" s="47" t="s">
        <v>1394</v>
      </c>
      <c r="J28" s="47" t="s">
        <v>1394</v>
      </c>
      <c r="K28" s="2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ht="15.75" customHeight="1">
      <c r="A29" s="2"/>
      <c r="B29" s="27" t="s">
        <v>202</v>
      </c>
      <c r="C29" s="37">
        <v>20.0</v>
      </c>
      <c r="D29" s="1" t="s">
        <v>1457</v>
      </c>
      <c r="E29" s="38">
        <f>IF(E$4&lt;&gt;0,VLOOKUP(E$5,'District Data'!B$2:BG$609,21,FALSE),"")</f>
        <v>350749.336</v>
      </c>
      <c r="F29" s="39">
        <f>IF(E$4&lt;&gt;0,VLOOKUP(E$5,'Similar District Data'!B$2:BG$609,21,FALSE),"")</f>
        <v>291235.9395</v>
      </c>
      <c r="G29" s="38">
        <f>IF(E$4&lt;&gt;0, 'Statewide Data'!B20, "")</f>
        <v>295378.9001</v>
      </c>
      <c r="H29" s="39">
        <f>IF(H$6&lt;&gt;0,VLOOKUP(H$5,'District Data'!B$2:BG$609,21,FALSE),"")</f>
        <v>398595.7511</v>
      </c>
      <c r="I29" s="38">
        <f>IF(I$6&lt;&gt;0,VLOOKUP(I$5,'District Data'!B$2:BG$609,21,FALSE),"")</f>
        <v>363239.1508</v>
      </c>
      <c r="J29" s="39">
        <f>IF(J$6&lt;&gt;0,VLOOKUP(J$5,'District Data'!B$2:BG$609,21,FALSE),"")</f>
        <v>229037.344</v>
      </c>
      <c r="K29" s="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ht="15.75" customHeight="1">
      <c r="A30" s="2"/>
      <c r="B30" s="27" t="s">
        <v>202</v>
      </c>
      <c r="C30" s="37">
        <v>21.0</v>
      </c>
      <c r="D30" s="1" t="s">
        <v>1466</v>
      </c>
      <c r="E30" s="32">
        <f>IF(E$4&lt;&gt;0,VLOOKUP(E$5,'District Data'!B$2:BG$609,22,FALSE),"")</f>
        <v>0.6650412965</v>
      </c>
      <c r="F30" s="33">
        <f>IF(E$4&lt;&gt;0,VLOOKUP(E$5,'Similar District Data'!B$2:BG$609,22,FALSE),"")</f>
        <v>0.7484477261</v>
      </c>
      <c r="G30" s="32">
        <f>IF(E$4&lt;&gt;0, 'Statewide Data'!B21, "")</f>
        <v>0.7551701142</v>
      </c>
      <c r="H30" s="33">
        <f>IF(H$6&lt;&gt;0,VLOOKUP(H$5,'District Data'!B$2:BG$609,22,FALSE),"")</f>
        <v>0.8707525533</v>
      </c>
      <c r="I30" s="32">
        <f>IF(I$6&lt;&gt;0,VLOOKUP(I$5,'District Data'!B$2:BG$609,22,FALSE),"")</f>
        <v>0.8474191555</v>
      </c>
      <c r="J30" s="33">
        <f>IF(J$6&lt;&gt;0,VLOOKUP(J$5,'District Data'!B$2:BG$609,22,FALSE),"")</f>
        <v>0.7392083056</v>
      </c>
      <c r="K30" s="2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ht="15.75" customHeight="1">
      <c r="A31" s="2"/>
      <c r="B31" s="27" t="s">
        <v>202</v>
      </c>
      <c r="C31" s="37">
        <v>22.0</v>
      </c>
      <c r="D31" s="1" t="s">
        <v>1472</v>
      </c>
      <c r="E31" s="32">
        <f>IF(E$4&lt;&gt;0,VLOOKUP(E$5,'District Data'!B$2:BG$609,23,FALSE),"")</f>
        <v>0.2845844065</v>
      </c>
      <c r="F31" s="33">
        <f>IF(E$4&lt;&gt;0,VLOOKUP(E$5,'Similar District Data'!B$2:BG$609,23,FALSE),"")</f>
        <v>0.2059033692</v>
      </c>
      <c r="G31" s="32">
        <f>IF(E$4&lt;&gt;0, 'Statewide Data'!B22, "")</f>
        <v>0.1702531597</v>
      </c>
      <c r="H31" s="33">
        <f>IF(H$6&lt;&gt;0,VLOOKUP(H$5,'District Data'!B$2:BG$609,23,FALSE),"")</f>
        <v>0.1063086002</v>
      </c>
      <c r="I31" s="32">
        <f>IF(I$6&lt;&gt;0,VLOOKUP(I$5,'District Data'!B$2:BG$609,23,FALSE),"")</f>
        <v>0.119772559</v>
      </c>
      <c r="J31" s="33">
        <f>IF(J$6&lt;&gt;0,VLOOKUP(J$5,'District Data'!B$2:BG$609,23,FALSE),"")</f>
        <v>0.2263737812</v>
      </c>
      <c r="K31" s="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ht="15.75" customHeight="1">
      <c r="A32" s="2"/>
      <c r="B32" s="27" t="s">
        <v>202</v>
      </c>
      <c r="C32" s="37">
        <v>23.0</v>
      </c>
      <c r="D32" s="1" t="s">
        <v>1478</v>
      </c>
      <c r="E32" s="32">
        <f>IF(E$4&lt;&gt;0,VLOOKUP(E$5,'District Data'!B$2:BG$609,24,FALSE),"")</f>
        <v>0.05037429697</v>
      </c>
      <c r="F32" s="33">
        <f>IF(E$4&lt;&gt;0,VLOOKUP(E$5,'Similar District Data'!B$2:BG$609,24,FALSE),"")</f>
        <v>0.04564890469</v>
      </c>
      <c r="G32" s="32">
        <f>IF(E$4&lt;&gt;0, 'Statewide Data'!B23, "")</f>
        <v>0.07457672617</v>
      </c>
      <c r="H32" s="33">
        <f>IF(H$6&lt;&gt;0,VLOOKUP(H$5,'District Data'!B$2:BG$609,24,FALSE),"")</f>
        <v>0.02293884649</v>
      </c>
      <c r="I32" s="32">
        <f>IF(I$6&lt;&gt;0,VLOOKUP(I$5,'District Data'!B$2:BG$609,24,FALSE),"")</f>
        <v>0.03280828547</v>
      </c>
      <c r="J32" s="33">
        <f>IF(J$6&lt;&gt;0,VLOOKUP(J$5,'District Data'!B$2:BG$609,24,FALSE),"")</f>
        <v>0.03441791322</v>
      </c>
      <c r="K32" s="2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ht="15.75" customHeight="1">
      <c r="A33" s="2"/>
      <c r="B33" s="27" t="s">
        <v>202</v>
      </c>
      <c r="C33" s="37">
        <v>24.0</v>
      </c>
      <c r="D33" s="1" t="s">
        <v>1486</v>
      </c>
      <c r="E33" s="32">
        <f>IF(E$4&lt;&gt;0,VLOOKUP(E$5,'District Data'!B$2:BG$609,25,FALSE),"")</f>
        <v>0.3349587035</v>
      </c>
      <c r="F33" s="33">
        <f>IF(E$4&lt;&gt;0,VLOOKUP(E$5,'Similar District Data'!B$2:BG$609,25,FALSE),"")</f>
        <v>0.2515522739</v>
      </c>
      <c r="G33" s="32">
        <f>IF(E$4&lt;&gt;0, 'Statewide Data'!B24, "")</f>
        <v>0.2448298858</v>
      </c>
      <c r="H33" s="33">
        <f>IF(H$6&lt;&gt;0,VLOOKUP(H$5,'District Data'!B$2:BG$609,25,FALSE),"")</f>
        <v>0.1292474467</v>
      </c>
      <c r="I33" s="32">
        <f>IF(I$6&lt;&gt;0,VLOOKUP(I$5,'District Data'!B$2:BG$609,25,FALSE),"")</f>
        <v>0.1525808445</v>
      </c>
      <c r="J33" s="33">
        <f>IF(J$6&lt;&gt;0,VLOOKUP(J$5,'District Data'!B$2:BG$609,25,FALSE),"")</f>
        <v>0.2607916944</v>
      </c>
      <c r="K33" s="2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ht="15.75" customHeight="1">
      <c r="A34" s="2"/>
      <c r="B34" s="27" t="s">
        <v>202</v>
      </c>
      <c r="C34" s="37">
        <v>25.0</v>
      </c>
      <c r="D34" s="1" t="s">
        <v>1494</v>
      </c>
      <c r="E34" s="49">
        <f>IF(E$4&lt;&gt;0,VLOOKUP(E$5,'District Data'!B$2:BG$609,26,FALSE),"")</f>
        <v>350.749336</v>
      </c>
      <c r="F34" s="39">
        <f>IF(E$4&lt;&gt;0,VLOOKUP(E$5,'Similar District Data'!B$2:BG$609,26,FALSE),"")</f>
        <v>291.2359395</v>
      </c>
      <c r="G34" s="38">
        <f>IF(E$4&lt;&gt;0, 'Statewide Data'!B25, "")</f>
        <v>295.3789001</v>
      </c>
      <c r="H34" s="39">
        <f>IF(H$6&lt;&gt;0,VLOOKUP(H$5,'District Data'!B$2:BG$609,26,FALSE),"")</f>
        <v>398.5957511</v>
      </c>
      <c r="I34" s="38">
        <f>IF(I$6&lt;&gt;0,VLOOKUP(I$5,'District Data'!B$2:BG$609,26,FALSE),"")</f>
        <v>363.2391508</v>
      </c>
      <c r="J34" s="39">
        <f>IF(J$6&lt;&gt;0,VLOOKUP(J$5,'District Data'!B$2:BG$609,26,FALSE),"")</f>
        <v>229.037344</v>
      </c>
      <c r="K34" s="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ht="15.75" customHeight="1">
      <c r="A35" s="2"/>
      <c r="B35" s="27" t="s">
        <v>202</v>
      </c>
      <c r="C35" s="37">
        <v>26.0</v>
      </c>
      <c r="D35" s="1" t="s">
        <v>1504</v>
      </c>
      <c r="E35" s="49">
        <f>IF(E$4&lt;&gt;0,VLOOKUP(E$5,'District Data'!B$2:BG$609,27,FALSE),"")</f>
        <v>11600.05373</v>
      </c>
      <c r="F35" s="39">
        <f>IF(E$4&lt;&gt;0,VLOOKUP(E$5,'Similar District Data'!B$2:BG$609,27,FALSE),"")</f>
        <v>10055.09016</v>
      </c>
      <c r="G35" s="38">
        <f>IF(E$4&lt;&gt;0, 'Statewide Data'!B26, "")</f>
        <v>9266.567222</v>
      </c>
      <c r="H35" s="39">
        <f>IF(H$6&lt;&gt;0,VLOOKUP(H$5,'District Data'!B$2:BG$609,27,FALSE),"")</f>
        <v>10151.29841</v>
      </c>
      <c r="I35" s="38">
        <f>IF(I$6&lt;&gt;0,VLOOKUP(I$5,'District Data'!B$2:BG$609,27,FALSE),"")</f>
        <v>11560.85121</v>
      </c>
      <c r="J35" s="39">
        <f>IF(J$6&lt;&gt;0,VLOOKUP(J$5,'District Data'!B$2:BG$609,27,FALSE),"")</f>
        <v>5454.436128</v>
      </c>
      <c r="K35" s="2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ht="15.75" customHeight="1">
      <c r="A36" s="2"/>
      <c r="B36" s="27" t="s">
        <v>202</v>
      </c>
      <c r="C36" s="37">
        <v>27.0</v>
      </c>
      <c r="D36" s="1" t="s">
        <v>1510</v>
      </c>
      <c r="E36" s="49">
        <f>IF(E$4&lt;&gt;0,VLOOKUP(E$5,'District Data'!B$2:BG$609,28,FALSE),"")</f>
        <v>974.8140523</v>
      </c>
      <c r="F36" s="39">
        <f>IF(E$4&lt;&gt;0,VLOOKUP(E$5,'Similar District Data'!B$2:BG$609,28,FALSE),"")</f>
        <v>955.0210994</v>
      </c>
      <c r="G36" s="38">
        <f>IF(E$4&lt;&gt;0, 'Statewide Data'!B27, "")</f>
        <v>852.9940445</v>
      </c>
      <c r="H36" s="39">
        <f>IF(H$6&lt;&gt;0,VLOOKUP(H$5,'District Data'!B$2:BG$609,28,FALSE),"")</f>
        <v>1018.414964</v>
      </c>
      <c r="I36" s="38">
        <f>IF(I$6&lt;&gt;0,VLOOKUP(I$5,'District Data'!B$2:BG$609,28,FALSE),"")</f>
        <v>1391.672774</v>
      </c>
      <c r="J36" s="39">
        <f>IF(J$6&lt;&gt;0,VLOOKUP(J$5,'District Data'!B$2:BG$609,28,FALSE),"")</f>
        <v>663.4681643</v>
      </c>
      <c r="K36" s="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ht="15.75" customHeight="1">
      <c r="A37" s="2"/>
      <c r="B37" s="27" t="s">
        <v>202</v>
      </c>
      <c r="C37" s="37">
        <v>28.0</v>
      </c>
      <c r="D37" s="1" t="s">
        <v>1517</v>
      </c>
      <c r="E37" s="49">
        <f>IF(E$4&lt;&gt;0,VLOOKUP(E$5,'District Data'!B$2:BG$609,29,FALSE),"")</f>
        <v>223424.7136</v>
      </c>
      <c r="F37" s="39">
        <f>IF(E$4&lt;&gt;0,VLOOKUP(E$5,'Similar District Data'!B$2:BG$609,29,FALSE),"")</f>
        <v>205262.9895</v>
      </c>
      <c r="G37" s="38">
        <f>IF(E$4&lt;&gt;0, 'Statewide Data'!B28, "")</f>
        <v>212655.6257</v>
      </c>
      <c r="H37" s="39">
        <f>IF(H$6&lt;&gt;0,VLOOKUP(H$5,'District Data'!B$2:BG$609,29,FALSE),"")</f>
        <v>279667.7469</v>
      </c>
      <c r="I37" s="38">
        <f>IF(I$6&lt;&gt;0,VLOOKUP(I$5,'District Data'!B$2:BG$609,29,FALSE),"")</f>
        <v>253167.6056</v>
      </c>
      <c r="J37" s="39">
        <f>IF(J$6&lt;&gt;0,VLOOKUP(J$5,'District Data'!B$2:BG$609,29,FALSE),"")</f>
        <v>163753.9737</v>
      </c>
      <c r="K37" s="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ht="15.75" customHeight="1">
      <c r="A38" s="2"/>
      <c r="B38" s="27" t="s">
        <v>202</v>
      </c>
      <c r="C38" s="37">
        <v>29.0</v>
      </c>
      <c r="D38" s="1" t="s">
        <v>1526</v>
      </c>
      <c r="E38" s="50">
        <f>IF(E$4&lt;&gt;0,VLOOKUP(E$5,'District Data'!B$2:BG$609,30,FALSE),"")</f>
        <v>403</v>
      </c>
      <c r="F38" s="30" t="str">
        <f>IF(E$4&lt;&gt;0,VLOOKUP(E$5,'Similar District Data'!B$2:BG$609,30,FALSE),"")</f>
        <v>#N/A</v>
      </c>
      <c r="G38" s="38" t="str">
        <f>IF(E$4&lt;&gt;0, 'Statewide Data'!B29, "")</f>
        <v>#N/A</v>
      </c>
      <c r="H38" s="51">
        <f>IF(H$6&lt;&gt;0,VLOOKUP(H$5,'District Data'!B$2:BG$609,30,FALSE),"")</f>
        <v>504</v>
      </c>
      <c r="I38" s="52">
        <f>IF(I$6&lt;&gt;0,VLOOKUP(I$5,'District Data'!B$2:BG$609,30,FALSE),"")</f>
        <v>458</v>
      </c>
      <c r="J38" s="51">
        <f>IF(J$6&lt;&gt;0,VLOOKUP(J$5,'District Data'!B$2:BG$609,30,FALSE),"")</f>
        <v>198</v>
      </c>
      <c r="K38" s="2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ht="15.75" customHeight="1">
      <c r="A39" s="2"/>
      <c r="B39" s="27" t="s">
        <v>202</v>
      </c>
      <c r="C39" s="37">
        <v>30.0</v>
      </c>
      <c r="D39" s="1" t="s">
        <v>1533</v>
      </c>
      <c r="E39" s="38">
        <f>IF(E$4&lt;&gt;0,VLOOKUP(E$5,'District Data'!B$2:BG$609,31,FALSE),"")</f>
        <v>40761</v>
      </c>
      <c r="F39" s="39">
        <f>IF(E$4&lt;&gt;0,VLOOKUP(E$5,'Similar District Data'!B$2:BG$609,31,FALSE),"")</f>
        <v>44247.79215</v>
      </c>
      <c r="G39" s="38">
        <f>IF(E$4&lt;&gt;0, 'Statewide Data'!B30, "")</f>
        <v>47740.06694</v>
      </c>
      <c r="H39" s="39">
        <f>IF(H$6&lt;&gt;0,VLOOKUP(H$5,'District Data'!B$2:BG$609,31,FALSE),"")</f>
        <v>56455</v>
      </c>
      <c r="I39" s="38">
        <f>IF(I$6&lt;&gt;0,VLOOKUP(I$5,'District Data'!B$2:BG$609,31,FALSE),"")</f>
        <v>52331.5</v>
      </c>
      <c r="J39" s="39">
        <f>IF(J$6&lt;&gt;0,VLOOKUP(J$5,'District Data'!B$2:BG$609,31,FALSE),"")</f>
        <v>39760.5</v>
      </c>
      <c r="K39" s="2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ht="15.75" customHeight="1">
      <c r="A40" s="2"/>
      <c r="B40" s="27" t="s">
        <v>202</v>
      </c>
      <c r="C40" s="37">
        <v>31.0</v>
      </c>
      <c r="D40" s="1" t="s">
        <v>1537</v>
      </c>
      <c r="E40" s="53">
        <f>IF(E$4&lt;&gt;0,VLOOKUP(E$5,'District Data'!B$2:BG$609,32,FALSE),"")</f>
        <v>69668.73969</v>
      </c>
      <c r="F40" s="54">
        <f>IF(E$4&lt;&gt;0,VLOOKUP(E$5,'Similar District Data'!B$2:BG$609,32,FALSE),"")</f>
        <v>72448.42885</v>
      </c>
      <c r="G40" s="53">
        <f>IF(E$4&lt;&gt;0, 'Statewide Data'!B31, "")</f>
        <v>84551.16612</v>
      </c>
      <c r="H40" s="54">
        <f>IF(H$6&lt;&gt;0,VLOOKUP(H$5,'District Data'!B$2:BG$609,32,FALSE),"")</f>
        <v>138255.2304</v>
      </c>
      <c r="I40" s="53">
        <f>IF(I$6&lt;&gt;0,VLOOKUP(I$5,'District Data'!B$2:BG$609,32,FALSE),"")</f>
        <v>113691.8839</v>
      </c>
      <c r="J40" s="54">
        <f>IF(J$6&lt;&gt;0,VLOOKUP(J$5,'District Data'!B$2:BG$609,32,FALSE),"")</f>
        <v>59251.1422</v>
      </c>
      <c r="K40" s="2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ht="15.75" customHeight="1">
      <c r="A41" s="2"/>
      <c r="B41" s="23" t="s">
        <v>1542</v>
      </c>
      <c r="C41" s="24"/>
      <c r="D41" s="25"/>
      <c r="E41" s="47" t="s">
        <v>1394</v>
      </c>
      <c r="F41" s="48" t="s">
        <v>1394</v>
      </c>
      <c r="G41" s="47" t="s">
        <v>1394</v>
      </c>
      <c r="H41" s="47" t="s">
        <v>1394</v>
      </c>
      <c r="I41" s="47" t="s">
        <v>1394</v>
      </c>
      <c r="J41" s="47" t="s">
        <v>1394</v>
      </c>
      <c r="K41" s="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ht="15.75" customHeight="1">
      <c r="A42" s="2"/>
      <c r="B42" s="27" t="s">
        <v>202</v>
      </c>
      <c r="C42" s="37">
        <v>32.0</v>
      </c>
      <c r="D42" s="1" t="s">
        <v>1544</v>
      </c>
      <c r="E42" s="29">
        <f>IF(E$4&lt;&gt;0,VLOOKUP(E$5,'District Data'!B$2:BG$609,33,FALSE),"")</f>
        <v>57.68999657</v>
      </c>
      <c r="F42" s="30">
        <f>IF(E$4&lt;&gt;0,VLOOKUP(E$5,'Similar District Data'!B$2:BG$609,33,FALSE),"")</f>
        <v>67.30541726</v>
      </c>
      <c r="G42" s="40">
        <f>IF(E$4&lt;&gt;0, 'Statewide Data'!B32, "")</f>
        <v>58.47310703</v>
      </c>
      <c r="H42" s="31">
        <f>IF(H$6&lt;&gt;0,VLOOKUP(H$5,'District Data'!B$2:BG$609,33,FALSE),"")</f>
        <v>58.01998007</v>
      </c>
      <c r="I42" s="29">
        <f>IF(I$6&lt;&gt;0,VLOOKUP(I$5,'District Data'!B$2:BG$609,33,FALSE),"")</f>
        <v>44.10999458</v>
      </c>
      <c r="J42" s="31">
        <f>IF(J$6&lt;&gt;0,VLOOKUP(J$5,'District Data'!B$2:BG$609,33,FALSE),"")</f>
        <v>54.59998886</v>
      </c>
      <c r="K42" s="2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ht="15.75" customHeight="1">
      <c r="A43" s="2"/>
      <c r="B43" s="27" t="s">
        <v>202</v>
      </c>
      <c r="C43" s="37">
        <v>33.0</v>
      </c>
      <c r="D43" s="1" t="s">
        <v>1552</v>
      </c>
      <c r="E43" s="29">
        <f>IF(E$4&lt;&gt;0,VLOOKUP(E$5,'District Data'!B$2:BG$609,34,FALSE),"")</f>
        <v>29.67259908</v>
      </c>
      <c r="F43" s="30">
        <f>IF(E$4&lt;&gt;0,VLOOKUP(E$5,'Similar District Data'!B$2:BG$609,34,FALSE),"")</f>
        <v>30.12159677</v>
      </c>
      <c r="G43" s="40">
        <f>IF(E$4&lt;&gt;0, 'Statewide Data'!B33, "")</f>
        <v>27.75324468</v>
      </c>
      <c r="H43" s="31">
        <f>IF(H$6&lt;&gt;0,VLOOKUP(H$5,'District Data'!B$2:BG$609,34,FALSE),"")</f>
        <v>24.04459914</v>
      </c>
      <c r="I43" s="29">
        <f>IF(I$6&lt;&gt;0,VLOOKUP(I$5,'District Data'!B$2:BG$609,34,FALSE),"")</f>
        <v>31.40999826</v>
      </c>
      <c r="J43" s="31">
        <f>IF(J$6&lt;&gt;0,VLOOKUP(J$5,'District Data'!B$2:BG$609,34,FALSE),"")</f>
        <v>20.68369858</v>
      </c>
      <c r="K43" s="2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ht="15.75" customHeight="1">
      <c r="A44" s="2"/>
      <c r="B44" s="27" t="s">
        <v>202</v>
      </c>
      <c r="C44" s="37">
        <v>34.0</v>
      </c>
      <c r="D44" s="1" t="s">
        <v>1560</v>
      </c>
      <c r="E44" s="29">
        <f>IF(E$4&lt;&gt;0,VLOOKUP(E$5,'District Data'!B$2:BG$609,35,FALSE),"")</f>
        <v>36.65909781</v>
      </c>
      <c r="F44" s="30">
        <f>IF(E$4&lt;&gt;0,VLOOKUP(E$5,'Similar District Data'!B$2:BG$609,35,FALSE),"")</f>
        <v>41.69772053</v>
      </c>
      <c r="G44" s="40">
        <f>IF(E$4&lt;&gt;0, 'Statewide Data'!B34, "")</f>
        <v>36.11098647</v>
      </c>
      <c r="H44" s="31">
        <f>IF(H$6&lt;&gt;0,VLOOKUP(H$5,'District Data'!B$2:BG$609,35,FALSE),"")</f>
        <v>30.09959514</v>
      </c>
      <c r="I44" s="29">
        <f>IF(I$6&lt;&gt;0,VLOOKUP(I$5,'District Data'!B$2:BG$609,35,FALSE),"")</f>
        <v>31.41369975</v>
      </c>
      <c r="J44" s="31">
        <f>IF(J$6&lt;&gt;0,VLOOKUP(J$5,'District Data'!B$2:BG$609,35,FALSE),"")</f>
        <v>29.35779634</v>
      </c>
      <c r="K44" s="2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ht="15.75" customHeight="1">
      <c r="A45" s="2"/>
      <c r="B45" s="27"/>
      <c r="C45" s="37">
        <v>35.0</v>
      </c>
      <c r="D45" s="1" t="s">
        <v>1568</v>
      </c>
      <c r="E45" s="29">
        <f>IF(E$4&lt;&gt;0,VLOOKUP(E$5,'District Data'!B$2:BG$609,36,FALSE),"")</f>
        <v>1.6</v>
      </c>
      <c r="F45" s="30">
        <f>IF(E$4&lt;&gt;0,VLOOKUP(E$5,'Similar District Data'!B$2:BG$609,36,FALSE),"")</f>
        <v>1.614867265</v>
      </c>
      <c r="G45" s="40">
        <f>IF(E$4&lt;&gt;0, 'Statewide Data'!B35, "")</f>
        <v>2.006489118</v>
      </c>
      <c r="H45" s="31">
        <f>IF(H$6&lt;&gt;0,VLOOKUP(H$5,'District Data'!B$2:BG$609,36,FALSE),"")</f>
        <v>1</v>
      </c>
      <c r="I45" s="29">
        <f>IF(I$6&lt;&gt;0,VLOOKUP(I$5,'District Data'!B$2:BG$609,36,FALSE),"")</f>
        <v>1</v>
      </c>
      <c r="J45" s="31">
        <f>IF(J$6&lt;&gt;0,VLOOKUP(J$5,'District Data'!B$2:BG$609,36,FALSE),"")</f>
        <v>0.5</v>
      </c>
      <c r="K45" s="2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ht="15.75" customHeight="1">
      <c r="A46" s="2"/>
      <c r="B46" s="27"/>
      <c r="C46" s="37">
        <v>36.0</v>
      </c>
      <c r="D46" s="1" t="s">
        <v>1573</v>
      </c>
      <c r="E46" s="29">
        <f>IF(E$4&lt;&gt;0,VLOOKUP(E$5,'District Data'!B$2:BG$609,37,FALSE),"")</f>
        <v>0.98772</v>
      </c>
      <c r="F46" s="30">
        <f>IF(E$4&lt;&gt;0,VLOOKUP(E$5,'Similar District Data'!B$2:BG$609,37,FALSE),"")</f>
        <v>0.971020034</v>
      </c>
      <c r="G46" s="40">
        <f>IF(E$4&lt;&gt;0, 'Statewide Data'!B36, "")</f>
        <v>1.285372112</v>
      </c>
      <c r="H46" s="31">
        <f>IF(H$6&lt;&gt;0,VLOOKUP(H$5,'District Data'!B$2:BG$609,37,FALSE),"")</f>
        <v>0.619237</v>
      </c>
      <c r="I46" s="29">
        <f>IF(I$6&lt;&gt;0,VLOOKUP(I$5,'District Data'!B$2:BG$609,37,FALSE),"")</f>
        <v>0.623387</v>
      </c>
      <c r="J46" s="31">
        <f>IF(J$6&lt;&gt;0,VLOOKUP(J$5,'District Data'!B$2:BG$609,37,FALSE),"")</f>
        <v>0.308063</v>
      </c>
      <c r="K46" s="2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ht="15.75" customHeight="1">
      <c r="A47" s="2"/>
      <c r="B47" s="27"/>
      <c r="C47" s="37">
        <v>37.0</v>
      </c>
      <c r="D47" s="1" t="s">
        <v>1580</v>
      </c>
      <c r="E47" s="29">
        <f>IF(E$4&lt;&gt;0,VLOOKUP(E$5,'District Data'!B$2:BG$609,38,FALSE),"")</f>
        <v>1.383633</v>
      </c>
      <c r="F47" s="30">
        <f>IF(E$4&lt;&gt;0,VLOOKUP(E$5,'Similar District Data'!B$2:BG$609,38,FALSE),"")</f>
        <v>1.333326591</v>
      </c>
      <c r="G47" s="40">
        <f>IF(E$4&lt;&gt;0, 'Statewide Data'!B37, "")</f>
        <v>1.629505615</v>
      </c>
      <c r="H47" s="31">
        <f>IF(H$6&lt;&gt;0,VLOOKUP(H$5,'District Data'!B$2:BG$609,38,FALSE),"")</f>
        <v>0.826882</v>
      </c>
      <c r="I47" s="29">
        <f>IF(I$6&lt;&gt;0,VLOOKUP(I$5,'District Data'!B$2:BG$609,38,FALSE),"")</f>
        <v>0.847235</v>
      </c>
      <c r="J47" s="31">
        <f>IF(J$6&lt;&gt;0,VLOOKUP(J$5,'District Data'!B$2:BG$609,38,FALSE),"")</f>
        <v>0.416632</v>
      </c>
      <c r="K47" s="2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ht="15.75" customHeight="1">
      <c r="A48" s="2"/>
      <c r="B48" s="27" t="s">
        <v>202</v>
      </c>
      <c r="C48" s="37">
        <v>38.0</v>
      </c>
      <c r="D48" s="1" t="s">
        <v>1585</v>
      </c>
      <c r="E48" s="38">
        <f>IF(E$4&lt;&gt;0,VLOOKUP(E$5,'District Data'!B$2:BG$609,39,FALSE),"")</f>
        <v>0</v>
      </c>
      <c r="F48" s="39">
        <f>IF(E$4&lt;&gt;0,VLOOKUP(E$5,'Similar District Data'!B$2:BG$609,39,FALSE),"")</f>
        <v>187.4585617</v>
      </c>
      <c r="G48" s="38">
        <f>IF(E$4&lt;&gt;0, 'Statewide Data'!B38, "")</f>
        <v>518.3857844</v>
      </c>
      <c r="H48" s="39">
        <f>IF(H$6&lt;&gt;0,VLOOKUP(H$5,'District Data'!B$2:BG$609,39,FALSE),"")</f>
        <v>0</v>
      </c>
      <c r="I48" s="38">
        <f>IF(I$6&lt;&gt;0,VLOOKUP(I$5,'District Data'!B$2:BG$609,39,FALSE),"")</f>
        <v>0</v>
      </c>
      <c r="J48" s="39">
        <f>IF(J$6&lt;&gt;0,VLOOKUP(J$5,'District Data'!B$2:BG$609,39,FALSE),"")</f>
        <v>0</v>
      </c>
      <c r="K48" s="2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ht="15.75" customHeight="1">
      <c r="A49" s="2"/>
      <c r="B49" s="41" t="s">
        <v>202</v>
      </c>
      <c r="C49" s="42">
        <v>39.0</v>
      </c>
      <c r="D49" s="1" t="s">
        <v>1588</v>
      </c>
      <c r="E49" s="55">
        <f>IF(E$4&lt;&gt;0,VLOOKUP(E$5,'District Data'!B$2:BG$609,40,FALSE),"")</f>
        <v>0.938356166</v>
      </c>
      <c r="F49" s="56">
        <f>IF(E$4&lt;&gt;0,VLOOKUP(E$5,'Similar District Data'!B$2:BG$609,40,FALSE),"")</f>
        <v>0.9483731885</v>
      </c>
      <c r="G49" s="45">
        <f>IF(E$4&lt;&gt;0, 'Statewide Data'!B39, "")</f>
        <v>1</v>
      </c>
      <c r="H49" s="56">
        <f>IF(H$6&lt;&gt;0,VLOOKUP(H$5,'District Data'!B$2:BG$609,40,FALSE),"")</f>
        <v>0.5150778239</v>
      </c>
      <c r="I49" s="57">
        <f>IF(I$6&lt;&gt;0,VLOOKUP(I$5,'District Data'!B$2:BG$609,40,FALSE),"")</f>
        <v>0.7072975574</v>
      </c>
      <c r="J49" s="58">
        <f>IF(J$6&lt;&gt;0,VLOOKUP(J$5,'District Data'!B$2:BG$609,40,FALSE),"")</f>
        <v>0.6964875962</v>
      </c>
      <c r="K49" s="2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ht="15.75" customHeight="1">
      <c r="A50" s="2"/>
      <c r="B50" s="23" t="s">
        <v>1593</v>
      </c>
      <c r="C50" s="24"/>
      <c r="D50" s="25"/>
      <c r="E50" s="47" t="s">
        <v>1394</v>
      </c>
      <c r="F50" s="48" t="s">
        <v>1394</v>
      </c>
      <c r="G50" s="47" t="s">
        <v>1394</v>
      </c>
      <c r="H50" s="47" t="s">
        <v>1394</v>
      </c>
      <c r="I50" s="47" t="s">
        <v>1394</v>
      </c>
      <c r="J50" s="47" t="s">
        <v>1394</v>
      </c>
      <c r="K50" s="2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ht="15.75" customHeight="1">
      <c r="A51" s="2"/>
      <c r="B51" s="27" t="s">
        <v>202</v>
      </c>
      <c r="C51" s="37">
        <v>40.0</v>
      </c>
      <c r="D51" s="1" t="s">
        <v>1594</v>
      </c>
      <c r="E51" s="38">
        <f>IF(E$4&lt;&gt;0,VLOOKUP(E$5,'District Data'!B$2:BG$609,41,FALSE),"")</f>
        <v>1827.709121</v>
      </c>
      <c r="F51" s="39">
        <f>IF(E$4&lt;&gt;0,VLOOKUP(E$5,'Similar District Data'!B$2:BG$609,41,FALSE),"")</f>
        <v>1985.284538</v>
      </c>
      <c r="G51" s="38">
        <f>IF(E$4&lt;&gt;0, 'Statewide Data'!B40, "")</f>
        <v>2328.235843</v>
      </c>
      <c r="H51" s="39">
        <f>IF(H$6&lt;&gt;0,VLOOKUP(H$5,'District Data'!B$2:BG$609,41,FALSE),"")</f>
        <v>1458.439001</v>
      </c>
      <c r="I51" s="38">
        <f>IF(I$6&lt;&gt;0,VLOOKUP(I$5,'District Data'!B$2:BG$609,41,FALSE),"")</f>
        <v>1823.898223</v>
      </c>
      <c r="J51" s="39">
        <f>IF(J$6&lt;&gt;0,VLOOKUP(J$5,'District Data'!B$2:BG$609,41,FALSE),"")</f>
        <v>1371.727605</v>
      </c>
      <c r="K51" s="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ht="15.75" customHeight="1">
      <c r="A52" s="2"/>
      <c r="B52" s="27" t="s">
        <v>202</v>
      </c>
      <c r="C52" s="37">
        <v>41.0</v>
      </c>
      <c r="D52" s="1" t="s">
        <v>1598</v>
      </c>
      <c r="E52" s="38">
        <f>IF(E$4&lt;&gt;0,VLOOKUP(E$5,'District Data'!B$2:BG$609,42,FALSE),"")</f>
        <v>2944.159561</v>
      </c>
      <c r="F52" s="39">
        <f>IF(E$4&lt;&gt;0,VLOOKUP(E$5,'Similar District Data'!B$2:BG$609,42,FALSE),"")</f>
        <v>2863.875119</v>
      </c>
      <c r="G52" s="38">
        <f>IF(E$4&lt;&gt;0, 'Statewide Data'!B41, "")</f>
        <v>3380.485065</v>
      </c>
      <c r="H52" s="39">
        <f>IF(H$6&lt;&gt;0,VLOOKUP(H$5,'District Data'!B$2:BG$609,42,FALSE),"")</f>
        <v>2413.752599</v>
      </c>
      <c r="I52" s="38">
        <f>IF(I$6&lt;&gt;0,VLOOKUP(I$5,'District Data'!B$2:BG$609,42,FALSE),"")</f>
        <v>2623.144563</v>
      </c>
      <c r="J52" s="39">
        <f>IF(J$6&lt;&gt;0,VLOOKUP(J$5,'District Data'!B$2:BG$609,42,FALSE),"")</f>
        <v>2302.377829</v>
      </c>
      <c r="K52" s="2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ht="15.75" customHeight="1">
      <c r="A53" s="2"/>
      <c r="B53" s="27" t="s">
        <v>202</v>
      </c>
      <c r="C53" s="37">
        <v>42.0</v>
      </c>
      <c r="D53" s="1" t="s">
        <v>1602</v>
      </c>
      <c r="E53" s="38">
        <f>IF(E$4&lt;&gt;0,VLOOKUP(E$5,'District Data'!B$2:BG$609,43,FALSE),"")</f>
        <v>9450.605434</v>
      </c>
      <c r="F53" s="39">
        <f>IF(E$4&lt;&gt;0,VLOOKUP(E$5,'Similar District Data'!B$2:BG$609,43,FALSE),"")</f>
        <v>9924.616672</v>
      </c>
      <c r="G53" s="38">
        <f>IF(E$4&lt;&gt;0, 'Statewide Data'!B42, "")</f>
        <v>9997.31044</v>
      </c>
      <c r="H53" s="39">
        <f>IF(H$6&lt;&gt;0,VLOOKUP(H$5,'District Data'!B$2:BG$609,43,FALSE),"")</f>
        <v>8606.084122</v>
      </c>
      <c r="I53" s="38">
        <f>IF(I$6&lt;&gt;0,VLOOKUP(I$5,'District Data'!B$2:BG$609,43,FALSE),"")</f>
        <v>7823.361128</v>
      </c>
      <c r="J53" s="39">
        <f>IF(J$6&lt;&gt;0,VLOOKUP(J$5,'District Data'!B$2:BG$609,43,FALSE),"")</f>
        <v>8028.335609</v>
      </c>
      <c r="K53" s="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ht="15.75" customHeight="1">
      <c r="A54" s="2"/>
      <c r="B54" s="27" t="s">
        <v>202</v>
      </c>
      <c r="C54" s="37">
        <v>43.0</v>
      </c>
      <c r="D54" s="1" t="s">
        <v>1609</v>
      </c>
      <c r="E54" s="38">
        <f>IF(E$4&lt;&gt;0,VLOOKUP(E$5,'District Data'!B$2:BG$609,44,FALSE),"")</f>
        <v>970.6324774</v>
      </c>
      <c r="F54" s="39">
        <f>IF(E$4&lt;&gt;0,VLOOKUP(E$5,'Similar District Data'!B$2:BG$609,44,FALSE),"")</f>
        <v>1244.667525</v>
      </c>
      <c r="G54" s="38">
        <f>IF(E$4&lt;&gt;0, 'Statewide Data'!B43, "")</f>
        <v>1281.042275</v>
      </c>
      <c r="H54" s="39">
        <f>IF(H$6&lt;&gt;0,VLOOKUP(H$5,'District Data'!B$2:BG$609,44,FALSE),"")</f>
        <v>668.4707321</v>
      </c>
      <c r="I54" s="38">
        <f>IF(I$6&lt;&gt;0,VLOOKUP(I$5,'District Data'!B$2:BG$609,44,FALSE),"")</f>
        <v>1108.470113</v>
      </c>
      <c r="J54" s="39">
        <f>IF(J$6&lt;&gt;0,VLOOKUP(J$5,'District Data'!B$2:BG$609,44,FALSE),"")</f>
        <v>905.8771257</v>
      </c>
      <c r="K54" s="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ht="15.75" customHeight="1">
      <c r="A55" s="2"/>
      <c r="B55" s="27" t="s">
        <v>202</v>
      </c>
      <c r="C55" s="37">
        <v>44.0</v>
      </c>
      <c r="D55" s="1" t="s">
        <v>1614</v>
      </c>
      <c r="E55" s="38">
        <f>IF(E$4&lt;&gt;0,VLOOKUP(E$5,'District Data'!B$2:BG$609,45,FALSE),"")</f>
        <v>370.196704</v>
      </c>
      <c r="F55" s="39">
        <f>IF(E$4&lt;&gt;0,VLOOKUP(E$5,'Similar District Data'!B$2:BG$609,45,FALSE),"")</f>
        <v>535.8477646</v>
      </c>
      <c r="G55" s="38">
        <f>IF(E$4&lt;&gt;0, 'Statewide Data'!B44, "")</f>
        <v>622.1671838</v>
      </c>
      <c r="H55" s="39">
        <f>IF(H$6&lt;&gt;0,VLOOKUP(H$5,'District Data'!B$2:BG$609,45,FALSE),"")</f>
        <v>273.083532</v>
      </c>
      <c r="I55" s="38">
        <f>IF(I$6&lt;&gt;0,VLOOKUP(I$5,'District Data'!B$2:BG$609,45,FALSE),"")</f>
        <v>139.5839608</v>
      </c>
      <c r="J55" s="39">
        <f>IF(J$6&lt;&gt;0,VLOOKUP(J$5,'District Data'!B$2:BG$609,45,FALSE),"")</f>
        <v>253.76933</v>
      </c>
      <c r="K55" s="2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ht="15.75" customHeight="1">
      <c r="A56" s="2"/>
      <c r="B56" s="41" t="s">
        <v>202</v>
      </c>
      <c r="C56" s="37">
        <v>45.0</v>
      </c>
      <c r="D56" s="1" t="s">
        <v>1619</v>
      </c>
      <c r="E56" s="53">
        <f>IF(E$4&lt;&gt;0,VLOOKUP(E$5,'District Data'!B$2:BG$609,46,FALSE),"")</f>
        <v>15563.3033</v>
      </c>
      <c r="F56" s="54">
        <f>IF(E$4&lt;&gt;0,VLOOKUP(E$5,'Similar District Data'!B$2:BG$609,46,FALSE),"")</f>
        <v>16554.29162</v>
      </c>
      <c r="G56" s="53">
        <f>IF(E$4&lt;&gt;0, 'Statewide Data'!B45, "")</f>
        <v>17609.24081</v>
      </c>
      <c r="H56" s="54">
        <f>IF(H$6&lt;&gt;0,VLOOKUP(H$5,'District Data'!B$2:BG$609,46,FALSE),"")</f>
        <v>13419.82999</v>
      </c>
      <c r="I56" s="53">
        <f>IF(I$6&lt;&gt;0,VLOOKUP(I$5,'District Data'!B$2:BG$609,46,FALSE),"")</f>
        <v>13518.45799</v>
      </c>
      <c r="J56" s="54">
        <f>IF(J$6&lt;&gt;0,VLOOKUP(J$5,'District Data'!B$2:BG$609,46,FALSE),"")</f>
        <v>12862.0875</v>
      </c>
      <c r="K56" s="2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ht="15.75" customHeight="1">
      <c r="A57" s="2"/>
      <c r="B57" s="23" t="s">
        <v>1626</v>
      </c>
      <c r="C57" s="24"/>
      <c r="D57" s="25"/>
      <c r="E57" s="47" t="s">
        <v>1394</v>
      </c>
      <c r="F57" s="48" t="s">
        <v>1394</v>
      </c>
      <c r="G57" s="59" t="s">
        <v>1394</v>
      </c>
      <c r="H57" s="59" t="s">
        <v>1394</v>
      </c>
      <c r="I57" s="59" t="s">
        <v>1394</v>
      </c>
      <c r="J57" s="59" t="s">
        <v>1394</v>
      </c>
      <c r="K57" s="2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ht="15.75" customHeight="1">
      <c r="A58" s="2"/>
      <c r="B58" s="27" t="s">
        <v>202</v>
      </c>
      <c r="C58" s="37">
        <v>46.0</v>
      </c>
      <c r="D58" s="1" t="s">
        <v>1629</v>
      </c>
      <c r="E58" s="38">
        <f>IF(E$4&lt;&gt;0,VLOOKUP(E$5,'District Data'!B$2:BG$609,47,FALSE),"")</f>
        <v>4156.007501</v>
      </c>
      <c r="F58" s="39">
        <f>IF(E$4&lt;&gt;0,VLOOKUP(E$5,'Similar District Data'!B$2:BG$609,47,FALSE),"")</f>
        <v>5635.459003</v>
      </c>
      <c r="G58" s="38">
        <f>IF(E$4&lt;&gt;0, 'Statewide Data'!B46, "")</f>
        <v>6757.163305</v>
      </c>
      <c r="H58" s="39">
        <f>IF(H$6&lt;&gt;0,VLOOKUP(H$5,'District Data'!B$2:BG$609,47,FALSE),"")</f>
        <v>3365.703069</v>
      </c>
      <c r="I58" s="38">
        <f>IF(I$6&lt;&gt;0,VLOOKUP(I$5,'District Data'!B$2:BG$609,47,FALSE),"")</f>
        <v>4401.288477</v>
      </c>
      <c r="J58" s="39">
        <f>IF(J$6&lt;&gt;0,VLOOKUP(J$5,'District Data'!B$2:BG$609,47,FALSE),"")</f>
        <v>7609.537972</v>
      </c>
      <c r="K58" s="2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ht="15.75" customHeight="1">
      <c r="A59" s="2"/>
      <c r="B59" s="27" t="s">
        <v>202</v>
      </c>
      <c r="C59" s="37">
        <v>47.0</v>
      </c>
      <c r="D59" s="1" t="s">
        <v>1636</v>
      </c>
      <c r="E59" s="32">
        <f>IF(E$4&lt;&gt;0,VLOOKUP(E$5,'District Data'!B$2:BG$609,48,FALSE),"")</f>
        <v>0.241840202</v>
      </c>
      <c r="F59" s="33">
        <f>IF(E$4&lt;&gt;0,VLOOKUP(E$5,'Similar District Data'!B$2:BG$609,48,FALSE),"")</f>
        <v>0.3367345344</v>
      </c>
      <c r="G59" s="32">
        <f>IF(E$4&lt;&gt;0, 'Statewide Data'!B47, "")</f>
        <v>0.3701553182</v>
      </c>
      <c r="H59" s="33">
        <f>IF(H$6&lt;&gt;0,VLOOKUP(H$5,'District Data'!B$2:BG$609,48,FALSE),"")</f>
        <v>0.2376558008</v>
      </c>
      <c r="I59" s="32">
        <f>IF(I$6&lt;&gt;0,VLOOKUP(I$5,'District Data'!B$2:BG$609,48,FALSE),"")</f>
        <v>0.2793896591</v>
      </c>
      <c r="J59" s="33">
        <f>IF(J$6&lt;&gt;0,VLOOKUP(J$5,'District Data'!B$2:BG$609,48,FALSE),"")</f>
        <v>0.5178266709</v>
      </c>
      <c r="K59" s="2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ht="15.75" customHeight="1">
      <c r="A60" s="2"/>
      <c r="B60" s="27" t="s">
        <v>202</v>
      </c>
      <c r="C60" s="37">
        <v>48.0</v>
      </c>
      <c r="D60" s="1" t="s">
        <v>1643</v>
      </c>
      <c r="E60" s="38">
        <f>IF(E$4&lt;&gt;0,VLOOKUP(E$5,'District Data'!B$2:BG$609,49,FALSE),"")</f>
        <v>10717.09909</v>
      </c>
      <c r="F60" s="39">
        <f>IF(E$4&lt;&gt;0,VLOOKUP(E$5,'Similar District Data'!B$2:BG$609,49,FALSE),"")</f>
        <v>8938.852625</v>
      </c>
      <c r="G60" s="38">
        <f>IF(E$4&lt;&gt;0, 'Statewide Data'!B48, "")</f>
        <v>8582.79354</v>
      </c>
      <c r="H60" s="39">
        <f>IF(H$6&lt;&gt;0,VLOOKUP(H$5,'District Data'!B$2:BG$609,49,FALSE),"")</f>
        <v>9144.881688</v>
      </c>
      <c r="I60" s="38">
        <f>IF(I$6&lt;&gt;0,VLOOKUP(I$5,'District Data'!B$2:BG$609,49,FALSE),"")</f>
        <v>9893.578138</v>
      </c>
      <c r="J60" s="39">
        <f>IF(J$6&lt;&gt;0,VLOOKUP(J$5,'District Data'!B$2:BG$609,49,FALSE),"")</f>
        <v>4902.999166</v>
      </c>
      <c r="K60" s="2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ht="15.75" customHeight="1">
      <c r="A61" s="2"/>
      <c r="B61" s="27" t="s">
        <v>202</v>
      </c>
      <c r="C61" s="37">
        <v>49.0</v>
      </c>
      <c r="D61" s="1" t="s">
        <v>1651</v>
      </c>
      <c r="E61" s="32">
        <f>IF(E$4&lt;&gt;0,VLOOKUP(E$5,'District Data'!B$2:BG$609,50,FALSE),"")</f>
        <v>0.6236334772</v>
      </c>
      <c r="F61" s="33">
        <f>IF(E$4&lt;&gt;0,VLOOKUP(E$5,'Similar District Data'!B$2:BG$609,50,FALSE),"")</f>
        <v>0.5097169931</v>
      </c>
      <c r="G61" s="32">
        <f>IF(E$4&lt;&gt;0, 'Statewide Data'!B49, "")</f>
        <v>0.4682065859</v>
      </c>
      <c r="H61" s="33">
        <f>IF(H$6&lt;&gt;0,VLOOKUP(H$5,'District Data'!B$2:BG$609,50,FALSE),"")</f>
        <v>0.6457296251</v>
      </c>
      <c r="I61" s="32">
        <f>IF(I$6&lt;&gt;0,VLOOKUP(I$5,'District Data'!B$2:BG$609,50,FALSE),"")</f>
        <v>0.6280350487</v>
      </c>
      <c r="J61" s="33">
        <f>IF(J$6&lt;&gt;0,VLOOKUP(J$5,'District Data'!B$2:BG$609,50,FALSE),"")</f>
        <v>0.3336475545</v>
      </c>
      <c r="K61" s="2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ht="15.75" customHeight="1">
      <c r="A62" s="2"/>
      <c r="B62" s="27"/>
      <c r="C62" s="37">
        <v>50.0</v>
      </c>
      <c r="D62" s="1" t="s">
        <v>1656</v>
      </c>
      <c r="E62" s="38">
        <f>IF(E$4&lt;&gt;0,VLOOKUP(E$5,'District Data'!B$2:BG$609,51,FALSE),"")</f>
        <v>1056.330084</v>
      </c>
      <c r="F62" s="39">
        <f>IF(E$4&lt;&gt;0,VLOOKUP(E$5,'Similar District Data'!B$2:BG$609,51,FALSE),"")</f>
        <v>1270.679543</v>
      </c>
      <c r="G62" s="38">
        <f>IF(E$4&lt;&gt;0, 'Statewide Data'!B50, "")</f>
        <v>1421.676545</v>
      </c>
      <c r="H62" s="39">
        <f>IF(H$6&lt;&gt;0,VLOOKUP(H$5,'District Data'!B$2:BG$609,51,FALSE),"")</f>
        <v>1119.867266</v>
      </c>
      <c r="I62" s="38">
        <f>IF(I$6&lt;&gt;0,VLOOKUP(I$5,'District Data'!B$2:BG$609,51,FALSE),"")</f>
        <v>877.3164416</v>
      </c>
      <c r="J62" s="39">
        <f>IF(J$6&lt;&gt;0,VLOOKUP(J$5,'District Data'!B$2:BG$609,51,FALSE),"")</f>
        <v>907.5644074</v>
      </c>
      <c r="K62" s="2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ht="15.75" customHeight="1">
      <c r="A63" s="2"/>
      <c r="B63" s="27"/>
      <c r="C63" s="37">
        <v>51.0</v>
      </c>
      <c r="D63" s="1" t="s">
        <v>1662</v>
      </c>
      <c r="E63" s="32">
        <f>IF(E$4&lt;&gt;0,VLOOKUP(E$5,'District Data'!B$2:BG$609,52,FALSE),"")</f>
        <v>0.0614683878</v>
      </c>
      <c r="F63" s="33">
        <f>IF(E$4&lt;&gt;0,VLOOKUP(E$5,'Similar District Data'!B$2:BG$609,52,FALSE),"")</f>
        <v>0.07420795541</v>
      </c>
      <c r="G63" s="32">
        <f>IF(E$4&lt;&gt;0, 'Statewide Data'!B51, "")</f>
        <v>0.07854852226</v>
      </c>
      <c r="H63" s="33">
        <f>IF(H$6&lt;&gt;0,VLOOKUP(H$5,'District Data'!B$2:BG$609,52,FALSE),"")</f>
        <v>0.0790749946</v>
      </c>
      <c r="I63" s="32">
        <f>IF(I$6&lt;&gt;0,VLOOKUP(I$5,'District Data'!B$2:BG$609,52,FALSE),"")</f>
        <v>0.0556912238</v>
      </c>
      <c r="J63" s="33">
        <f>IF(J$6&lt;&gt;0,VLOOKUP(J$5,'District Data'!B$2:BG$609,52,FALSE),"")</f>
        <v>0.0617594731</v>
      </c>
      <c r="K63" s="2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ht="15.75" customHeight="1">
      <c r="A64" s="2"/>
      <c r="B64" s="27" t="s">
        <v>202</v>
      </c>
      <c r="C64" s="37">
        <v>52.0</v>
      </c>
      <c r="D64" s="1" t="s">
        <v>1669</v>
      </c>
      <c r="E64" s="38">
        <f>IF(E$4&lt;&gt;0,VLOOKUP(E$5,'District Data'!B$2:BG$609,53,FALSE),"")</f>
        <v>1255.495635</v>
      </c>
      <c r="F64" s="39">
        <f>IF(E$4&lt;&gt;0,VLOOKUP(E$5,'Similar District Data'!B$2:BG$609,53,FALSE),"")</f>
        <v>1341.918741</v>
      </c>
      <c r="G64" s="38">
        <f>IF(E$4&lt;&gt;0, 'Statewide Data'!B52, "")</f>
        <v>1590.691651</v>
      </c>
      <c r="H64" s="39">
        <f>IF(H$6&lt;&gt;0,VLOOKUP(H$5,'District Data'!B$2:BG$609,53,FALSE),"")</f>
        <v>531.63894</v>
      </c>
      <c r="I64" s="38">
        <f>IF(I$6&lt;&gt;0,VLOOKUP(I$5,'District Data'!B$2:BG$609,53,FALSE),"")</f>
        <v>581.0430705</v>
      </c>
      <c r="J64" s="39">
        <f>IF(J$6&lt;&gt;0,VLOOKUP(J$5,'District Data'!B$2:BG$609,53,FALSE),"")</f>
        <v>1275.043375</v>
      </c>
      <c r="K64" s="2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ht="15.75" customHeight="1">
      <c r="A65" s="2"/>
      <c r="B65" s="27" t="s">
        <v>202</v>
      </c>
      <c r="C65" s="37">
        <v>53.0</v>
      </c>
      <c r="D65" s="1" t="s">
        <v>1675</v>
      </c>
      <c r="E65" s="32">
        <f>IF(E$4&lt;&gt;0,VLOOKUP(E$5,'District Data'!B$2:BG$609,54,FALSE),"")</f>
        <v>0.0730579331</v>
      </c>
      <c r="F65" s="33">
        <f>IF(E$4&lt;&gt;0,VLOOKUP(E$5,'Similar District Data'!B$2:BG$609,54,FALSE),"")</f>
        <v>0.07934051712</v>
      </c>
      <c r="G65" s="32">
        <f>IF(E$4&lt;&gt;0, 'Statewide Data'!B53, "")</f>
        <v>0.08308957358</v>
      </c>
      <c r="H65" s="33">
        <f>IF(H$6&lt;&gt;0,VLOOKUP(H$5,'District Data'!B$2:BG$609,54,FALSE),"")</f>
        <v>0.0375395795</v>
      </c>
      <c r="I65" s="32">
        <f>IF(I$6&lt;&gt;0,VLOOKUP(I$5,'District Data'!B$2:BG$609,54,FALSE),"")</f>
        <v>0.0368840684</v>
      </c>
      <c r="J65" s="33">
        <f>IF(J$6&lt;&gt;0,VLOOKUP(J$5,'District Data'!B$2:BG$609,54,FALSE),"")</f>
        <v>0.0867663015</v>
      </c>
      <c r="K65" s="2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ht="15.75" customHeight="1">
      <c r="A66" s="2"/>
      <c r="B66" s="41" t="s">
        <v>202</v>
      </c>
      <c r="C66" s="42">
        <v>54.0</v>
      </c>
      <c r="D66" s="60" t="s">
        <v>1682</v>
      </c>
      <c r="E66" s="53">
        <f>IF(E$4&lt;&gt;0,VLOOKUP(E$5,'District Data'!B$2:BG$609,55,FALSE),"")</f>
        <v>17184.93231</v>
      </c>
      <c r="F66" s="54">
        <f>IF(E$4&lt;&gt;0,VLOOKUP(E$5,'Similar District Data'!B$2:BG$609,55,FALSE),"")</f>
        <v>17186.90991</v>
      </c>
      <c r="G66" s="53">
        <f>IF(E$4&lt;&gt;0, 'Statewide Data'!B54, "")</f>
        <v>18352.32504</v>
      </c>
      <c r="H66" s="54">
        <f>IF(H$6&lt;&gt;0,VLOOKUP(H$5,'District Data'!B$2:BG$609,55,FALSE),"")</f>
        <v>14162.09096</v>
      </c>
      <c r="I66" s="53">
        <f>IF(I$6&lt;&gt;0,VLOOKUP(I$5,'District Data'!B$2:BG$609,55,FALSE),"")</f>
        <v>15753.22613</v>
      </c>
      <c r="J66" s="54">
        <f>IF(J$6&lt;&gt;0,VLOOKUP(J$5,'District Data'!B$2:BG$609,55,FALSE),"")</f>
        <v>14695.14492</v>
      </c>
      <c r="K66" s="2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ht="15.75" customHeight="1">
      <c r="A67" s="2"/>
      <c r="B67" s="61" t="s">
        <v>1690</v>
      </c>
      <c r="C67" s="5"/>
      <c r="D67" s="6"/>
      <c r="E67" s="47" t="s">
        <v>1394</v>
      </c>
      <c r="F67" s="48" t="s">
        <v>1394</v>
      </c>
      <c r="G67" s="47" t="s">
        <v>1394</v>
      </c>
      <c r="H67" s="47" t="s">
        <v>1394</v>
      </c>
      <c r="I67" s="47" t="s">
        <v>1394</v>
      </c>
      <c r="J67" s="47" t="s">
        <v>1394</v>
      </c>
      <c r="K67" s="2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ht="15.75" customHeight="1">
      <c r="A68" s="2"/>
      <c r="B68" s="27" t="s">
        <v>202</v>
      </c>
      <c r="C68" s="37">
        <v>55.0</v>
      </c>
      <c r="D68" s="1" t="s">
        <v>1693</v>
      </c>
      <c r="E68" s="32">
        <f>IF(E$4&lt;&gt;0,VLOOKUP(E$5,'District Data'!B$2:BG$609,56,FALSE),"")</f>
        <v>0.572983301</v>
      </c>
      <c r="F68" s="33">
        <f>IF(E$4&lt;&gt;0,VLOOKUP(E$5,'Similar District Data'!B$2:BG$609,56,FALSE),"")</f>
        <v>0.579469643</v>
      </c>
      <c r="G68" s="32">
        <f>IF(E$4&lt;&gt;0, 'Statewide Data'!B55, "")</f>
        <v>0.5679167302</v>
      </c>
      <c r="H68" s="33">
        <f>IF(H$6&lt;&gt;0,VLOOKUP(H$5,'District Data'!B$2:BG$609,56,FALSE),"")</f>
        <v>0.6019471635</v>
      </c>
      <c r="I68" s="32">
        <f>IF(I$6&lt;&gt;0,VLOOKUP(I$5,'District Data'!B$2:BG$609,56,FALSE),"")</f>
        <v>0.505801589</v>
      </c>
      <c r="J68" s="33">
        <f>IF(J$6&lt;&gt;0,VLOOKUP(J$5,'District Data'!B$2:BG$609,56,FALSE),"")</f>
        <v>0.5733737936</v>
      </c>
      <c r="K68" s="2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ht="15.75" customHeight="1">
      <c r="A69" s="2"/>
      <c r="B69" s="27" t="s">
        <v>202</v>
      </c>
      <c r="C69" s="37">
        <v>56.0</v>
      </c>
      <c r="D69" s="1" t="s">
        <v>1698</v>
      </c>
      <c r="E69" s="32">
        <f>IF(E$4&lt;&gt;0,VLOOKUP(E$5,'District Data'!B$2:BG$609,57,FALSE),"")</f>
        <v>0.2463289578</v>
      </c>
      <c r="F69" s="33">
        <f>IF(E$4&lt;&gt;0,VLOOKUP(E$5,'Similar District Data'!B$2:BG$609,57,FALSE),"")</f>
        <v>0.2438778087</v>
      </c>
      <c r="G69" s="32">
        <f>IF(E$4&lt;&gt;0, 'Statewide Data'!B56, "")</f>
        <v>0.2314077181</v>
      </c>
      <c r="H69" s="33">
        <f>IF(H$6&lt;&gt;0,VLOOKUP(H$5,'District Data'!B$2:BG$609,57,FALSE),"")</f>
        <v>0.2349155534</v>
      </c>
      <c r="I69" s="32">
        <f>IF(I$6&lt;&gt;0,VLOOKUP(I$5,'District Data'!B$2:BG$609,57,FALSE),"")</f>
        <v>0.2095617655</v>
      </c>
      <c r="J69" s="33">
        <f>IF(J$6&lt;&gt;0,VLOOKUP(J$5,'District Data'!B$2:BG$609,57,FALSE),"")</f>
        <v>0.2405330431</v>
      </c>
      <c r="K69" s="2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ht="15.75" customHeight="1">
      <c r="A70" s="2"/>
      <c r="B70" s="27" t="s">
        <v>202</v>
      </c>
      <c r="C70" s="37">
        <v>57.0</v>
      </c>
      <c r="D70" s="1" t="s">
        <v>1702</v>
      </c>
      <c r="E70" s="32">
        <f>IF(E$4&lt;&gt;0,VLOOKUP(E$5,'District Data'!B$2:BJ$609,58,FALSE),"")</f>
        <v>0.1270062816</v>
      </c>
      <c r="F70" s="33">
        <f>IF(E$4&lt;&gt;0,VLOOKUP(E$5,'Similar District Data'!B$2:BJ$609,58,FALSE),"")</f>
        <v>0.1313651369</v>
      </c>
      <c r="G70" s="32">
        <f>IF(E$4&lt;&gt;0, 'Statewide Data'!B57, "")</f>
        <v>0.1461884864</v>
      </c>
      <c r="H70" s="33">
        <f>IF(H$6&lt;&gt;0,VLOOKUP(H$5,'District Data'!B$2:BJ$609,58,FALSE),"")</f>
        <v>0.1061012686</v>
      </c>
      <c r="I70" s="32">
        <f>IF(I$6&lt;&gt;0,VLOOKUP(I$5,'District Data'!B$2:BJ$609,58,FALSE),"")</f>
        <v>0.2177659654</v>
      </c>
      <c r="J70" s="33">
        <f>IF(J$6&lt;&gt;0,VLOOKUP(J$5,'District Data'!B$2:BJ$609,58,FALSE),"")</f>
        <v>0.1498352468</v>
      </c>
      <c r="K70" s="2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ht="15.75" customHeight="1">
      <c r="A71" s="2"/>
      <c r="B71" s="27" t="s">
        <v>202</v>
      </c>
      <c r="C71" s="37">
        <v>58.0</v>
      </c>
      <c r="D71" s="1" t="s">
        <v>1710</v>
      </c>
      <c r="E71" s="32">
        <f>IF(E$4&lt;&gt;0,VLOOKUP(E$5,'District Data'!B$2:BJ$609,59,FALSE),"")</f>
        <v>0.03880275038</v>
      </c>
      <c r="F71" s="33">
        <f>IF(E$4&lt;&gt;0,VLOOKUP(E$5,'Similar District Data'!B$2:BJ$609,59,FALSE),"")</f>
        <v>0.02953632877</v>
      </c>
      <c r="G71" s="32">
        <f>IF(E$4&lt;&gt;0, 'Statewide Data'!B58, "")</f>
        <v>0.03580967069</v>
      </c>
      <c r="H71" s="33">
        <f>IF(H$6&lt;&gt;0,VLOOKUP(H$5,'District Data'!B$2:BJ$609,59,FALSE),"")</f>
        <v>0.03888922141</v>
      </c>
      <c r="I71" s="32">
        <f>IF(I$6&lt;&gt;0,VLOOKUP(I$5,'District Data'!B$2:BJ$609,59,FALSE),"")</f>
        <v>0.05030999711</v>
      </c>
      <c r="J71" s="33">
        <f>IF(J$6&lt;&gt;0,VLOOKUP(J$5,'District Data'!B$2:BJ$609,59,FALSE),"")</f>
        <v>0.02531525817</v>
      </c>
      <c r="K71" s="2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ht="15.75" customHeight="1">
      <c r="A72" s="2"/>
      <c r="B72" s="62"/>
      <c r="C72" s="42">
        <v>59.0</v>
      </c>
      <c r="D72" s="60" t="s">
        <v>1718</v>
      </c>
      <c r="E72" s="63">
        <f>IF(E$4&lt;&gt;0,VLOOKUP(E$5,'District Data'!B$2:BJ$609,60,FALSE),"")</f>
        <v>0.0148787091</v>
      </c>
      <c r="F72" s="64">
        <f>IF(E$4&lt;&gt;0,VLOOKUP(E$5,'Similar District Data'!B$2:BJ$609,60,FALSE),"")</f>
        <v>0.01575108266</v>
      </c>
      <c r="G72" s="32">
        <f>IF(E$4&lt;&gt;0, 'Statewide Data'!B59, "")</f>
        <v>0.01867739463</v>
      </c>
      <c r="H72" s="64">
        <f>IF(H$6&lt;&gt;0,VLOOKUP(H$5,'District Data'!B$2:BJ$609,60,FALSE),"")</f>
        <v>0.01814679303</v>
      </c>
      <c r="I72" s="63">
        <f>IF(I$6&lt;&gt;0,VLOOKUP(I$5,'District Data'!B$2:BJ$609,60,FALSE),"")</f>
        <v>0.01656068296</v>
      </c>
      <c r="J72" s="64">
        <f>IF(J$6&lt;&gt;0,VLOOKUP(J$5,'District Data'!B$2:BJ$609,60,FALSE),"")</f>
        <v>0.01094265833</v>
      </c>
      <c r="K72" s="2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ht="15.75" customHeight="1"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ht="15.75" customHeight="1"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ht="15.75" customHeight="1"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ht="15.75" customHeight="1"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ht="15.75" customHeight="1"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ht="15.75" customHeight="1"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ht="15.75" customHeight="1"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ht="15.75" customHeight="1"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ht="15.75" customHeight="1"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ht="15.75" customHeight="1"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ht="15.75" customHeight="1"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ht="15.75" customHeight="1"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ht="15.75" customHeight="1"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ht="15.75" customHeight="1"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ht="15.75" customHeight="1"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ht="15.75" customHeight="1"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ht="15.75" customHeight="1"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ht="15.75" customHeight="1"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ht="15.75" customHeight="1"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ht="15.75" customHeight="1"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ht="15.75" customHeight="1"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ht="15.75" customHeight="1"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ht="15.75" customHeight="1"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ht="15.75" customHeight="1"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ht="15.75" customHeight="1"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ht="15.75" customHeight="1"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ht="15.75" customHeight="1"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ht="15.75" customHeight="1"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ht="15.75" customHeight="1"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ht="15.75" customHeight="1"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ht="15.75" customHeight="1"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ht="15.75" customHeight="1"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ht="15.75" customHeight="1"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ht="15.75" customHeight="1"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ht="15.75" customHeight="1"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ht="15.75" customHeight="1"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ht="15.75" customHeight="1"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ht="15.75" customHeight="1"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ht="15.75" customHeight="1"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ht="15.75" customHeight="1"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ht="15.75" customHeight="1"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ht="15.75" customHeight="1"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ht="15.75" customHeight="1"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ht="15.75" customHeight="1"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ht="15.75" customHeight="1"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ht="15.75" customHeight="1"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ht="15.75" customHeight="1"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ht="15.75" customHeight="1"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ht="15.75" customHeight="1"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ht="15.75" customHeight="1"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ht="15.75" customHeight="1"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ht="15.75" customHeight="1"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ht="15.75" customHeight="1"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ht="15.75" customHeight="1"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ht="15.75" customHeight="1"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ht="15.75" customHeight="1"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ht="15.75" customHeight="1"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ht="15.75" customHeight="1"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ht="15.75" customHeight="1"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ht="15.75" customHeight="1"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ht="15.75" customHeight="1"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ht="15.75" customHeight="1"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ht="15.75" customHeight="1"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ht="15.75" customHeight="1"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ht="15.75" customHeight="1"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ht="15.75" customHeight="1"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ht="15.75" customHeight="1"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ht="15.75" customHeight="1"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ht="15.75" customHeight="1"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ht="15.75" customHeight="1"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ht="15.75" customHeight="1"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ht="15.75" customHeight="1"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ht="15.75" customHeight="1"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ht="15.75" customHeight="1"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ht="15.75" customHeight="1"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ht="15.75" customHeight="1"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ht="15.75" customHeight="1"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ht="15.75" customHeight="1"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ht="15.75" customHeight="1"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ht="15.75" customHeight="1"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ht="15.75" customHeight="1"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ht="15.75" customHeight="1"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ht="15.75" customHeight="1"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ht="15.75" customHeight="1"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ht="15.75" customHeight="1"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ht="15.75" customHeight="1"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ht="15.75" customHeight="1"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ht="15.75" customHeight="1"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ht="15.75" customHeight="1"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ht="15.75" customHeight="1"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ht="15.75" customHeight="1"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ht="15.75" customHeight="1"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ht="15.75" customHeight="1"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ht="15.75" customHeight="1"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ht="15.75" customHeight="1"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ht="15.75" customHeight="1"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ht="15.75" customHeight="1"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ht="15.75" customHeight="1"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ht="15.75" customHeight="1"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ht="15.75" customHeight="1"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ht="15.75" customHeight="1"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ht="15.75" customHeight="1"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ht="15.75" customHeight="1"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ht="15.75" customHeight="1"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ht="15.75" customHeight="1"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ht="15.75" customHeight="1"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ht="15.75" customHeight="1"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ht="15.75" customHeight="1"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ht="15.75" customHeight="1"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ht="15.75" customHeight="1"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ht="15.75" customHeight="1"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ht="15.75" customHeight="1"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ht="15.75" customHeight="1"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ht="15.75" customHeight="1"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ht="15.75" customHeight="1"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ht="15.75" customHeight="1"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ht="15.75" customHeight="1"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ht="15.75" customHeight="1"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ht="15.75" customHeight="1"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ht="15.75" customHeight="1"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ht="15.75" customHeight="1"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ht="15.75" customHeight="1"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ht="15.75" customHeight="1"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ht="15.75" customHeight="1"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ht="15.75" customHeight="1"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ht="15.75" customHeight="1"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ht="15.75" customHeight="1"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ht="15.75" customHeight="1"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ht="15.75" customHeight="1"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ht="15.75" customHeight="1"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ht="15.75" customHeight="1"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ht="15.75" customHeight="1"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ht="15.75" customHeight="1"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ht="15.75" customHeight="1"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ht="15.75" customHeight="1"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ht="15.75" customHeight="1"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ht="15.75" customHeight="1"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ht="15.75" customHeight="1"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ht="15.75" customHeight="1"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ht="15.75" customHeight="1"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ht="15.75" customHeight="1"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ht="15.75" customHeight="1"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ht="15.75" customHeight="1"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ht="15.75" customHeight="1"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ht="15.75" customHeight="1"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ht="15.75" customHeight="1"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ht="15.75" customHeight="1"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ht="15.75" customHeight="1"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ht="15.75" customHeight="1"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ht="15.75" customHeight="1"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ht="15.75" customHeight="1"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ht="15.75" customHeight="1"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ht="15.75" customHeight="1"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ht="15.75" customHeight="1"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ht="15.75" customHeight="1"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ht="15.75" customHeight="1"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ht="15.75" customHeight="1"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ht="15.75" customHeight="1"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ht="15.75" customHeight="1"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ht="15.75" customHeight="1"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ht="15.75" customHeight="1"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ht="15.75" customHeight="1"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ht="15.75" customHeight="1"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ht="15.75" customHeight="1"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ht="15.75" customHeight="1"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ht="15.75" customHeight="1"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ht="15.75" customHeight="1"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ht="15.75" customHeight="1"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ht="15.75" customHeight="1"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ht="15.75" customHeight="1"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ht="15.75" customHeight="1"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ht="15.75" customHeight="1"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ht="15.75" customHeight="1"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ht="15.75" customHeight="1"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ht="15.75" customHeight="1"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ht="15.75" customHeight="1"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ht="15.75" customHeight="1"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ht="15.75" customHeight="1"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ht="15.75" customHeight="1"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ht="15.75" customHeight="1"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ht="15.75" customHeight="1"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ht="15.75" customHeight="1"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ht="15.75" customHeight="1"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ht="15.75" customHeight="1"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ht="15.75" customHeight="1"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ht="15.75" customHeight="1"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ht="15.75" customHeight="1"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ht="15.75" customHeight="1"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ht="15.75" customHeight="1"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ht="15.75" customHeight="1"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ht="15.75" customHeight="1"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ht="15.75" customHeight="1"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ht="15.75" customHeight="1"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ht="15.75" customHeight="1"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ht="15.75" customHeight="1"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ht="15.75" customHeight="1"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ht="15.75" customHeight="1"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ht="15.75" customHeight="1"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ht="15.75" customHeight="1"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ht="15.75" customHeight="1"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ht="15.75" customHeight="1"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ht="15.75" customHeight="1"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ht="15.75" customHeight="1"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ht="15.75" customHeight="1"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ht="15.75" customHeight="1"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ht="15.75" customHeight="1"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ht="15.75" customHeight="1"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ht="15.75" customHeight="1"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ht="15.75" customHeight="1"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ht="15.75" customHeight="1"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ht="15.75" customHeight="1"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ht="15.75" customHeight="1"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ht="15.75" customHeight="1"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ht="15.75" customHeight="1"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ht="15.75" customHeight="1"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ht="15.75" customHeight="1"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ht="15.75" customHeight="1"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ht="15.75" customHeight="1"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ht="15.75" customHeight="1"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ht="15.75" customHeight="1"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ht="15.75" customHeight="1"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ht="15.75" customHeight="1"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ht="15.75" customHeight="1"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ht="15.75" customHeight="1"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ht="15.75" customHeight="1"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ht="15.75" customHeight="1"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ht="15.75" customHeight="1"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ht="15.75" customHeight="1"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ht="15.75" customHeight="1"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ht="15.75" customHeight="1"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ht="15.75" customHeight="1"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ht="15.75" customHeight="1"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ht="15.75" customHeight="1"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ht="15.75" customHeight="1"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ht="15.75" customHeight="1"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ht="15.75" customHeight="1"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ht="15.75" customHeight="1"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ht="15.75" customHeight="1"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ht="15.75" customHeight="1"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ht="15.75" customHeight="1"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ht="15.75" customHeight="1"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ht="15.75" customHeight="1"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ht="15.75" customHeight="1"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ht="15.75" customHeight="1"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ht="15.75" customHeight="1"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ht="15.75" customHeight="1"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ht="15.75" customHeight="1"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ht="15.75" customHeight="1"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ht="15.75" customHeight="1"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ht="15.75" customHeight="1"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ht="15.75" customHeight="1"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ht="15.75" customHeight="1"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ht="15.75" customHeight="1"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ht="15.75" customHeight="1"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ht="15.75" customHeight="1"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ht="15.75" customHeight="1"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ht="15.75" customHeight="1"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  <row r="810" ht="15.75" customHeight="1"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</row>
    <row r="811" ht="15.75" customHeight="1"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</row>
    <row r="812" ht="15.75" customHeight="1"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</row>
    <row r="813" ht="15.75" customHeight="1"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</row>
    <row r="814" ht="15.75" customHeight="1"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</row>
    <row r="815" ht="15.75" customHeight="1"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</row>
    <row r="816" ht="15.75" customHeight="1"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</row>
    <row r="817" ht="15.75" customHeight="1"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</row>
    <row r="818" ht="15.75" customHeight="1"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</row>
    <row r="819" ht="15.75" customHeight="1"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</row>
    <row r="820" ht="15.75" customHeight="1"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</row>
    <row r="821" ht="15.75" customHeight="1"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</row>
    <row r="822" ht="15.75" customHeight="1"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</row>
    <row r="823" ht="15.75" customHeight="1"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</row>
    <row r="824" ht="15.75" customHeight="1"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</row>
    <row r="825" ht="15.75" customHeight="1"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</row>
    <row r="826" ht="15.75" customHeight="1"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</row>
    <row r="827" ht="15.75" customHeight="1"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</row>
    <row r="828" ht="15.75" customHeight="1"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</row>
    <row r="829" ht="15.75" customHeight="1"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</row>
    <row r="830" ht="15.75" customHeight="1"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</row>
    <row r="831" ht="15.75" customHeight="1"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</row>
    <row r="832" ht="15.75" customHeight="1"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</row>
    <row r="833" ht="15.75" customHeight="1"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</row>
    <row r="834" ht="15.75" customHeight="1"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</row>
    <row r="835" ht="15.75" customHeight="1"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</row>
    <row r="836" ht="15.75" customHeight="1"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</row>
    <row r="837" ht="15.75" customHeight="1"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</row>
    <row r="838" ht="15.75" customHeight="1"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</row>
    <row r="839" ht="15.75" customHeight="1"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</row>
    <row r="840" ht="15.75" customHeight="1"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</row>
    <row r="841" ht="15.75" customHeight="1"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</row>
    <row r="842" ht="15.75" customHeight="1"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</row>
    <row r="843" ht="15.75" customHeight="1"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</row>
    <row r="844" ht="15.75" customHeight="1"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</row>
    <row r="845" ht="15.75" customHeight="1"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</row>
    <row r="846" ht="15.75" customHeight="1"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</row>
    <row r="847" ht="15.75" customHeight="1"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</row>
    <row r="848" ht="15.75" customHeight="1"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</row>
    <row r="849" ht="15.75" customHeight="1"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</row>
    <row r="850" ht="15.75" customHeight="1"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</row>
    <row r="851" ht="15.75" customHeight="1"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</row>
    <row r="852" ht="15.75" customHeight="1"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</row>
    <row r="853" ht="15.75" customHeight="1"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</row>
    <row r="854" ht="15.75" customHeight="1"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</row>
    <row r="855" ht="15.75" customHeight="1"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</row>
    <row r="856" ht="15.75" customHeight="1"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</row>
    <row r="857" ht="15.75" customHeight="1"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</row>
    <row r="858" ht="15.75" customHeight="1"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</row>
    <row r="859" ht="15.75" customHeight="1"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</row>
    <row r="860" ht="15.75" customHeight="1"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</row>
    <row r="861" ht="15.75" customHeight="1"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</row>
    <row r="862" ht="15.75" customHeight="1"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</row>
    <row r="863" ht="15.75" customHeight="1"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</row>
    <row r="864" ht="15.75" customHeight="1"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</row>
    <row r="865" ht="15.75" customHeight="1"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</row>
    <row r="866" ht="15.75" customHeight="1"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</row>
    <row r="867" ht="15.75" customHeight="1"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</row>
    <row r="868" ht="15.75" customHeight="1"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</row>
    <row r="869" ht="15.75" customHeight="1"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</row>
    <row r="870" ht="15.75" customHeight="1"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</row>
    <row r="871" ht="15.75" customHeight="1"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</row>
    <row r="872" ht="15.75" customHeight="1"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</row>
    <row r="873" ht="15.75" customHeight="1"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</row>
    <row r="874" ht="15.75" customHeight="1"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</row>
    <row r="875" ht="15.75" customHeight="1"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</row>
    <row r="876" ht="15.75" customHeight="1"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</row>
    <row r="877" ht="15.75" customHeight="1"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</row>
    <row r="878" ht="15.75" customHeight="1"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</row>
    <row r="879" ht="15.75" customHeight="1"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</row>
    <row r="880" ht="15.75" customHeight="1"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</row>
    <row r="881" ht="15.75" customHeight="1"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</row>
    <row r="882" ht="15.75" customHeight="1"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</row>
    <row r="883" ht="15.75" customHeight="1"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</row>
    <row r="884" ht="15.75" customHeight="1"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</row>
    <row r="885" ht="15.75" customHeight="1"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</row>
    <row r="886" ht="15.75" customHeight="1"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</row>
    <row r="887" ht="15.75" customHeight="1"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</row>
    <row r="888" ht="15.75" customHeight="1"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</row>
    <row r="889" ht="15.75" customHeight="1"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</row>
    <row r="890" ht="15.75" customHeight="1"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</row>
    <row r="891" ht="15.75" customHeight="1"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</row>
    <row r="892" ht="15.75" customHeight="1"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</row>
    <row r="893" ht="15.75" customHeight="1"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</row>
    <row r="894" ht="15.75" customHeight="1"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</row>
    <row r="895" ht="15.75" customHeight="1"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</row>
    <row r="896" ht="15.75" customHeight="1"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</row>
    <row r="897" ht="15.75" customHeight="1"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</row>
    <row r="898" ht="15.75" customHeight="1"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</row>
    <row r="899" ht="15.75" customHeight="1"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</row>
    <row r="900" ht="15.75" customHeight="1"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</row>
    <row r="901" ht="15.75" customHeight="1"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</row>
    <row r="902" ht="15.75" customHeight="1"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</row>
    <row r="903" ht="15.75" customHeight="1"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</row>
    <row r="904" ht="15.75" customHeight="1"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</row>
    <row r="905" ht="15.75" customHeight="1"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</row>
    <row r="906" ht="15.75" customHeight="1"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</row>
    <row r="907" ht="15.75" customHeight="1"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</row>
    <row r="908" ht="15.75" customHeight="1"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</row>
    <row r="909" ht="15.75" customHeight="1"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</row>
    <row r="910" ht="15.75" customHeight="1"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</row>
    <row r="911" ht="15.75" customHeight="1"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</row>
    <row r="912" ht="15.75" customHeight="1"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</row>
    <row r="913" ht="15.75" customHeight="1"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</row>
    <row r="914" ht="15.75" customHeight="1"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</row>
    <row r="915" ht="15.75" customHeight="1"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</row>
    <row r="916" ht="15.75" customHeight="1"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</row>
    <row r="917" ht="15.75" customHeight="1"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</row>
    <row r="918" ht="15.75" customHeight="1"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</row>
    <row r="919" ht="15.75" customHeight="1"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</row>
    <row r="920" ht="15.75" customHeight="1"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</row>
    <row r="921" ht="15.75" customHeight="1"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</row>
    <row r="922" ht="15.75" customHeight="1"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</row>
    <row r="923" ht="15.75" customHeight="1"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</row>
    <row r="924" ht="15.75" customHeight="1"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</row>
    <row r="925" ht="15.75" customHeight="1"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</row>
    <row r="926" ht="15.75" customHeight="1"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</row>
    <row r="927" ht="15.75" customHeight="1"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</row>
    <row r="928" ht="15.75" customHeight="1"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</row>
    <row r="929" ht="15.75" customHeight="1"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</row>
    <row r="930" ht="15.75" customHeight="1"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</row>
    <row r="931" ht="15.75" customHeight="1"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</row>
    <row r="932" ht="15.75" customHeight="1"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</row>
    <row r="933" ht="15.75" customHeight="1"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</row>
    <row r="934" ht="15.75" customHeight="1"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</row>
    <row r="935" ht="15.75" customHeight="1"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</row>
    <row r="936" ht="15.75" customHeight="1"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</row>
    <row r="937" ht="15.75" customHeight="1"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</row>
    <row r="938" ht="15.75" customHeight="1"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</row>
    <row r="939" ht="15.75" customHeight="1"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</row>
    <row r="940" ht="15.75" customHeight="1"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</row>
    <row r="941" ht="15.75" customHeight="1"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</row>
    <row r="942" ht="15.75" customHeight="1"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</row>
    <row r="943" ht="15.75" customHeight="1"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</row>
    <row r="944" ht="15.75" customHeight="1"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</row>
    <row r="945" ht="15.75" customHeight="1"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</row>
    <row r="946" ht="15.75" customHeight="1"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</row>
    <row r="947" ht="15.75" customHeight="1"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</row>
    <row r="948" ht="15.75" customHeight="1"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</row>
    <row r="949" ht="15.75" customHeight="1"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</row>
    <row r="950" ht="15.75" customHeight="1"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</row>
    <row r="951" ht="15.75" customHeight="1"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</row>
    <row r="952" ht="15.75" customHeight="1"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</row>
    <row r="953" ht="15.75" customHeight="1"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</row>
    <row r="954" ht="15.75" customHeight="1"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</row>
    <row r="955" ht="15.75" customHeight="1"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</row>
    <row r="956" ht="15.75" customHeight="1"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</row>
    <row r="957" ht="15.75" customHeight="1"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</row>
    <row r="958" ht="15.75" customHeight="1"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</row>
    <row r="959" ht="15.75" customHeight="1"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</row>
    <row r="960" ht="15.75" customHeight="1"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</row>
    <row r="961" ht="15.75" customHeight="1"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</row>
    <row r="962" ht="15.75" customHeight="1"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</row>
    <row r="963" ht="15.75" customHeight="1"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</row>
    <row r="964" ht="15.75" customHeight="1"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</row>
    <row r="965" ht="15.75" customHeight="1"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</row>
    <row r="966" ht="15.75" customHeight="1"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</row>
    <row r="967" ht="15.75" customHeight="1"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</row>
    <row r="968" ht="15.75" customHeight="1"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</row>
    <row r="969" ht="15.75" customHeight="1"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</row>
    <row r="970" ht="15.75" customHeight="1"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</row>
    <row r="971" ht="15.75" customHeight="1"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</row>
    <row r="972" ht="15.75" customHeight="1"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</row>
    <row r="973" ht="15.75" customHeight="1"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</row>
    <row r="974" ht="15.75" customHeight="1"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</row>
    <row r="975" ht="15.75" customHeight="1"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</row>
    <row r="976" ht="15.75" customHeight="1"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</row>
    <row r="977" ht="15.75" customHeight="1"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</row>
    <row r="978" ht="15.75" customHeight="1"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</row>
    <row r="979" ht="15.75" customHeight="1"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</row>
    <row r="980" ht="15.75" customHeight="1"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</row>
    <row r="981" ht="15.75" customHeight="1"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</row>
    <row r="982" ht="15.75" customHeight="1"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</row>
    <row r="983" ht="15.75" customHeight="1"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</row>
    <row r="984" ht="15.75" customHeight="1"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</row>
    <row r="985" ht="15.75" customHeight="1"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</row>
    <row r="986" ht="15.75" customHeight="1"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</row>
    <row r="987" ht="15.75" customHeight="1"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</row>
    <row r="988" ht="15.75" customHeight="1"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</row>
    <row r="989" ht="15.75" customHeight="1"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</row>
    <row r="990" ht="15.75" customHeight="1"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</row>
    <row r="991" ht="15.75" customHeight="1"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</row>
    <row r="992" ht="15.75" customHeight="1"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</row>
    <row r="993" ht="15.75" customHeight="1"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</row>
    <row r="994" ht="15.75" customHeight="1"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</row>
    <row r="995" ht="15.75" customHeight="1"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</row>
    <row r="996" ht="15.75" customHeight="1"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</row>
    <row r="997" ht="15.75" customHeight="1"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</row>
    <row r="998" ht="15.75" customHeight="1"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</row>
    <row r="999" ht="15.75" customHeight="1"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</row>
    <row r="1000" ht="15.75" customHeight="1"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</row>
  </sheetData>
  <mergeCells count="12">
    <mergeCell ref="B28:D28"/>
    <mergeCell ref="B41:D41"/>
    <mergeCell ref="B50:D50"/>
    <mergeCell ref="B57:D57"/>
    <mergeCell ref="B67:D67"/>
    <mergeCell ref="B1:J1"/>
    <mergeCell ref="B2:J2"/>
    <mergeCell ref="B3:J3"/>
    <mergeCell ref="E4:G4"/>
    <mergeCell ref="E5:G5"/>
    <mergeCell ref="B7:D7"/>
    <mergeCell ref="B20:D20"/>
  </mergeCells>
  <dataValidations>
    <dataValidation type="list" allowBlank="1" showErrorMessage="1" sqref="E4 H6:J6">
      <formula1>Names!$A$2:$A$609</formula1>
    </dataValidation>
  </dataValidations>
  <printOptions/>
  <pageMargins bottom="1.0" footer="0.0" header="0.0" left="1.0" right="1.0" top="1.0"/>
  <pageSetup paperSize="3" scale="7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9.29"/>
    <col customWidth="1" min="2" max="2" width="7.0"/>
    <col customWidth="1" min="3" max="3" width="5.86"/>
    <col customWidth="1" min="4" max="5" width="8.14"/>
    <col customWidth="1" min="6" max="15" width="7.0"/>
    <col customWidth="1" min="16" max="16" width="8.71"/>
    <col customWidth="1" min="17" max="20" width="7.0"/>
    <col customWidth="1" min="21" max="21" width="10.14"/>
    <col customWidth="1" min="22" max="22" width="7.0"/>
    <col customWidth="1" min="23" max="23" width="11.71"/>
    <col customWidth="1" min="24" max="27" width="7.0"/>
    <col customWidth="1" min="28" max="28" width="8.14"/>
    <col customWidth="1" min="29" max="29" width="8.71"/>
    <col customWidth="1" min="30" max="30" width="8.14"/>
    <col customWidth="1" min="31" max="31" width="10.14"/>
    <col customWidth="1" min="32" max="32" width="4.0"/>
    <col customWidth="1" min="33" max="33" width="8.71"/>
    <col customWidth="1" min="34" max="34" width="10.14"/>
    <col customWidth="1" min="35" max="35" width="7.0"/>
    <col customWidth="1" min="36" max="36" width="6.0"/>
    <col customWidth="1" min="37" max="37" width="7.0"/>
    <col customWidth="1" min="38" max="40" width="5.0"/>
    <col customWidth="1" min="41" max="41" width="8.14"/>
    <col customWidth="1" min="42" max="42" width="7.0"/>
    <col customWidth="1" min="43" max="44" width="8.14"/>
    <col customWidth="1" min="45" max="45" width="8.71"/>
    <col customWidth="1" min="46" max="47" width="8.14"/>
    <col customWidth="1" min="48" max="49" width="8.71"/>
    <col customWidth="1" min="50" max="50" width="7.0"/>
    <col customWidth="1" min="51" max="51" width="8.71"/>
    <col customWidth="1" min="52" max="52" width="7.0"/>
    <col customWidth="1" min="53" max="53" width="8.14"/>
    <col customWidth="1" min="54" max="54" width="7.0"/>
    <col customWidth="1" min="55" max="55" width="8.71"/>
    <col customWidth="1" min="56" max="56" width="7.0"/>
    <col customWidth="1" min="57" max="57" width="8.71"/>
    <col customWidth="1" min="58" max="61" width="7.0"/>
    <col customWidth="1" min="62" max="62" width="7.71"/>
  </cols>
  <sheetData>
    <row r="1" ht="74.25" customHeight="1">
      <c r="A1" s="1" t="s">
        <v>0</v>
      </c>
      <c r="B1" s="1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32</v>
      </c>
      <c r="AF1" s="3" t="s">
        <v>33</v>
      </c>
      <c r="AG1" s="3" t="s">
        <v>34</v>
      </c>
      <c r="AH1" s="3" t="s">
        <v>35</v>
      </c>
      <c r="AI1" s="3" t="s">
        <v>36</v>
      </c>
      <c r="AJ1" s="3" t="s">
        <v>37</v>
      </c>
      <c r="AK1" s="3" t="s">
        <v>38</v>
      </c>
      <c r="AL1" s="3" t="s">
        <v>39</v>
      </c>
      <c r="AM1" s="3" t="s">
        <v>40</v>
      </c>
      <c r="AN1" s="3" t="s">
        <v>42</v>
      </c>
      <c r="AO1" s="3" t="s">
        <v>43</v>
      </c>
      <c r="AP1" s="3" t="s">
        <v>44</v>
      </c>
      <c r="AQ1" s="3" t="s">
        <v>45</v>
      </c>
      <c r="AR1" s="3" t="s">
        <v>46</v>
      </c>
      <c r="AS1" s="3" t="s">
        <v>47</v>
      </c>
      <c r="AT1" s="3" t="s">
        <v>48</v>
      </c>
      <c r="AU1" s="3" t="s">
        <v>49</v>
      </c>
      <c r="AV1" s="3" t="s">
        <v>50</v>
      </c>
      <c r="AW1" s="3" t="s">
        <v>51</v>
      </c>
      <c r="AX1" s="3" t="s">
        <v>52</v>
      </c>
      <c r="AY1" s="3" t="s">
        <v>53</v>
      </c>
      <c r="AZ1" s="3" t="s">
        <v>54</v>
      </c>
      <c r="BA1" s="3" t="s">
        <v>55</v>
      </c>
      <c r="BB1" s="3" t="s">
        <v>56</v>
      </c>
      <c r="BC1" s="3" t="s">
        <v>57</v>
      </c>
      <c r="BD1" s="3" t="s">
        <v>58</v>
      </c>
      <c r="BE1" s="3" t="s">
        <v>59</v>
      </c>
      <c r="BF1" s="3" t="s">
        <v>60</v>
      </c>
      <c r="BG1" s="3" t="s">
        <v>61</v>
      </c>
      <c r="BH1" s="3" t="s">
        <v>62</v>
      </c>
      <c r="BI1" s="3" t="s">
        <v>64</v>
      </c>
      <c r="BJ1" s="3"/>
    </row>
    <row r="2">
      <c r="A2" s="1" t="s">
        <v>66</v>
      </c>
      <c r="B2" s="1" t="s">
        <v>68</v>
      </c>
      <c r="C2" s="1">
        <v>115.0</v>
      </c>
      <c r="D2" s="1">
        <v>5.98293669565217</v>
      </c>
      <c r="E2" s="1">
        <v>688.03772</v>
      </c>
      <c r="F2" s="1" t="e">
        <v>#N/A</v>
      </c>
      <c r="G2" s="1" t="e">
        <v>#N/A</v>
      </c>
      <c r="H2" s="1" t="e">
        <v>#N/A</v>
      </c>
      <c r="I2" s="1" t="e">
        <v>#N/A</v>
      </c>
      <c r="J2" s="1">
        <v>0.961667161806478</v>
      </c>
      <c r="K2" s="1">
        <v>0.0258943881865033</v>
      </c>
      <c r="L2" s="1">
        <v>0.995330150291332</v>
      </c>
      <c r="M2" s="1" t="e">
        <v>#N/A</v>
      </c>
      <c r="N2" s="1">
        <v>0.225043423882477</v>
      </c>
      <c r="O2" s="1">
        <v>68512.7871939736</v>
      </c>
      <c r="P2" s="15">
        <v>0.203703703703704</v>
      </c>
      <c r="Q2" s="1">
        <v>0.111111111111111</v>
      </c>
      <c r="R2" s="1">
        <v>0.685185185185185</v>
      </c>
      <c r="S2" s="1">
        <v>7.0</v>
      </c>
      <c r="T2" s="1">
        <v>91533.7142857143</v>
      </c>
      <c r="U2" s="15">
        <v>98.2911028571429</v>
      </c>
      <c r="V2" s="1">
        <v>159994.338682478</v>
      </c>
      <c r="W2" s="15">
        <v>0.644412254340259</v>
      </c>
      <c r="X2" s="1">
        <v>0.0593893796032672</v>
      </c>
      <c r="Y2" s="1">
        <v>0.296198366056474</v>
      </c>
      <c r="Z2" s="1">
        <v>0.355587745659741</v>
      </c>
      <c r="AA2" s="1">
        <v>159.994338682478</v>
      </c>
      <c r="AB2" s="1">
        <v>3560.58821891335</v>
      </c>
      <c r="AC2" s="15">
        <v>290.088368992328</v>
      </c>
      <c r="AD2" s="1">
        <v>127817.126392761</v>
      </c>
      <c r="AE2" s="15">
        <v>90.0</v>
      </c>
      <c r="AF2" s="1">
        <v>36619.0</v>
      </c>
      <c r="AG2" s="15">
        <v>52355.0595238095</v>
      </c>
      <c r="AH2" s="15">
        <v>26.4999700976656</v>
      </c>
      <c r="AI2" s="1">
        <v>19.9999915419432</v>
      </c>
      <c r="AJ2" s="1">
        <v>25.5428888708737</v>
      </c>
      <c r="AK2" s="1">
        <v>0.0</v>
      </c>
      <c r="AL2" s="1">
        <v>0.0</v>
      </c>
      <c r="AM2" s="1">
        <v>0.0</v>
      </c>
      <c r="AN2" s="1">
        <v>0.0</v>
      </c>
      <c r="AO2" s="15">
        <v>0.903556046737208</v>
      </c>
      <c r="AP2" s="1">
        <v>2444.70515366512</v>
      </c>
      <c r="AQ2" s="15">
        <v>3567.72641767373</v>
      </c>
      <c r="AR2" s="15">
        <v>10180.8047820401</v>
      </c>
      <c r="AS2" s="15">
        <v>1018.90512630616</v>
      </c>
      <c r="AT2" s="1">
        <v>135.014138469036</v>
      </c>
      <c r="AU2" s="1">
        <v>17347.1556181542</v>
      </c>
      <c r="AV2" s="15">
        <v>15692.9654010262</v>
      </c>
      <c r="AW2" s="15">
        <v>0.6797935</v>
      </c>
      <c r="AX2" s="1">
        <v>3150.9859747048</v>
      </c>
      <c r="AY2" s="15">
        <v>0.1364955398</v>
      </c>
      <c r="AZ2" s="1">
        <v>1531.027338896</v>
      </c>
      <c r="BA2" s="1">
        <v>0.066321591</v>
      </c>
      <c r="BB2" s="1">
        <v>2709.9219229053</v>
      </c>
      <c r="BC2" s="15">
        <v>0.1173893692</v>
      </c>
      <c r="BD2" s="1">
        <v>23084.9006375323</v>
      </c>
      <c r="BE2" s="15">
        <v>0.475486464059745</v>
      </c>
      <c r="BF2" s="1">
        <v>0.261905404003734</v>
      </c>
      <c r="BG2" s="1">
        <v>0.216702883518307</v>
      </c>
      <c r="BH2" s="1">
        <v>0.0291887943850914</v>
      </c>
      <c r="BI2" s="1">
        <v>0.0167164540331224</v>
      </c>
    </row>
    <row r="3">
      <c r="A3" s="1" t="s">
        <v>72</v>
      </c>
      <c r="B3" s="1" t="s">
        <v>73</v>
      </c>
      <c r="C3" s="1">
        <v>55.0</v>
      </c>
      <c r="D3" s="1">
        <v>346.899724490909</v>
      </c>
      <c r="E3" s="1">
        <v>19079.484847</v>
      </c>
      <c r="F3" s="1">
        <v>0.0924267470788978</v>
      </c>
      <c r="G3" s="1">
        <v>0.47255536888992</v>
      </c>
      <c r="H3" s="1">
        <v>7.88497904376762E-4</v>
      </c>
      <c r="I3" s="1">
        <v>0.0837367490672939</v>
      </c>
      <c r="J3" s="1">
        <v>0.245380389726548</v>
      </c>
      <c r="K3" s="1">
        <v>0.105112247332964</v>
      </c>
      <c r="L3" s="1">
        <v>1.0</v>
      </c>
      <c r="M3" s="1">
        <v>0.114733251075514</v>
      </c>
      <c r="N3" s="1">
        <v>0.216712486024524</v>
      </c>
      <c r="O3" s="1">
        <v>80803.4866906761</v>
      </c>
      <c r="P3" s="15">
        <v>0.213359273670558</v>
      </c>
      <c r="Q3" s="1">
        <v>0.156939040207523</v>
      </c>
      <c r="R3" s="1">
        <v>0.62970168612192</v>
      </c>
      <c r="S3" s="1">
        <v>164.96</v>
      </c>
      <c r="T3" s="1">
        <v>120749.465324927</v>
      </c>
      <c r="U3" s="15">
        <v>115.661280595296</v>
      </c>
      <c r="V3" s="1">
        <v>183671.598478772</v>
      </c>
      <c r="W3" s="15">
        <v>0.714717960384589</v>
      </c>
      <c r="X3" s="1">
        <v>0.221479164574748</v>
      </c>
      <c r="Y3" s="1">
        <v>0.0638028750406622</v>
      </c>
      <c r="Z3" s="1">
        <v>0.285282039615411</v>
      </c>
      <c r="AA3" s="1">
        <v>183.671598478772</v>
      </c>
      <c r="AB3" s="1">
        <v>9044.47166072901</v>
      </c>
      <c r="AC3" s="15">
        <v>708.608787313554</v>
      </c>
      <c r="AD3" s="1">
        <v>100392.618477582</v>
      </c>
      <c r="AE3" s="15">
        <v>47.0</v>
      </c>
      <c r="AF3" s="1">
        <v>34233.5</v>
      </c>
      <c r="AG3" s="15">
        <v>51727.5922749532</v>
      </c>
      <c r="AH3" s="15">
        <v>83.5999984077872</v>
      </c>
      <c r="AI3" s="1">
        <v>42.0624999955083</v>
      </c>
      <c r="AJ3" s="1">
        <v>62.515499567792</v>
      </c>
      <c r="AK3" s="1">
        <v>3.56</v>
      </c>
      <c r="AL3" s="1">
        <v>0.93299</v>
      </c>
      <c r="AM3" s="1">
        <v>1.804898</v>
      </c>
      <c r="AN3" s="1">
        <v>0.0</v>
      </c>
      <c r="AO3" s="1">
        <v>1.56442915691889</v>
      </c>
      <c r="AP3" s="1">
        <v>3216.35839552811</v>
      </c>
      <c r="AQ3" s="15">
        <v>3983.09841798215</v>
      </c>
      <c r="AR3" s="15">
        <v>11343.3696027716</v>
      </c>
      <c r="AS3" s="15">
        <v>1535.19338886163</v>
      </c>
      <c r="AT3" s="1">
        <v>1087.25608402692</v>
      </c>
      <c r="AU3" s="1">
        <v>21165.2758891704</v>
      </c>
      <c r="AV3" s="15">
        <v>10602.7333582102</v>
      </c>
      <c r="AW3" s="15">
        <v>0.4638578658</v>
      </c>
      <c r="AX3" s="1">
        <v>7306.0499837745</v>
      </c>
      <c r="AY3" s="15">
        <v>0.3196316118</v>
      </c>
      <c r="AZ3" s="1">
        <v>956.7483064274</v>
      </c>
      <c r="BA3" s="1">
        <v>0.041856681</v>
      </c>
      <c r="BB3" s="1">
        <v>3992.1886592683</v>
      </c>
      <c r="BC3" s="15">
        <v>0.1746538415</v>
      </c>
      <c r="BD3" s="1">
        <v>22857.7203076804</v>
      </c>
      <c r="BE3" s="15">
        <v>0.59351343072503</v>
      </c>
      <c r="BF3" s="1">
        <v>0.236460247578851</v>
      </c>
      <c r="BG3" s="1">
        <v>0.112955247172082</v>
      </c>
      <c r="BH3" s="1">
        <v>0.0394008945097167</v>
      </c>
      <c r="BI3" s="1">
        <v>0.0176701800143209</v>
      </c>
    </row>
    <row r="4">
      <c r="A4" s="1" t="s">
        <v>76</v>
      </c>
      <c r="B4" s="1" t="s">
        <v>77</v>
      </c>
      <c r="C4" s="1">
        <v>12.0</v>
      </c>
      <c r="D4" s="1">
        <v>215.51687725</v>
      </c>
      <c r="E4" s="1">
        <v>2586.202527</v>
      </c>
      <c r="F4" s="1" t="e">
        <v>#N/A</v>
      </c>
      <c r="G4" s="1">
        <v>0.0994183957540593</v>
      </c>
      <c r="H4" s="1" t="e">
        <v>#N/A</v>
      </c>
      <c r="I4" s="1">
        <v>0.0495820103592021</v>
      </c>
      <c r="J4" s="1">
        <v>0.661757238647612</v>
      </c>
      <c r="K4" s="1">
        <v>0.184484324005349</v>
      </c>
      <c r="L4" s="1">
        <v>1.0</v>
      </c>
      <c r="M4" s="1" t="e">
        <v>#N/A</v>
      </c>
      <c r="N4" s="1">
        <v>0.215585610262204</v>
      </c>
      <c r="O4" s="1">
        <v>69148.269525268</v>
      </c>
      <c r="P4" s="15">
        <v>0.146464646464646</v>
      </c>
      <c r="Q4" s="1">
        <v>0.146464646464646</v>
      </c>
      <c r="R4" s="1">
        <v>0.707070707070707</v>
      </c>
      <c r="S4" s="1">
        <v>32.0</v>
      </c>
      <c r="T4" s="1">
        <v>81759.2</v>
      </c>
      <c r="U4" s="15">
        <v>80.81882896875</v>
      </c>
      <c r="V4" s="1">
        <v>163431.721061032</v>
      </c>
      <c r="W4" s="15">
        <v>0.685310934577823</v>
      </c>
      <c r="X4" s="1">
        <v>0.230429742261015</v>
      </c>
      <c r="Y4" s="1">
        <v>0.0842593231611617</v>
      </c>
      <c r="Z4" s="1">
        <v>0.314689065422177</v>
      </c>
      <c r="AA4" s="1">
        <v>163.431721061032</v>
      </c>
      <c r="AB4" s="1">
        <v>4439.8781147738</v>
      </c>
      <c r="AC4" s="15">
        <v>426.432357283054</v>
      </c>
      <c r="AD4" s="1">
        <v>94799.9137039835</v>
      </c>
      <c r="AE4" s="15">
        <v>36.0</v>
      </c>
      <c r="AF4" s="1">
        <v>34050.5</v>
      </c>
      <c r="AG4" s="15">
        <v>50389.1990884838</v>
      </c>
      <c r="AH4" s="15">
        <v>51.7999543995453</v>
      </c>
      <c r="AI4" s="1">
        <v>24.8999926396129</v>
      </c>
      <c r="AJ4" s="1">
        <v>24.8999822065098</v>
      </c>
      <c r="AK4" s="1">
        <v>4.7</v>
      </c>
      <c r="AL4" s="1">
        <v>2.560086</v>
      </c>
      <c r="AM4" s="1">
        <v>2.711117</v>
      </c>
      <c r="AN4" s="1">
        <v>0.0</v>
      </c>
      <c r="AO4" s="1">
        <v>0.958505083065094</v>
      </c>
      <c r="AP4" s="1">
        <v>2499.73558238659</v>
      </c>
      <c r="AQ4" s="15">
        <v>3952.31153913415</v>
      </c>
      <c r="AR4" s="15">
        <v>10601.5019062736</v>
      </c>
      <c r="AS4" s="15">
        <v>1366.20789482354</v>
      </c>
      <c r="AT4" s="15">
        <v>657.638917387075</v>
      </c>
      <c r="AU4" s="15">
        <v>19077.3958400049</v>
      </c>
      <c r="AV4" s="15">
        <v>11337.3464928607</v>
      </c>
      <c r="AW4" s="15">
        <v>0.6196231761</v>
      </c>
      <c r="AX4" s="1">
        <v>3352.382521955</v>
      </c>
      <c r="AY4" s="15">
        <v>0.1832187018</v>
      </c>
      <c r="AZ4" s="1">
        <v>1108.8584912978</v>
      </c>
      <c r="BA4" s="1">
        <v>0.060602754</v>
      </c>
      <c r="BB4" s="1">
        <v>2498.575882948</v>
      </c>
      <c r="BC4" s="15">
        <v>0.1365553682</v>
      </c>
      <c r="BD4" s="1">
        <v>18297.1633890615</v>
      </c>
      <c r="BE4" s="15">
        <v>0.556121882273067</v>
      </c>
      <c r="BF4" s="1">
        <v>0.215350846351015</v>
      </c>
      <c r="BG4" s="1">
        <v>0.148868636348163</v>
      </c>
      <c r="BH4" s="1">
        <v>0.0730114576328603</v>
      </c>
      <c r="BI4" s="1">
        <v>0.00664717739489474</v>
      </c>
    </row>
    <row r="5">
      <c r="A5" s="1" t="s">
        <v>80</v>
      </c>
      <c r="B5" s="1" t="s">
        <v>81</v>
      </c>
      <c r="C5" s="1">
        <v>76.0</v>
      </c>
      <c r="D5" s="1">
        <v>37.1591046842105</v>
      </c>
      <c r="E5" s="1">
        <v>2824.091956</v>
      </c>
      <c r="F5" s="1">
        <v>0.00842511004553633</v>
      </c>
      <c r="G5" s="1">
        <v>0.0107791517120828</v>
      </c>
      <c r="H5" s="1" t="e">
        <v>#N/A</v>
      </c>
      <c r="I5" s="1">
        <v>0.0298276349191285</v>
      </c>
      <c r="J5" s="1">
        <v>0.903863248274478</v>
      </c>
      <c r="K5" s="1">
        <v>0.0462300995553915</v>
      </c>
      <c r="L5" s="1">
        <v>0.493189274375159</v>
      </c>
      <c r="M5" s="1">
        <v>0.013898813716242</v>
      </c>
      <c r="N5" s="1">
        <v>0.134020201198274</v>
      </c>
      <c r="O5" s="1">
        <v>65281.560475162</v>
      </c>
      <c r="P5" s="15">
        <v>0.100529100529101</v>
      </c>
      <c r="Q5" s="1">
        <v>0.158730158730159</v>
      </c>
      <c r="R5" s="1">
        <v>0.740740740740741</v>
      </c>
      <c r="S5" s="1">
        <v>18.0</v>
      </c>
      <c r="T5" s="1">
        <v>94341.2222222222</v>
      </c>
      <c r="U5" s="15">
        <v>156.893997555556</v>
      </c>
      <c r="V5" s="1">
        <v>288294.833413703</v>
      </c>
      <c r="W5" s="15">
        <v>0.672060143818415</v>
      </c>
      <c r="X5" s="1">
        <v>0.191802983628307</v>
      </c>
      <c r="Y5" s="1">
        <v>0.136136872553278</v>
      </c>
      <c r="Z5" s="1">
        <v>0.327939856181585</v>
      </c>
      <c r="AA5" s="1">
        <v>288.294833413703</v>
      </c>
      <c r="AB5" s="1">
        <v>8562.15285363746</v>
      </c>
      <c r="AC5" s="15">
        <v>685.164566220662</v>
      </c>
      <c r="AD5" s="1">
        <v>201095.960455688</v>
      </c>
      <c r="AE5" s="15">
        <v>332.0</v>
      </c>
      <c r="AF5" s="1">
        <v>39383.0</v>
      </c>
      <c r="AG5" s="15">
        <v>65590.4898635005</v>
      </c>
      <c r="AH5" s="15">
        <v>60.9999881810245</v>
      </c>
      <c r="AI5" s="1">
        <v>22.0229980352063</v>
      </c>
      <c r="AJ5" s="1">
        <v>34.3798958058843</v>
      </c>
      <c r="AK5" s="1">
        <v>1.75</v>
      </c>
      <c r="AL5" s="1">
        <v>0.976804</v>
      </c>
      <c r="AM5" s="1">
        <v>1.261678</v>
      </c>
      <c r="AN5" s="1">
        <v>0.0</v>
      </c>
      <c r="AO5" s="15">
        <v>0.772883312502783</v>
      </c>
      <c r="AP5" s="1">
        <v>2082.81212568278</v>
      </c>
      <c r="AQ5" s="15">
        <v>1959.84434509681</v>
      </c>
      <c r="AR5" s="15">
        <v>8152.3480887674</v>
      </c>
      <c r="AS5" s="15">
        <v>1014.57240580023</v>
      </c>
      <c r="AT5" s="15">
        <v>617.638447039293</v>
      </c>
      <c r="AU5" s="1">
        <v>13827.2154123865</v>
      </c>
      <c r="AV5" s="15">
        <v>5406.737525485</v>
      </c>
      <c r="AW5" s="15">
        <v>0.3689149306</v>
      </c>
      <c r="AX5" s="1">
        <v>7194.5794595494</v>
      </c>
      <c r="AY5" s="15">
        <v>0.4909037603</v>
      </c>
      <c r="AZ5" s="1">
        <v>926.716577779</v>
      </c>
      <c r="BA5" s="1">
        <v>0.0632321396</v>
      </c>
      <c r="BB5" s="1">
        <v>1127.7504036803</v>
      </c>
      <c r="BC5" s="15">
        <v>0.0769491694</v>
      </c>
      <c r="BD5" s="1">
        <v>14655.7839664937</v>
      </c>
      <c r="BE5" s="15">
        <v>0.535084355602178</v>
      </c>
      <c r="BF5" s="1">
        <v>0.261021744493326</v>
      </c>
      <c r="BG5" s="1">
        <v>0.147027801619773</v>
      </c>
      <c r="BH5" s="1">
        <v>0.0400598797453137</v>
      </c>
      <c r="BI5" s="1">
        <v>0.016806218539409</v>
      </c>
    </row>
    <row r="6">
      <c r="A6" s="1" t="s">
        <v>82</v>
      </c>
      <c r="B6" s="1" t="s">
        <v>83</v>
      </c>
      <c r="C6" s="1">
        <v>62.0</v>
      </c>
      <c r="D6" s="1">
        <v>40.4299635322581</v>
      </c>
      <c r="E6" s="1">
        <v>2506.657739</v>
      </c>
      <c r="F6" s="1">
        <v>0.00468757731255922</v>
      </c>
      <c r="G6" s="1">
        <v>0.0662335236651297</v>
      </c>
      <c r="H6" s="1" t="e">
        <v>#N/A</v>
      </c>
      <c r="I6" s="1">
        <v>0.220582547288332</v>
      </c>
      <c r="J6" s="1">
        <v>0.533216592905716</v>
      </c>
      <c r="K6" s="1">
        <v>0.173438677059754</v>
      </c>
      <c r="L6" s="1">
        <v>0.999480354551358</v>
      </c>
      <c r="M6" s="1">
        <v>0.0718703895846451</v>
      </c>
      <c r="N6" s="1">
        <v>0.250048401632736</v>
      </c>
      <c r="O6" s="1">
        <v>61665.1207752029</v>
      </c>
      <c r="P6" s="15">
        <v>0.2</v>
      </c>
      <c r="Q6" s="1">
        <v>0.12</v>
      </c>
      <c r="R6" s="1">
        <v>0.68</v>
      </c>
      <c r="S6" s="1">
        <v>29.0</v>
      </c>
      <c r="T6" s="1">
        <v>71429.1379310345</v>
      </c>
      <c r="U6" s="15">
        <v>86.4364737586207</v>
      </c>
      <c r="V6" s="1">
        <v>238219.789925616</v>
      </c>
      <c r="W6" s="15">
        <v>0.733865621248967</v>
      </c>
      <c r="X6" s="1">
        <v>0.159088051508847</v>
      </c>
      <c r="Y6" s="1">
        <v>0.107046327242186</v>
      </c>
      <c r="Z6" s="1">
        <v>0.266134378751033</v>
      </c>
      <c r="AA6" s="1">
        <v>238.219789925616</v>
      </c>
      <c r="AB6" s="1">
        <v>5635.22286278909</v>
      </c>
      <c r="AC6" s="15">
        <v>686.69376884564</v>
      </c>
      <c r="AD6" s="1">
        <v>126480.028958199</v>
      </c>
      <c r="AE6" s="15">
        <v>87.0</v>
      </c>
      <c r="AF6" s="1">
        <v>34594.5</v>
      </c>
      <c r="AG6" s="15">
        <v>54743.6751861882</v>
      </c>
      <c r="AH6" s="15">
        <v>40.2999882980847</v>
      </c>
      <c r="AI6" s="1">
        <v>20.0312995473478</v>
      </c>
      <c r="AJ6" s="1">
        <v>29.1744949741634</v>
      </c>
      <c r="AK6" s="1">
        <v>4.25</v>
      </c>
      <c r="AL6" s="1">
        <v>2.58554</v>
      </c>
      <c r="AM6" s="1">
        <v>4.107993</v>
      </c>
      <c r="AN6" s="1">
        <v>0.0</v>
      </c>
      <c r="AO6" s="1">
        <v>0.80464831219471</v>
      </c>
      <c r="AP6" s="1">
        <v>2189.56112540101</v>
      </c>
      <c r="AQ6" s="15">
        <v>6194.91636548471</v>
      </c>
      <c r="AR6" s="15">
        <v>8584.96958926069</v>
      </c>
      <c r="AS6" s="15">
        <v>1374.83756413224</v>
      </c>
      <c r="AT6" s="1">
        <v>748.025504570092</v>
      </c>
      <c r="AU6" s="1">
        <v>19092.3101488488</v>
      </c>
      <c r="AV6" s="15">
        <v>10662.0880596465</v>
      </c>
      <c r="AW6" s="15">
        <v>0.5363871745</v>
      </c>
      <c r="AX6" s="1">
        <v>4945.6315947905</v>
      </c>
      <c r="AY6" s="15">
        <v>0.2488043001</v>
      </c>
      <c r="AZ6" s="1">
        <v>393.9966286296</v>
      </c>
      <c r="BA6" s="1">
        <v>0.0198211398</v>
      </c>
      <c r="BB6" s="1">
        <v>3875.8806598067</v>
      </c>
      <c r="BC6" s="15">
        <v>0.1949873856</v>
      </c>
      <c r="BD6" s="1">
        <v>19877.5969428733</v>
      </c>
      <c r="BE6" s="15">
        <v>0.463159660552149</v>
      </c>
      <c r="BF6" s="1">
        <v>0.22802928116553</v>
      </c>
      <c r="BG6" s="1">
        <v>0.274661828030421</v>
      </c>
      <c r="BH6" s="1">
        <v>0.0237427244975092</v>
      </c>
      <c r="BI6" s="1">
        <v>0.0104065057543906</v>
      </c>
    </row>
    <row r="7">
      <c r="A7" s="1" t="s">
        <v>84</v>
      </c>
      <c r="B7" s="1" t="s">
        <v>85</v>
      </c>
      <c r="C7" s="1">
        <v>89.0</v>
      </c>
      <c r="D7" s="1">
        <v>24.4500586741573</v>
      </c>
      <c r="E7" s="1">
        <v>2176.055222</v>
      </c>
      <c r="F7" s="1">
        <v>0.0380898850643135</v>
      </c>
      <c r="G7" s="1">
        <v>0.0395737617082963</v>
      </c>
      <c r="H7" s="1" t="e">
        <v>#N/A</v>
      </c>
      <c r="I7" s="1">
        <v>0.0300959078021865</v>
      </c>
      <c r="J7" s="1">
        <v>0.827559053606385</v>
      </c>
      <c r="K7" s="1">
        <v>0.0633485896021961</v>
      </c>
      <c r="L7" s="1">
        <v>0.999739407381708</v>
      </c>
      <c r="M7" s="1">
        <v>0.026824037004196</v>
      </c>
      <c r="N7" s="1">
        <v>0.246147121452399</v>
      </c>
      <c r="O7" s="1">
        <v>77682.5476190476</v>
      </c>
      <c r="P7" s="15">
        <v>0.183431952662722</v>
      </c>
      <c r="Q7" s="1">
        <v>0.124260355029586</v>
      </c>
      <c r="R7" s="1">
        <v>0.692307692307692</v>
      </c>
      <c r="S7" s="1">
        <v>18.4</v>
      </c>
      <c r="T7" s="1">
        <v>106803.532608696</v>
      </c>
      <c r="U7" s="15">
        <v>118.26387076087</v>
      </c>
      <c r="V7" s="1">
        <v>358778.716691961</v>
      </c>
      <c r="W7" s="15">
        <v>0.632659346351449</v>
      </c>
      <c r="X7" s="1">
        <v>0.268623004620209</v>
      </c>
      <c r="Y7" s="1">
        <v>0.0987176490283421</v>
      </c>
      <c r="Z7" s="1">
        <v>0.367340653648551</v>
      </c>
      <c r="AA7" s="1">
        <v>358.778716691961</v>
      </c>
      <c r="AB7" s="1">
        <v>9857.25719785984</v>
      </c>
      <c r="AC7" s="15">
        <v>860.071675147957</v>
      </c>
      <c r="AD7" s="1">
        <v>290337.698814279</v>
      </c>
      <c r="AE7" s="15">
        <v>515.0</v>
      </c>
      <c r="AF7" s="1">
        <v>36115.0</v>
      </c>
      <c r="AG7" s="15">
        <v>64809.7067137809</v>
      </c>
      <c r="AH7" s="15">
        <v>51.7899907189559</v>
      </c>
      <c r="AI7" s="1">
        <v>24.8116995065265</v>
      </c>
      <c r="AJ7" s="1">
        <v>24.8099978271025</v>
      </c>
      <c r="AK7" s="1">
        <v>3.12</v>
      </c>
      <c r="AL7" s="1">
        <v>3.008554</v>
      </c>
      <c r="AM7" s="1">
        <v>3.062608</v>
      </c>
      <c r="AN7" s="1">
        <v>2452.41085154777</v>
      </c>
      <c r="AO7" s="1">
        <v>1.43361649831534</v>
      </c>
      <c r="AP7" s="1">
        <v>1998.86256379205</v>
      </c>
      <c r="AQ7" s="15">
        <v>2978.52027580576</v>
      </c>
      <c r="AR7" s="15">
        <v>13069.2263056916</v>
      </c>
      <c r="AS7" s="15">
        <v>1520.85197863605</v>
      </c>
      <c r="AT7" s="1">
        <v>430.497255092178</v>
      </c>
      <c r="AU7" s="1">
        <v>19997.9583790177</v>
      </c>
      <c r="AV7" s="15">
        <v>6127.1643718117</v>
      </c>
      <c r="AW7" s="15">
        <v>0.3078690354</v>
      </c>
      <c r="AX7" s="1">
        <v>11469.5557287083</v>
      </c>
      <c r="AY7" s="15">
        <v>0.5763059132</v>
      </c>
      <c r="AZ7" s="1">
        <v>919.2915207629</v>
      </c>
      <c r="BA7" s="1">
        <v>0.046191252</v>
      </c>
      <c r="BB7" s="1">
        <v>1385.8416600732</v>
      </c>
      <c r="BC7" s="15">
        <v>0.0696337994</v>
      </c>
      <c r="BD7" s="1">
        <v>19901.8532813561</v>
      </c>
      <c r="BE7" s="15">
        <v>0.576377305504003</v>
      </c>
      <c r="BF7" s="1">
        <v>0.300574052038099</v>
      </c>
      <c r="BG7" s="1">
        <v>0.0846456170902568</v>
      </c>
      <c r="BH7" s="1">
        <v>0.0168298253371271</v>
      </c>
      <c r="BI7" s="1">
        <v>0.0215732000305143</v>
      </c>
    </row>
    <row r="8">
      <c r="A8" s="1" t="s">
        <v>97</v>
      </c>
      <c r="B8" s="1" t="s">
        <v>99</v>
      </c>
      <c r="C8" s="1">
        <v>9.0</v>
      </c>
      <c r="D8" s="1">
        <v>337.609577444444</v>
      </c>
      <c r="E8" s="1">
        <v>3038.486197</v>
      </c>
      <c r="F8" s="1">
        <v>0.0071883290332378</v>
      </c>
      <c r="G8" s="1">
        <v>0.148908364713507</v>
      </c>
      <c r="H8" s="1" t="e">
        <v>#N/A</v>
      </c>
      <c r="I8" s="1">
        <v>0.0478787298245115</v>
      </c>
      <c r="J8" s="1">
        <v>0.673643460737568</v>
      </c>
      <c r="K8" s="1">
        <v>0.119922325299367</v>
      </c>
      <c r="L8" s="1">
        <v>0.766536422818459</v>
      </c>
      <c r="M8" s="1">
        <v>0.0133310961783074</v>
      </c>
      <c r="N8" s="1">
        <v>0.193870946696871</v>
      </c>
      <c r="O8" s="1">
        <v>80707.8283261803</v>
      </c>
      <c r="P8" s="15">
        <v>0.111587982832618</v>
      </c>
      <c r="Q8" s="1">
        <v>0.270386266094421</v>
      </c>
      <c r="R8" s="1">
        <v>0.618025751072961</v>
      </c>
      <c r="S8" s="1">
        <v>21.25</v>
      </c>
      <c r="T8" s="1">
        <v>100399.576470588</v>
      </c>
      <c r="U8" s="15">
        <v>142.987585741176</v>
      </c>
      <c r="V8" s="1">
        <v>178058.215480516</v>
      </c>
      <c r="W8" s="15">
        <v>0.781064594081672</v>
      </c>
      <c r="X8" s="1">
        <v>0.171224645670923</v>
      </c>
      <c r="Y8" s="1">
        <v>0.0477107602474056</v>
      </c>
      <c r="Z8" s="1">
        <v>0.218935405918328</v>
      </c>
      <c r="AA8" s="1">
        <v>178.058215480516</v>
      </c>
      <c r="AB8" s="1">
        <v>6323.75655317153</v>
      </c>
      <c r="AC8" s="15">
        <v>828.388604327104</v>
      </c>
      <c r="AD8" s="1">
        <v>106551.127468726</v>
      </c>
      <c r="AE8" s="15">
        <v>53.0</v>
      </c>
      <c r="AF8" s="1">
        <v>36446.0</v>
      </c>
      <c r="AG8" s="15">
        <v>50384.5218950064</v>
      </c>
      <c r="AH8" s="15">
        <v>56.5799643045726</v>
      </c>
      <c r="AI8" s="1">
        <v>33.5243981474919</v>
      </c>
      <c r="AJ8" s="1">
        <v>38.7263954243882</v>
      </c>
      <c r="AK8" s="1">
        <v>0.9</v>
      </c>
      <c r="AL8" s="1">
        <v>0.557303</v>
      </c>
      <c r="AM8" s="1">
        <v>0.666178</v>
      </c>
      <c r="AN8" s="1">
        <v>0.0</v>
      </c>
      <c r="AO8" s="15">
        <v>1.35081840800982</v>
      </c>
      <c r="AP8" s="1">
        <v>2475.38594627356</v>
      </c>
      <c r="AQ8" s="15">
        <v>3573.22026366934</v>
      </c>
      <c r="AR8" s="15">
        <v>12440.7629487744</v>
      </c>
      <c r="AS8" s="15">
        <v>1393.92630257191</v>
      </c>
      <c r="AT8" s="1">
        <v>462.964578015491</v>
      </c>
      <c r="AU8" s="1">
        <v>20346.2600393047</v>
      </c>
      <c r="AV8" s="15">
        <v>10726.3387267398</v>
      </c>
      <c r="AW8" s="15">
        <v>0.5686657672</v>
      </c>
      <c r="AX8" s="1">
        <v>5212.425228868</v>
      </c>
      <c r="AY8" s="15">
        <v>0.2763410579</v>
      </c>
      <c r="AZ8" s="1">
        <v>908.884113922</v>
      </c>
      <c r="BA8" s="1">
        <v>0.0481852471</v>
      </c>
      <c r="BB8" s="1">
        <v>2014.6421299769</v>
      </c>
      <c r="BC8" s="15">
        <v>0.1068079278</v>
      </c>
      <c r="BD8" s="1">
        <v>18862.2901995067</v>
      </c>
      <c r="BE8" s="15">
        <v>0.54397065372877</v>
      </c>
      <c r="BF8" s="1">
        <v>0.247495065238813</v>
      </c>
      <c r="BG8" s="1">
        <v>0.178076119291419</v>
      </c>
      <c r="BH8" s="1">
        <v>0.0185014711632002</v>
      </c>
      <c r="BI8" s="1">
        <v>0.0119566905777985</v>
      </c>
    </row>
    <row r="9">
      <c r="A9" s="1" t="s">
        <v>122</v>
      </c>
      <c r="B9" s="1" t="s">
        <v>125</v>
      </c>
      <c r="C9" s="1">
        <v>5.0</v>
      </c>
      <c r="D9" s="1">
        <v>455.8049444</v>
      </c>
      <c r="E9" s="1">
        <v>2279.024722</v>
      </c>
      <c r="F9" s="1">
        <v>0.0109457369962213</v>
      </c>
      <c r="G9" s="1">
        <v>0.00553232897038828</v>
      </c>
      <c r="H9" s="1" t="e">
        <v>#N/A</v>
      </c>
      <c r="I9" s="1">
        <v>0.045547806376129</v>
      </c>
      <c r="J9" s="1">
        <v>0.899014549602271</v>
      </c>
      <c r="K9" s="1">
        <v>0.0389595780549904</v>
      </c>
      <c r="L9" s="1">
        <v>0.0942116288958628</v>
      </c>
      <c r="M9" s="1">
        <v>0.00799277869461825</v>
      </c>
      <c r="N9" s="1">
        <v>0.115743210838809</v>
      </c>
      <c r="O9" s="1">
        <v>90536.3428872251</v>
      </c>
      <c r="P9" s="15">
        <v>0.0514285714285714</v>
      </c>
      <c r="Q9" s="1">
        <v>0.154285714285714</v>
      </c>
      <c r="R9" s="1">
        <v>0.794285714285714</v>
      </c>
      <c r="S9" s="1">
        <v>28.0</v>
      </c>
      <c r="T9" s="1">
        <v>96245.9642857143</v>
      </c>
      <c r="U9" s="15">
        <v>81.3937400714286</v>
      </c>
      <c r="V9" s="1">
        <v>410458.123147995</v>
      </c>
      <c r="W9" s="15">
        <v>0.967825799039368</v>
      </c>
      <c r="X9" s="1">
        <v>0.0159852077121734</v>
      </c>
      <c r="Y9" s="1">
        <v>0.0161889932484589</v>
      </c>
      <c r="Z9" s="1">
        <v>0.0321742009606324</v>
      </c>
      <c r="AA9" s="1">
        <v>410.458123147995</v>
      </c>
      <c r="AB9" s="1">
        <v>16895.1058881932</v>
      </c>
      <c r="AC9" s="15">
        <v>1743.45215812889</v>
      </c>
      <c r="AD9" s="1">
        <v>306203.394461138</v>
      </c>
      <c r="AE9" s="15">
        <v>528.0</v>
      </c>
      <c r="AF9" s="1">
        <v>76499.0</v>
      </c>
      <c r="AG9" s="15">
        <v>158745.585174092</v>
      </c>
      <c r="AH9" s="15">
        <v>125.009937994836</v>
      </c>
      <c r="AI9" s="1">
        <v>39.4608999881416</v>
      </c>
      <c r="AJ9" s="1">
        <v>59.2122659458433</v>
      </c>
      <c r="AK9" s="1">
        <v>0.0</v>
      </c>
      <c r="AL9" s="1">
        <v>0.0</v>
      </c>
      <c r="AM9" s="1">
        <v>0.0</v>
      </c>
      <c r="AN9" s="1">
        <v>0.0</v>
      </c>
      <c r="AO9" s="1">
        <v>0.753092921018947</v>
      </c>
      <c r="AP9" s="1">
        <v>2516.42328169532</v>
      </c>
      <c r="AQ9" s="15">
        <v>2622.94657986602</v>
      </c>
      <c r="AR9" s="15">
        <v>10735.0753740529</v>
      </c>
      <c r="AS9" s="15">
        <v>1530.88024729203</v>
      </c>
      <c r="AT9" s="1">
        <v>790.686762896818</v>
      </c>
      <c r="AU9" s="1">
        <v>18196.0122458031</v>
      </c>
      <c r="AV9" s="15">
        <v>3849.0757753184</v>
      </c>
      <c r="AW9" s="15">
        <v>0.1893128296</v>
      </c>
      <c r="AX9" s="1">
        <v>14639.6754767182</v>
      </c>
      <c r="AY9" s="15">
        <v>0.7200373676</v>
      </c>
      <c r="AZ9" s="1">
        <v>1283.0652509809</v>
      </c>
      <c r="BA9" s="1">
        <v>0.0631062435</v>
      </c>
      <c r="BB9" s="1">
        <v>560.0108936933</v>
      </c>
      <c r="BC9" s="15">
        <v>0.0275435593</v>
      </c>
      <c r="BD9" s="1">
        <v>20331.8273967108</v>
      </c>
      <c r="BE9" s="15">
        <v>0.621282180898779</v>
      </c>
      <c r="BF9" s="1">
        <v>0.224246256713917</v>
      </c>
      <c r="BG9" s="1">
        <v>0.0939340738911013</v>
      </c>
      <c r="BH9" s="1">
        <v>0.0465441177512153</v>
      </c>
      <c r="BI9" s="1">
        <v>0.0139933707449869</v>
      </c>
    </row>
    <row r="10">
      <c r="A10" s="1" t="s">
        <v>160</v>
      </c>
      <c r="B10" s="1" t="s">
        <v>145</v>
      </c>
      <c r="C10" s="1">
        <v>5.0</v>
      </c>
      <c r="D10" s="1">
        <v>278.702651</v>
      </c>
      <c r="E10" s="1">
        <v>1393.513255</v>
      </c>
      <c r="F10" s="1">
        <v>0.206720562755164</v>
      </c>
      <c r="G10" s="1">
        <v>0.238592242884372</v>
      </c>
      <c r="H10" s="1" t="e">
        <v>#N/A</v>
      </c>
      <c r="I10" s="1">
        <v>0.0600246618193338</v>
      </c>
      <c r="J10" s="1">
        <v>0.41520930785861</v>
      </c>
      <c r="K10" s="1">
        <v>0.0753314377854598</v>
      </c>
      <c r="L10" s="1">
        <v>0.171003164188075</v>
      </c>
      <c r="M10" s="1">
        <v>0.0535733287212955</v>
      </c>
      <c r="N10" s="1">
        <v>0.155410652232975</v>
      </c>
      <c r="O10" s="1">
        <v>99147.1449610165</v>
      </c>
      <c r="P10" s="15">
        <v>0.203947368421053</v>
      </c>
      <c r="Q10" s="1">
        <v>0.0526315789473684</v>
      </c>
      <c r="R10" s="1">
        <v>0.743421052631579</v>
      </c>
      <c r="S10" s="1">
        <v>19.0</v>
      </c>
      <c r="T10" s="1">
        <v>125109.052631579</v>
      </c>
      <c r="U10" s="15">
        <v>73.3428028947368</v>
      </c>
      <c r="V10" s="1">
        <v>753419.50730135</v>
      </c>
      <c r="W10" s="15">
        <v>0.520507604118933</v>
      </c>
      <c r="X10" s="1">
        <v>0.461657927120626</v>
      </c>
      <c r="Y10" s="1">
        <v>0.0178344687604412</v>
      </c>
      <c r="Z10" s="1">
        <v>0.479492395881067</v>
      </c>
      <c r="AA10" s="1">
        <v>753.41950730135</v>
      </c>
      <c r="AB10" s="1">
        <v>27223.875240426</v>
      </c>
      <c r="AC10" s="15">
        <v>1534.4347191014</v>
      </c>
      <c r="AD10" s="1">
        <v>546880.859070933</v>
      </c>
      <c r="AE10" s="15">
        <v>598.0</v>
      </c>
      <c r="AF10" s="1">
        <v>70031.0</v>
      </c>
      <c r="AG10" s="15">
        <v>182766.491241913</v>
      </c>
      <c r="AH10" s="15">
        <v>85.1999609066454</v>
      </c>
      <c r="AI10" s="1">
        <v>29.444699602257</v>
      </c>
      <c r="AJ10" s="1">
        <v>41.7799996942405</v>
      </c>
      <c r="AK10" s="1">
        <v>2.7</v>
      </c>
      <c r="AL10" s="1">
        <v>1.366815</v>
      </c>
      <c r="AM10" s="1">
        <v>1.703324</v>
      </c>
      <c r="AN10" s="1">
        <v>0.0</v>
      </c>
      <c r="AO10" s="15">
        <v>0.406940216719673</v>
      </c>
      <c r="AP10" s="1">
        <v>3901.20140622559</v>
      </c>
      <c r="AQ10" s="15">
        <v>5820.79218184401</v>
      </c>
      <c r="AR10" s="15">
        <v>15764.1109915384</v>
      </c>
      <c r="AS10" s="15">
        <v>1947.93651245176</v>
      </c>
      <c r="AT10" s="1">
        <v>1299.73094514986</v>
      </c>
      <c r="AU10" s="1">
        <v>28733.7720372096</v>
      </c>
      <c r="AV10" s="15">
        <v>3256.9453515744</v>
      </c>
      <c r="AW10" s="15">
        <v>0.0905047285</v>
      </c>
      <c r="AX10" s="1">
        <v>22469.2814503019</v>
      </c>
      <c r="AY10" s="15">
        <v>0.6243814364</v>
      </c>
      <c r="AZ10" s="1">
        <v>9630.5869347214</v>
      </c>
      <c r="BA10" s="1">
        <v>0.2676169114</v>
      </c>
      <c r="BB10" s="1">
        <v>629.6524507696</v>
      </c>
      <c r="BC10" s="15">
        <v>0.0174969236</v>
      </c>
      <c r="BD10" s="1">
        <v>35986.4661873673</v>
      </c>
      <c r="BE10" s="15">
        <v>0.60581136680679</v>
      </c>
      <c r="BF10" s="1">
        <v>0.201310631650629</v>
      </c>
      <c r="BG10" s="1">
        <v>0.133852376028851</v>
      </c>
      <c r="BH10" s="1">
        <v>0.036876513582174</v>
      </c>
      <c r="BI10" s="1">
        <v>0.0221491119315554</v>
      </c>
    </row>
    <row r="11">
      <c r="A11" s="1" t="s">
        <v>194</v>
      </c>
      <c r="B11" s="1" t="s">
        <v>152</v>
      </c>
      <c r="C11" s="1">
        <v>20.0</v>
      </c>
      <c r="D11" s="1">
        <v>135.34191525</v>
      </c>
      <c r="E11" s="1">
        <v>2706.838305</v>
      </c>
      <c r="F11" s="1">
        <v>0.00456837532704043</v>
      </c>
      <c r="G11" s="1">
        <v>0.783403029241832</v>
      </c>
      <c r="H11" s="1" t="e">
        <v>#N/A</v>
      </c>
      <c r="I11" s="1">
        <v>0.0801518043924576</v>
      </c>
      <c r="J11" s="1">
        <v>0.0578874622412971</v>
      </c>
      <c r="K11" s="1">
        <v>0.0719230284605038</v>
      </c>
      <c r="L11" s="1">
        <v>0.977291742105685</v>
      </c>
      <c r="M11" s="1">
        <v>0.0448382139398783</v>
      </c>
      <c r="N11" s="1">
        <v>0.238054304067124</v>
      </c>
      <c r="O11" s="1">
        <v>77846.3523443697</v>
      </c>
      <c r="P11" s="15">
        <v>0.296</v>
      </c>
      <c r="Q11" s="1">
        <v>0.236</v>
      </c>
      <c r="R11" s="1">
        <v>0.468</v>
      </c>
      <c r="S11" s="1">
        <v>41.0</v>
      </c>
      <c r="T11" s="1">
        <v>96394.6585365854</v>
      </c>
      <c r="U11" s="15">
        <v>66.0204464634146</v>
      </c>
      <c r="V11" s="1">
        <v>379035.817582757</v>
      </c>
      <c r="W11" s="15">
        <v>0.564055088444593</v>
      </c>
      <c r="X11" s="1">
        <v>0.328078496227449</v>
      </c>
      <c r="Y11" s="1">
        <v>0.107866415327959</v>
      </c>
      <c r="Z11" s="1">
        <v>0.435944911555407</v>
      </c>
      <c r="AA11" s="1">
        <v>379.035817582757</v>
      </c>
      <c r="AB11" s="1">
        <v>14612.7372761558</v>
      </c>
      <c r="AC11" s="15">
        <v>936.287662738687</v>
      </c>
      <c r="AD11" s="1">
        <v>251774.112871517</v>
      </c>
      <c r="AE11" s="15">
        <v>454.0</v>
      </c>
      <c r="AF11" s="1">
        <v>38936.5</v>
      </c>
      <c r="AG11" s="15">
        <v>54106.5763808976</v>
      </c>
      <c r="AH11" s="15">
        <v>74.7199956772277</v>
      </c>
      <c r="AI11" s="1">
        <v>28.8102987912184</v>
      </c>
      <c r="AJ11" s="1">
        <v>43.4103973912198</v>
      </c>
      <c r="AK11" s="1">
        <v>1.0</v>
      </c>
      <c r="AL11" s="1">
        <v>0.393937</v>
      </c>
      <c r="AM11" s="1">
        <v>0.627152</v>
      </c>
      <c r="AN11" s="1">
        <v>0.0</v>
      </c>
      <c r="AO11" s="15">
        <v>1.16757335348166</v>
      </c>
      <c r="AP11" s="1">
        <v>4613.31038020759</v>
      </c>
      <c r="AQ11" s="15">
        <v>4294.33447078399</v>
      </c>
      <c r="AR11" s="15">
        <v>12316.2532458694</v>
      </c>
      <c r="AS11" s="15">
        <v>1781.74970817106</v>
      </c>
      <c r="AT11" s="1">
        <v>510.798782271555</v>
      </c>
      <c r="AU11" s="1">
        <v>23516.4465873036</v>
      </c>
      <c r="AV11" s="15">
        <v>5857.7793613095</v>
      </c>
      <c r="AW11" s="15">
        <v>0.2607687391</v>
      </c>
      <c r="AX11" s="1">
        <v>12679.0272973306</v>
      </c>
      <c r="AY11" s="15">
        <v>0.5644278758</v>
      </c>
      <c r="AZ11" s="1">
        <v>1596.9658396586</v>
      </c>
      <c r="BA11" s="1">
        <v>0.0710915763</v>
      </c>
      <c r="BB11" s="1">
        <v>2329.7305307372</v>
      </c>
      <c r="BC11" s="15">
        <v>0.1037118088</v>
      </c>
      <c r="BD11" s="1">
        <v>22463.5030290359</v>
      </c>
      <c r="BE11" s="15">
        <v>0.607911742334811</v>
      </c>
      <c r="BF11" s="1">
        <v>0.21248303340843</v>
      </c>
      <c r="BG11" s="1">
        <v>0.136672604353754</v>
      </c>
      <c r="BH11" s="1">
        <v>0.0295144255769003</v>
      </c>
      <c r="BI11" s="1">
        <v>0.0134181943261051</v>
      </c>
    </row>
    <row r="12">
      <c r="A12" s="1" t="s">
        <v>226</v>
      </c>
      <c r="B12" s="1" t="s">
        <v>154</v>
      </c>
      <c r="C12" s="1">
        <v>44.0</v>
      </c>
      <c r="D12" s="1">
        <v>25.6209915681818</v>
      </c>
      <c r="E12" s="1">
        <v>1127.323629</v>
      </c>
      <c r="F12" s="1" t="e">
        <v>#N/A</v>
      </c>
      <c r="G12" s="1">
        <v>0.0414004527886795</v>
      </c>
      <c r="H12" s="1" t="e">
        <v>#N/A</v>
      </c>
      <c r="I12" s="1">
        <v>0.0139800455231583</v>
      </c>
      <c r="J12" s="1">
        <v>0.825727985387998</v>
      </c>
      <c r="K12" s="1">
        <v>0.117171161888232</v>
      </c>
      <c r="L12" s="1">
        <v>0.721481922752388</v>
      </c>
      <c r="M12" s="1" t="e">
        <v>#N/A</v>
      </c>
      <c r="N12" s="1">
        <v>0.231966973668212</v>
      </c>
      <c r="O12" s="1">
        <v>66500.5211109727</v>
      </c>
      <c r="P12" s="15">
        <v>0.207317073170732</v>
      </c>
      <c r="Q12" s="1">
        <v>0.195121951219512</v>
      </c>
      <c r="R12" s="1">
        <v>0.597560975609756</v>
      </c>
      <c r="S12" s="1">
        <v>7.0</v>
      </c>
      <c r="T12" s="1">
        <v>98180.5714285714</v>
      </c>
      <c r="U12" s="15">
        <v>161.046232714286</v>
      </c>
      <c r="V12" s="1">
        <v>336874.496578125</v>
      </c>
      <c r="W12" s="15">
        <v>0.405979299178985</v>
      </c>
      <c r="X12" s="1">
        <v>0.178908265176994</v>
      </c>
      <c r="Y12" s="1">
        <v>0.415112435644021</v>
      </c>
      <c r="Z12" s="1">
        <v>0.594020700821015</v>
      </c>
      <c r="AA12" s="1">
        <v>336.874496578125</v>
      </c>
      <c r="AB12" s="1">
        <v>8291.60656225365</v>
      </c>
      <c r="AC12" s="15">
        <v>420.190553816556</v>
      </c>
      <c r="AD12" s="1">
        <v>236705.181445575</v>
      </c>
      <c r="AE12" s="15">
        <v>432.0</v>
      </c>
      <c r="AF12" s="1">
        <v>37767.0</v>
      </c>
      <c r="AG12" s="15">
        <v>60177.4380752038</v>
      </c>
      <c r="AH12" s="15">
        <v>28.9999995559667</v>
      </c>
      <c r="AI12" s="1">
        <v>21.4999970488535</v>
      </c>
      <c r="AJ12" s="1">
        <v>21.499990138848</v>
      </c>
      <c r="AK12" s="1">
        <v>4.0</v>
      </c>
      <c r="AL12" s="1">
        <v>1.764652</v>
      </c>
      <c r="AM12" s="1">
        <v>2.984341</v>
      </c>
      <c r="AN12" s="1">
        <v>0.0</v>
      </c>
      <c r="AO12" s="1">
        <v>0.786693524234341</v>
      </c>
      <c r="AP12" s="1">
        <v>2244.03256076876</v>
      </c>
      <c r="AQ12" s="15">
        <v>3890.9133607808</v>
      </c>
      <c r="AR12" s="15">
        <v>8634.17408240983</v>
      </c>
      <c r="AS12" s="15">
        <v>894.00247105084</v>
      </c>
      <c r="AT12" s="1">
        <v>295.38083069844</v>
      </c>
      <c r="AU12" s="1">
        <v>15958.5033057087</v>
      </c>
      <c r="AV12" s="15">
        <v>8445.0653547588</v>
      </c>
      <c r="AW12" s="15">
        <v>0.4555767658</v>
      </c>
      <c r="AX12" s="1">
        <v>6704.8311723747</v>
      </c>
      <c r="AY12" s="15">
        <v>0.361698243</v>
      </c>
      <c r="AZ12" s="1">
        <v>1672.0718998042</v>
      </c>
      <c r="BA12" s="1">
        <v>0.0902014462</v>
      </c>
      <c r="BB12" s="1">
        <v>1715.1168445363</v>
      </c>
      <c r="BC12" s="15">
        <v>0.0925235451</v>
      </c>
      <c r="BD12" s="1">
        <v>18537.085271474</v>
      </c>
      <c r="BE12" s="15">
        <v>0.462269423851178</v>
      </c>
      <c r="BF12" s="1">
        <v>0.272193298907717</v>
      </c>
      <c r="BG12" s="1">
        <v>0.211214039716181</v>
      </c>
      <c r="BH12" s="1">
        <v>0.0367019554309144</v>
      </c>
      <c r="BI12" s="1">
        <v>0.0176212820940106</v>
      </c>
    </row>
    <row r="13">
      <c r="A13" s="1" t="s">
        <v>259</v>
      </c>
      <c r="B13" s="1" t="s">
        <v>157</v>
      </c>
      <c r="C13" s="1">
        <v>31.0</v>
      </c>
      <c r="D13" s="1">
        <v>67.6509533870968</v>
      </c>
      <c r="E13" s="1">
        <v>2097.179555</v>
      </c>
      <c r="F13" s="1">
        <v>0.0135584511145277</v>
      </c>
      <c r="G13" s="1">
        <v>0.028937289915351</v>
      </c>
      <c r="H13" s="1" t="e">
        <v>#N/A</v>
      </c>
      <c r="I13" s="1">
        <v>0.066545034665016</v>
      </c>
      <c r="J13" s="1">
        <v>0.776436861293156</v>
      </c>
      <c r="K13" s="1">
        <v>0.112211612891111</v>
      </c>
      <c r="L13" s="1">
        <v>0.589898621749347</v>
      </c>
      <c r="M13" s="1">
        <v>0.021514489947532</v>
      </c>
      <c r="N13" s="1">
        <v>0.175953248282426</v>
      </c>
      <c r="O13" s="1">
        <v>63340.0262014398</v>
      </c>
      <c r="P13" s="15">
        <v>0.278787878787879</v>
      </c>
      <c r="Q13" s="1">
        <v>0.139393939393939</v>
      </c>
      <c r="R13" s="1">
        <v>0.581818181818182</v>
      </c>
      <c r="S13" s="1">
        <v>18.0</v>
      </c>
      <c r="T13" s="1">
        <v>93108.5</v>
      </c>
      <c r="U13" s="15">
        <v>116.509975277778</v>
      </c>
      <c r="V13" s="1">
        <v>186539.039572127</v>
      </c>
      <c r="W13" s="15">
        <v>0.728764517995717</v>
      </c>
      <c r="X13" s="1">
        <v>0.221274113838683</v>
      </c>
      <c r="Y13" s="1">
        <v>0.0499613681655996</v>
      </c>
      <c r="Z13" s="1">
        <v>0.271235482004283</v>
      </c>
      <c r="AA13" s="1">
        <v>186.539039572127</v>
      </c>
      <c r="AB13" s="1">
        <v>5633.36647633874</v>
      </c>
      <c r="AC13" s="15">
        <v>520.811247370757</v>
      </c>
      <c r="AD13" s="1">
        <v>139346.980217743</v>
      </c>
      <c r="AE13" s="15">
        <v>114.0</v>
      </c>
      <c r="AF13" s="1">
        <v>42508.0</v>
      </c>
      <c r="AG13" s="15">
        <v>62433.6549453444</v>
      </c>
      <c r="AH13" s="15">
        <v>52.179974807088</v>
      </c>
      <c r="AI13" s="1">
        <v>27.949997360547</v>
      </c>
      <c r="AJ13" s="1">
        <v>32.6447924552235</v>
      </c>
      <c r="AK13" s="1">
        <v>1.25</v>
      </c>
      <c r="AL13" s="1">
        <v>0.804615</v>
      </c>
      <c r="AM13" s="1">
        <v>0.981415</v>
      </c>
      <c r="AN13" s="1">
        <v>0.0</v>
      </c>
      <c r="AO13" s="15">
        <v>0.811130180608102</v>
      </c>
      <c r="AP13" s="1">
        <v>2303.79602379826</v>
      </c>
      <c r="AQ13" s="15">
        <v>2390.4262360597</v>
      </c>
      <c r="AR13" s="15">
        <v>8142.31501508224</v>
      </c>
      <c r="AS13" s="15">
        <v>1103.10412596026</v>
      </c>
      <c r="AT13" s="1">
        <v>214.828491402111</v>
      </c>
      <c r="AU13" s="1">
        <v>14154.4698923026</v>
      </c>
      <c r="AV13" s="15">
        <v>7487.9139577071</v>
      </c>
      <c r="AW13" s="15">
        <v>0.5074551643</v>
      </c>
      <c r="AX13" s="1">
        <v>4977.9035420887</v>
      </c>
      <c r="AY13" s="15">
        <v>0.3373520147</v>
      </c>
      <c r="AZ13" s="1">
        <v>1009.4762341982</v>
      </c>
      <c r="BA13" s="15">
        <v>0.0684121013</v>
      </c>
      <c r="BB13" s="1">
        <v>1280.5201478557</v>
      </c>
      <c r="BC13" s="15">
        <v>0.0867807197</v>
      </c>
      <c r="BD13" s="1">
        <v>14755.8138818497</v>
      </c>
      <c r="BE13" s="15">
        <v>0.576108350590669</v>
      </c>
      <c r="BF13" s="1">
        <v>0.257532533823905</v>
      </c>
      <c r="BG13" s="1">
        <v>0.132676665506138</v>
      </c>
      <c r="BH13" s="1">
        <v>0.0209020061330222</v>
      </c>
      <c r="BI13" s="1">
        <v>0.0127804439462661</v>
      </c>
    </row>
    <row r="14">
      <c r="A14" s="1" t="s">
        <v>294</v>
      </c>
      <c r="B14" s="1" t="s">
        <v>159</v>
      </c>
      <c r="C14" s="1">
        <v>115.0</v>
      </c>
      <c r="D14" s="1">
        <v>14.2270406434783</v>
      </c>
      <c r="E14" s="1">
        <v>1636.109674</v>
      </c>
      <c r="F14" s="1" t="e">
        <v>#N/A</v>
      </c>
      <c r="G14" s="1" t="e">
        <v>#N/A</v>
      </c>
      <c r="H14" s="1" t="e">
        <v>#N/A</v>
      </c>
      <c r="I14" s="1">
        <v>0.071448457735517</v>
      </c>
      <c r="J14" s="1">
        <v>0.875409188181798</v>
      </c>
      <c r="K14" s="1">
        <v>0.0477253607760547</v>
      </c>
      <c r="L14" s="1">
        <v>0.4640948248682</v>
      </c>
      <c r="M14" s="1" t="e">
        <v>#N/A</v>
      </c>
      <c r="N14" s="1">
        <v>0.180971952375318</v>
      </c>
      <c r="O14" s="1">
        <v>70041.987968571</v>
      </c>
      <c r="P14" s="15">
        <v>0.151260504201681</v>
      </c>
      <c r="Q14" s="1">
        <v>0.126050420168067</v>
      </c>
      <c r="R14" s="1">
        <v>0.722689075630252</v>
      </c>
      <c r="S14" s="1">
        <v>11.0</v>
      </c>
      <c r="T14" s="1">
        <v>97037.0909090909</v>
      </c>
      <c r="U14" s="15">
        <v>148.737243090909</v>
      </c>
      <c r="V14" s="1">
        <v>276863.964071885</v>
      </c>
      <c r="W14" s="15">
        <v>0.729938934805946</v>
      </c>
      <c r="X14" s="1">
        <v>0.220494374793437</v>
      </c>
      <c r="Y14" s="1">
        <v>0.0495666904006163</v>
      </c>
      <c r="Z14" s="1">
        <v>0.270061065194054</v>
      </c>
      <c r="AA14" s="1">
        <v>276.863964071885</v>
      </c>
      <c r="AB14" s="1">
        <v>7220.13028082615</v>
      </c>
      <c r="AC14" s="15">
        <v>791.092009642381</v>
      </c>
      <c r="AD14" s="1">
        <v>179517.459511245</v>
      </c>
      <c r="AE14" s="15">
        <v>258.0</v>
      </c>
      <c r="AF14" s="1">
        <v>41775.0</v>
      </c>
      <c r="AG14" s="15">
        <v>63916.5154117467</v>
      </c>
      <c r="AH14" s="15">
        <v>33.0999242407709</v>
      </c>
      <c r="AI14" s="1">
        <v>25.3999938302894</v>
      </c>
      <c r="AJ14" s="1">
        <v>26.745177939417</v>
      </c>
      <c r="AK14" s="1">
        <v>2.5</v>
      </c>
      <c r="AL14" s="1">
        <v>1.427048</v>
      </c>
      <c r="AM14" s="1">
        <v>2.219546</v>
      </c>
      <c r="AN14" s="1">
        <v>1270.47699370794</v>
      </c>
      <c r="AO14" s="15">
        <v>1.23428610240541</v>
      </c>
      <c r="AP14" s="1">
        <v>1504.82926610946</v>
      </c>
      <c r="AQ14" s="15">
        <v>3133.48737035828</v>
      </c>
      <c r="AR14" s="15">
        <v>8092.6044875889</v>
      </c>
      <c r="AS14" s="15">
        <v>1569.87018096441</v>
      </c>
      <c r="AT14" s="1">
        <v>719.906671733303</v>
      </c>
      <c r="AU14" s="1">
        <v>15020.6979767543</v>
      </c>
      <c r="AV14" s="15">
        <v>6761.9423316548</v>
      </c>
      <c r="AW14" s="15">
        <v>0.4141278413</v>
      </c>
      <c r="AX14" s="1">
        <v>7218.150545061</v>
      </c>
      <c r="AY14" s="15">
        <v>0.4420678197</v>
      </c>
      <c r="AZ14" s="1">
        <v>1192.2360478528</v>
      </c>
      <c r="BA14" s="1">
        <v>0.0730172067</v>
      </c>
      <c r="BB14" s="1">
        <v>1155.8230529094</v>
      </c>
      <c r="BC14" s="15">
        <v>0.0707871322</v>
      </c>
      <c r="BD14" s="1">
        <v>16328.151977478</v>
      </c>
      <c r="BE14" s="15">
        <v>0.605422946747132</v>
      </c>
      <c r="BF14" s="1">
        <v>0.232492325912366</v>
      </c>
      <c r="BG14" s="1">
        <v>0.133178652103995</v>
      </c>
      <c r="BH14" s="1">
        <v>0.0250917804682962</v>
      </c>
      <c r="BI14" s="1">
        <v>0.00381429476821087</v>
      </c>
    </row>
    <row r="15">
      <c r="A15" s="1" t="s">
        <v>337</v>
      </c>
      <c r="B15" s="1" t="s">
        <v>162</v>
      </c>
      <c r="C15" s="1">
        <v>21.0</v>
      </c>
      <c r="D15" s="1">
        <v>41.9761554285714</v>
      </c>
      <c r="E15" s="1">
        <v>881.499264</v>
      </c>
      <c r="F15" s="1" t="e">
        <v>#N/A</v>
      </c>
      <c r="G15" s="1" t="e">
        <v>#N/A</v>
      </c>
      <c r="H15" s="1" t="e">
        <v>#N/A</v>
      </c>
      <c r="I15" s="1">
        <v>0.0149581075423362</v>
      </c>
      <c r="J15" s="1">
        <v>0.892448035451099</v>
      </c>
      <c r="K15" s="1">
        <v>0.0822923991851737</v>
      </c>
      <c r="L15" s="1">
        <v>0.608960710952005</v>
      </c>
      <c r="M15" s="1" t="e">
        <v>#N/A</v>
      </c>
      <c r="N15" s="1">
        <v>0.195768771541183</v>
      </c>
      <c r="O15" s="1">
        <v>64347.3685027153</v>
      </c>
      <c r="P15" s="15">
        <v>0.369230769230769</v>
      </c>
      <c r="Q15" s="1">
        <v>0.0923076923076923</v>
      </c>
      <c r="R15" s="1">
        <v>0.538461538461538</v>
      </c>
      <c r="S15" s="1">
        <v>12.5</v>
      </c>
      <c r="T15" s="1">
        <v>84384.08</v>
      </c>
      <c r="U15" s="15">
        <v>70.51994112</v>
      </c>
      <c r="V15" s="1">
        <v>295875.232857823</v>
      </c>
      <c r="W15" s="15">
        <v>0.673337032012877</v>
      </c>
      <c r="X15" s="1">
        <v>0.218944549713244</v>
      </c>
      <c r="Y15" s="1">
        <v>0.10771841827388</v>
      </c>
      <c r="Z15" s="1">
        <v>0.326662967987123</v>
      </c>
      <c r="AA15" s="1">
        <v>295.875232857823</v>
      </c>
      <c r="AB15" s="1">
        <v>8983.63994550085</v>
      </c>
      <c r="AC15" s="15">
        <v>774.124276523503</v>
      </c>
      <c r="AD15" s="1">
        <v>231032.293297362</v>
      </c>
      <c r="AE15" s="15">
        <v>420.0</v>
      </c>
      <c r="AF15" s="1">
        <v>36955.0</v>
      </c>
      <c r="AG15" s="15">
        <v>59445.0123576448</v>
      </c>
      <c r="AH15" s="15">
        <v>39.9139687731919</v>
      </c>
      <c r="AI15" s="1">
        <v>29.0500974315549</v>
      </c>
      <c r="AJ15" s="1">
        <v>29.7013891904841</v>
      </c>
      <c r="AK15" s="1">
        <v>0.0</v>
      </c>
      <c r="AL15" s="1">
        <v>0.0</v>
      </c>
      <c r="AM15" s="1">
        <v>0.0</v>
      </c>
      <c r="AN15" s="1">
        <v>0.0</v>
      </c>
      <c r="AO15" s="15">
        <v>1.15426788737083</v>
      </c>
      <c r="AP15" s="1">
        <v>2305.19354126199</v>
      </c>
      <c r="AQ15" s="15">
        <v>2545.9276390275</v>
      </c>
      <c r="AR15" s="15">
        <v>9522.62666892028</v>
      </c>
      <c r="AS15" s="15">
        <v>748.834147636906</v>
      </c>
      <c r="AT15" s="15">
        <v>828.895519077824</v>
      </c>
      <c r="AU15" s="1">
        <v>15951.4775159245</v>
      </c>
      <c r="AV15" s="15">
        <v>8001.6845095953</v>
      </c>
      <c r="AW15" s="15">
        <v>0.4205191048</v>
      </c>
      <c r="AX15" s="1">
        <v>8250.7160590902</v>
      </c>
      <c r="AY15" s="15">
        <v>0.4336066646</v>
      </c>
      <c r="AZ15" s="1">
        <v>956.1659271063</v>
      </c>
      <c r="BA15" s="1">
        <v>0.0502501741</v>
      </c>
      <c r="BB15" s="1">
        <v>1819.54523174</v>
      </c>
      <c r="BC15" s="15">
        <v>0.0956240565</v>
      </c>
      <c r="BD15" s="1">
        <v>19028.1117275318</v>
      </c>
      <c r="BE15" s="15">
        <v>0.495574484826958</v>
      </c>
      <c r="BF15" s="1">
        <v>0.265616342971231</v>
      </c>
      <c r="BG15" s="1">
        <v>0.192080299596868</v>
      </c>
      <c r="BH15" s="1">
        <v>0.0294013538885518</v>
      </c>
      <c r="BI15" s="1">
        <v>0.017327518716391</v>
      </c>
    </row>
    <row r="16">
      <c r="A16" s="1" t="s">
        <v>375</v>
      </c>
      <c r="B16" s="1" t="s">
        <v>169</v>
      </c>
      <c r="C16" s="1">
        <v>21.0</v>
      </c>
      <c r="D16" s="1">
        <v>229.929000904762</v>
      </c>
      <c r="E16" s="1">
        <v>4828.509019</v>
      </c>
      <c r="F16" s="1">
        <v>0.0666221256525976</v>
      </c>
      <c r="G16" s="1">
        <v>0.0574396878513075</v>
      </c>
      <c r="H16" s="1">
        <v>0.00246483123355094</v>
      </c>
      <c r="I16" s="1">
        <v>0.117472503694816</v>
      </c>
      <c r="J16" s="1">
        <v>0.673315800479976</v>
      </c>
      <c r="K16" s="1">
        <v>0.0826850510877516</v>
      </c>
      <c r="L16" s="1">
        <v>1.0</v>
      </c>
      <c r="M16" s="1">
        <v>0.0348705817999414</v>
      </c>
      <c r="N16" s="1">
        <v>0.176134286188966</v>
      </c>
      <c r="O16" s="1">
        <v>81647.2092194538</v>
      </c>
      <c r="P16" s="15">
        <v>0.197802197802198</v>
      </c>
      <c r="Q16" s="1">
        <v>0.0576923076923077</v>
      </c>
      <c r="R16" s="1">
        <v>0.744505494505495</v>
      </c>
      <c r="S16" s="1">
        <v>45.0</v>
      </c>
      <c r="T16" s="1">
        <v>105514.666666667</v>
      </c>
      <c r="U16" s="15">
        <v>107.300200422222</v>
      </c>
      <c r="V16" s="1">
        <v>425555.707137429</v>
      </c>
      <c r="W16" s="15">
        <v>0.685906397186953</v>
      </c>
      <c r="X16" s="1">
        <v>0.276700894968554</v>
      </c>
      <c r="Y16" s="1">
        <v>0.0373927078444931</v>
      </c>
      <c r="Z16" s="1">
        <v>0.314093602813047</v>
      </c>
      <c r="AA16" s="1">
        <v>425.555707137429</v>
      </c>
      <c r="AB16" s="1">
        <v>14355.6275295838</v>
      </c>
      <c r="AC16" s="15">
        <v>1256.20983540302</v>
      </c>
      <c r="AD16" s="1">
        <v>289872.010447701</v>
      </c>
      <c r="AE16" s="15">
        <v>514.0</v>
      </c>
      <c r="AF16" s="1">
        <v>45905.0</v>
      </c>
      <c r="AG16" s="15">
        <v>65548.3987024689</v>
      </c>
      <c r="AH16" s="15">
        <v>76.0999873494362</v>
      </c>
      <c r="AI16" s="1">
        <v>27.3474998942281</v>
      </c>
      <c r="AJ16" s="1">
        <v>43.8394999001697</v>
      </c>
      <c r="AK16" s="1">
        <v>1.9</v>
      </c>
      <c r="AL16" s="1">
        <v>0.606286</v>
      </c>
      <c r="AM16" s="1">
        <v>1.040975</v>
      </c>
      <c r="AN16" s="1">
        <v>0.0</v>
      </c>
      <c r="AO16" s="1">
        <v>0.947030991517992</v>
      </c>
      <c r="AP16" s="1">
        <v>2332.60980888312</v>
      </c>
      <c r="AQ16" s="15">
        <v>3192.6687491603</v>
      </c>
      <c r="AR16" s="15">
        <v>10479.2831909175</v>
      </c>
      <c r="AS16" s="15">
        <v>1319.76895039947</v>
      </c>
      <c r="AT16" s="15">
        <v>595.337065476857</v>
      </c>
      <c r="AU16" s="1">
        <v>17919.6677648372</v>
      </c>
      <c r="AV16" s="15">
        <v>4159.7653714369</v>
      </c>
      <c r="AW16" s="15">
        <v>0.2217766105</v>
      </c>
      <c r="AX16" s="1">
        <v>12179.5354361698</v>
      </c>
      <c r="AY16" s="15">
        <v>0.6493481833</v>
      </c>
      <c r="AZ16" s="1">
        <v>1240.7217735029</v>
      </c>
      <c r="BA16" s="1">
        <v>0.0661486995</v>
      </c>
      <c r="BB16" s="1">
        <v>1176.5332227878</v>
      </c>
      <c r="BC16" s="15">
        <v>0.0627265067</v>
      </c>
      <c r="BD16" s="1">
        <v>18756.5558038974</v>
      </c>
      <c r="BE16" s="15">
        <v>0.569066910478374</v>
      </c>
      <c r="BF16" s="1">
        <v>0.274157270883065</v>
      </c>
      <c r="BG16" s="1">
        <v>0.118395680252424</v>
      </c>
      <c r="BH16" s="1">
        <v>0.0235400709114538</v>
      </c>
      <c r="BI16" s="1">
        <v>0.0148400674746835</v>
      </c>
    </row>
    <row r="17">
      <c r="A17" s="1" t="s">
        <v>385</v>
      </c>
      <c r="B17" s="1" t="s">
        <v>179</v>
      </c>
      <c r="C17" s="1">
        <v>2.0</v>
      </c>
      <c r="D17" s="1">
        <v>1246.371741</v>
      </c>
      <c r="E17" s="1">
        <v>2492.743482</v>
      </c>
      <c r="F17" s="1">
        <v>0.017939187301069</v>
      </c>
      <c r="G17" s="1">
        <v>0.0493567993688222</v>
      </c>
      <c r="H17" s="1" t="e">
        <v>#N/A</v>
      </c>
      <c r="I17" s="1">
        <v>0.0510920299634611</v>
      </c>
      <c r="J17" s="1">
        <v>0.809399190231632</v>
      </c>
      <c r="K17" s="1">
        <v>0.0722127931350158</v>
      </c>
      <c r="L17" s="1">
        <v>0.135252685670135</v>
      </c>
      <c r="M17" s="1">
        <v>0.0116037694177749</v>
      </c>
      <c r="N17" s="1">
        <v>0.15874439450862</v>
      </c>
      <c r="O17" s="1">
        <v>95565.2345992017</v>
      </c>
      <c r="P17" s="15">
        <v>0.112820512820513</v>
      </c>
      <c r="Q17" s="1">
        <v>0.174358974358974</v>
      </c>
      <c r="R17" s="1">
        <v>0.712820512820513</v>
      </c>
      <c r="S17" s="1">
        <v>21.11</v>
      </c>
      <c r="T17" s="1">
        <v>119739.507342492</v>
      </c>
      <c r="U17" s="15">
        <v>118.083537754619</v>
      </c>
      <c r="V17" s="1">
        <v>338570.440999753</v>
      </c>
      <c r="W17" s="15">
        <v>0.957660768355473</v>
      </c>
      <c r="X17" s="1">
        <v>0.0324143677934431</v>
      </c>
      <c r="Y17" s="1">
        <v>0.00992486385108387</v>
      </c>
      <c r="Z17" s="1">
        <v>0.042339231644527</v>
      </c>
      <c r="AA17" s="1">
        <v>338.570440999753</v>
      </c>
      <c r="AB17" s="1">
        <v>14019.9812986614</v>
      </c>
      <c r="AC17" s="15">
        <v>1302.25190575787</v>
      </c>
      <c r="AD17" s="1">
        <v>288530.336646497</v>
      </c>
      <c r="AE17" s="15">
        <v>512.0</v>
      </c>
      <c r="AF17" s="1">
        <v>82418.0</v>
      </c>
      <c r="AG17" s="15">
        <v>207571.315844518</v>
      </c>
      <c r="AH17" s="15">
        <v>121.899936487319</v>
      </c>
      <c r="AI17" s="1">
        <v>40.0189993952882</v>
      </c>
      <c r="AJ17" s="1">
        <v>57.8410870012607</v>
      </c>
      <c r="AK17" s="1">
        <v>1.38</v>
      </c>
      <c r="AL17" s="1">
        <v>0.835712</v>
      </c>
      <c r="AM17" s="1">
        <v>0.875844</v>
      </c>
      <c r="AN17" s="1">
        <v>3974.30009607382</v>
      </c>
      <c r="AO17" s="15">
        <v>0.883057836869987</v>
      </c>
      <c r="AP17" s="1">
        <v>2639.80285477284</v>
      </c>
      <c r="AQ17" s="15">
        <v>3108.49791643342</v>
      </c>
      <c r="AR17" s="15">
        <v>12869.7022062858</v>
      </c>
      <c r="AS17" s="15">
        <v>1407.5322692991</v>
      </c>
      <c r="AT17" s="1">
        <v>908.670726192275</v>
      </c>
      <c r="AU17" s="1">
        <v>20934.2059729835</v>
      </c>
      <c r="AV17" s="15">
        <v>3197.192345494</v>
      </c>
      <c r="AW17" s="15">
        <v>0.1502121143</v>
      </c>
      <c r="AX17" s="1">
        <v>16335.6355743139</v>
      </c>
      <c r="AY17" s="15">
        <v>0.7674891257</v>
      </c>
      <c r="AZ17" s="1">
        <v>1207.7553137949</v>
      </c>
      <c r="BA17" s="1">
        <v>0.0567433734</v>
      </c>
      <c r="BB17" s="1">
        <v>543.9340660643</v>
      </c>
      <c r="BC17" s="15">
        <v>0.0255553865</v>
      </c>
      <c r="BD17" s="1">
        <v>21284.5172996671</v>
      </c>
      <c r="BE17" s="15">
        <v>0.525699591291686</v>
      </c>
      <c r="BF17" s="1">
        <v>0.214102885542746</v>
      </c>
      <c r="BG17" s="1">
        <v>0.183180600218022</v>
      </c>
      <c r="BH17" s="1">
        <v>0.06180777187727</v>
      </c>
      <c r="BI17" s="1">
        <v>0.0152091510702765</v>
      </c>
    </row>
    <row r="18">
      <c r="A18" s="1" t="s">
        <v>463</v>
      </c>
      <c r="B18" s="1" t="s">
        <v>199</v>
      </c>
      <c r="C18" s="1">
        <v>118.0</v>
      </c>
      <c r="D18" s="1">
        <v>20.2099453474576</v>
      </c>
      <c r="E18" s="1">
        <v>2384.773551</v>
      </c>
      <c r="F18" s="1">
        <v>0.0202818076916539</v>
      </c>
      <c r="G18" s="1">
        <v>0.0405131540096146</v>
      </c>
      <c r="H18" s="1" t="e">
        <v>#N/A</v>
      </c>
      <c r="I18" s="1">
        <v>0.139645237000118</v>
      </c>
      <c r="J18" s="1">
        <v>0.744325651364362</v>
      </c>
      <c r="K18" s="1">
        <v>0.0539806873421348</v>
      </c>
      <c r="L18" s="1">
        <v>0.429633875028845</v>
      </c>
      <c r="M18" s="1">
        <v>0.0219464414835677</v>
      </c>
      <c r="N18" s="1">
        <v>0.172168384935656</v>
      </c>
      <c r="O18" s="1">
        <v>72259.2626328782</v>
      </c>
      <c r="P18" s="15">
        <v>0.341584158415842</v>
      </c>
      <c r="Q18" s="1">
        <v>0.247524752475248</v>
      </c>
      <c r="R18" s="1">
        <v>0.410891089108911</v>
      </c>
      <c r="S18" s="1">
        <v>21.0</v>
      </c>
      <c r="T18" s="1">
        <v>89388.4285714286</v>
      </c>
      <c r="U18" s="15">
        <v>113.560645285714</v>
      </c>
      <c r="V18" s="1">
        <v>415042.635635135</v>
      </c>
      <c r="W18" s="15">
        <v>0.657042934777502</v>
      </c>
      <c r="X18" s="1">
        <v>0.25502682558505</v>
      </c>
      <c r="Y18" s="1">
        <v>0.0879302396374477</v>
      </c>
      <c r="Z18" s="1">
        <v>0.342957065222498</v>
      </c>
      <c r="AA18" s="1">
        <v>415.042635635135</v>
      </c>
      <c r="AB18" s="1">
        <v>10699.540000056</v>
      </c>
      <c r="AC18" s="15">
        <v>877.008149944883</v>
      </c>
      <c r="AD18" s="1">
        <v>279473.310141303</v>
      </c>
      <c r="AE18" s="15">
        <v>502.0</v>
      </c>
      <c r="AF18" s="1">
        <v>39285.0</v>
      </c>
      <c r="AG18" s="15">
        <v>66890.777036985</v>
      </c>
      <c r="AH18" s="15">
        <v>53.1799917340587</v>
      </c>
      <c r="AI18" s="1">
        <v>21.0844981667992</v>
      </c>
      <c r="AJ18" s="1">
        <v>28.4276982506299</v>
      </c>
      <c r="AK18" s="1">
        <v>1.2</v>
      </c>
      <c r="AL18" s="1">
        <v>0.52863</v>
      </c>
      <c r="AM18" s="1">
        <v>0.788769</v>
      </c>
      <c r="AN18" s="1">
        <v>2020.3259374374</v>
      </c>
      <c r="AO18" s="1">
        <v>1.01511359419564</v>
      </c>
      <c r="AP18" s="1">
        <v>2015.38336752545</v>
      </c>
      <c r="AQ18" s="15">
        <v>2820.31766377973</v>
      </c>
      <c r="AR18" s="15">
        <v>10583.7480667362</v>
      </c>
      <c r="AS18" s="15">
        <v>1221.65793006986</v>
      </c>
      <c r="AT18" s="1">
        <v>673.258116824863</v>
      </c>
      <c r="AU18" s="1">
        <v>17314.3651449361</v>
      </c>
      <c r="AV18" s="15">
        <v>4013.9050773557</v>
      </c>
      <c r="AW18" s="15">
        <v>0.2347322022</v>
      </c>
      <c r="AX18" s="1">
        <v>10694.4937755979</v>
      </c>
      <c r="AY18" s="15">
        <v>0.6254114202</v>
      </c>
      <c r="AZ18" s="1">
        <v>1358.2716267014</v>
      </c>
      <c r="BA18" s="1">
        <v>0.0794313976</v>
      </c>
      <c r="BB18" s="1">
        <v>1033.2631481351</v>
      </c>
      <c r="BC18" s="15">
        <v>0.06042498</v>
      </c>
      <c r="BD18" s="1">
        <v>17099.9336277901</v>
      </c>
      <c r="BE18" s="15">
        <v>0.575320439932803</v>
      </c>
      <c r="BF18" s="1">
        <v>0.228863440813989</v>
      </c>
      <c r="BG18" s="1">
        <v>0.113215533055499</v>
      </c>
      <c r="BH18" s="1">
        <v>0.0361041382534399</v>
      </c>
      <c r="BI18" s="1">
        <v>0.0464964479442686</v>
      </c>
    </row>
    <row r="19">
      <c r="A19" s="1" t="s">
        <v>484</v>
      </c>
      <c r="B19" s="1" t="s">
        <v>204</v>
      </c>
      <c r="C19" s="1">
        <v>29.0</v>
      </c>
      <c r="D19" s="1">
        <v>117.646745586207</v>
      </c>
      <c r="E19" s="1">
        <v>3411.755622</v>
      </c>
      <c r="F19" s="1">
        <v>0.0559128718607813</v>
      </c>
      <c r="G19" s="1">
        <v>0.019498961601753</v>
      </c>
      <c r="H19" s="1" t="e">
        <v>#N/A</v>
      </c>
      <c r="I19" s="1">
        <v>0.0413284678831621</v>
      </c>
      <c r="J19" s="1">
        <v>0.830489559138264</v>
      </c>
      <c r="K19" s="1">
        <v>0.0524921644099109</v>
      </c>
      <c r="L19" s="1">
        <v>0.1658561217418</v>
      </c>
      <c r="M19" s="1">
        <v>0.0380857581778247</v>
      </c>
      <c r="N19" s="1">
        <v>0.111596756446362</v>
      </c>
      <c r="O19" s="1">
        <v>95244.651386906</v>
      </c>
      <c r="P19" s="15">
        <v>0.109452736318408</v>
      </c>
      <c r="Q19" s="1">
        <v>0.0796019900497512</v>
      </c>
      <c r="R19" s="1">
        <v>0.810945273631841</v>
      </c>
      <c r="S19" s="1">
        <v>28.0</v>
      </c>
      <c r="T19" s="1">
        <v>106483.707142857</v>
      </c>
      <c r="U19" s="15">
        <v>121.848415071429</v>
      </c>
      <c r="V19" s="1">
        <v>465279.033985864</v>
      </c>
      <c r="W19" s="15">
        <v>0.8408086636972</v>
      </c>
      <c r="X19" s="1">
        <v>0.134498217596526</v>
      </c>
      <c r="Y19" s="1">
        <v>0.0246931187062748</v>
      </c>
      <c r="Z19" s="1">
        <v>0.1591913363028</v>
      </c>
      <c r="AA19" s="1">
        <v>465.279033985864</v>
      </c>
      <c r="AB19" s="1">
        <v>14419.2795295114</v>
      </c>
      <c r="AC19" s="15">
        <v>1321.50288869664</v>
      </c>
      <c r="AD19" s="1">
        <v>353257.038727651</v>
      </c>
      <c r="AE19" s="15">
        <v>564.0</v>
      </c>
      <c r="AF19" s="1">
        <v>62323.0</v>
      </c>
      <c r="AG19" s="15">
        <v>147865.513815607</v>
      </c>
      <c r="AH19" s="15">
        <v>78.4299884357259</v>
      </c>
      <c r="AI19" s="1">
        <v>27.9360994122558</v>
      </c>
      <c r="AJ19" s="1">
        <v>41.3760964968773</v>
      </c>
      <c r="AK19" s="1">
        <v>2.0</v>
      </c>
      <c r="AL19" s="1">
        <v>1.118472</v>
      </c>
      <c r="AM19" s="1">
        <v>1.500292</v>
      </c>
      <c r="AN19" s="1">
        <v>0.0</v>
      </c>
      <c r="AO19" s="1">
        <v>0.576202362694225</v>
      </c>
      <c r="AP19" s="1">
        <v>1989.35770376815</v>
      </c>
      <c r="AQ19" s="15">
        <v>2956.97435506417</v>
      </c>
      <c r="AR19" s="15">
        <v>10579.3963604114</v>
      </c>
      <c r="AS19" s="15">
        <v>1069.46359712044</v>
      </c>
      <c r="AT19" s="15">
        <v>590.795265933616</v>
      </c>
      <c r="AU19" s="1">
        <v>17185.9872822978</v>
      </c>
      <c r="AV19" s="15">
        <v>2835.5788116077</v>
      </c>
      <c r="AW19" s="15">
        <v>0.1680392238</v>
      </c>
      <c r="AX19" s="1">
        <v>11949.5718216012</v>
      </c>
      <c r="AY19" s="15">
        <v>0.7081435244</v>
      </c>
      <c r="AZ19" s="1">
        <v>1594.8222121813</v>
      </c>
      <c r="BA19" s="1">
        <v>0.0945107523</v>
      </c>
      <c r="BB19" s="1">
        <v>494.5326883214</v>
      </c>
      <c r="BC19" s="15">
        <v>0.0293064995</v>
      </c>
      <c r="BD19" s="1">
        <v>16874.5055337116</v>
      </c>
      <c r="BE19" s="15">
        <v>0.633508514865311</v>
      </c>
      <c r="BF19" s="1">
        <v>0.233304961312057</v>
      </c>
      <c r="BG19" s="1">
        <v>0.0937359023450087</v>
      </c>
      <c r="BH19" s="1">
        <v>0.0258716941185987</v>
      </c>
      <c r="BI19" s="1">
        <v>0.0135789273590243</v>
      </c>
    </row>
    <row r="20">
      <c r="A20" s="1" t="s">
        <v>503</v>
      </c>
      <c r="B20" s="1" t="s">
        <v>216</v>
      </c>
      <c r="C20" s="1">
        <v>4.0</v>
      </c>
      <c r="D20" s="1">
        <v>241.7858395</v>
      </c>
      <c r="E20" s="1">
        <v>967.143358</v>
      </c>
      <c r="F20" s="1">
        <v>0.105416026868182</v>
      </c>
      <c r="G20" s="1">
        <v>0.102302439648012</v>
      </c>
      <c r="H20" s="1" t="e">
        <v>#N/A</v>
      </c>
      <c r="I20" s="1">
        <v>0.294362275631349</v>
      </c>
      <c r="J20" s="1">
        <v>0.42542354951222</v>
      </c>
      <c r="K20" s="1">
        <v>0.0677665664625401</v>
      </c>
      <c r="L20" s="1">
        <v>0.704115667570654</v>
      </c>
      <c r="M20" s="1">
        <v>0.124768247599497</v>
      </c>
      <c r="N20" s="1">
        <v>0.185883396672291</v>
      </c>
      <c r="O20" s="1">
        <v>87038.1867052751</v>
      </c>
      <c r="P20" s="15">
        <v>0.0833333333333333</v>
      </c>
      <c r="Q20" s="1">
        <v>0.154761904761905</v>
      </c>
      <c r="R20" s="1">
        <v>0.761904761904762</v>
      </c>
      <c r="S20" s="1">
        <v>13.0</v>
      </c>
      <c r="T20" s="1">
        <v>95151.8461538462</v>
      </c>
      <c r="U20" s="15">
        <v>74.3956429230769</v>
      </c>
      <c r="V20" s="1">
        <v>445258.023474944</v>
      </c>
      <c r="W20" s="15">
        <v>0.499483057710507</v>
      </c>
      <c r="X20" s="1">
        <v>0.379935561138405</v>
      </c>
      <c r="Y20" s="1">
        <v>0.120581381151087</v>
      </c>
      <c r="Z20" s="1">
        <v>0.500516942289493</v>
      </c>
      <c r="AA20" s="1">
        <v>445.258023474944</v>
      </c>
      <c r="AB20" s="1">
        <v>19611.7854122718</v>
      </c>
      <c r="AC20" s="15">
        <v>1304.18330391925</v>
      </c>
      <c r="AD20" s="1">
        <v>307149.739558536</v>
      </c>
      <c r="AE20" s="15">
        <v>529.0</v>
      </c>
      <c r="AF20" s="1">
        <v>40173.0</v>
      </c>
      <c r="AG20" s="15">
        <v>55018.0429407938</v>
      </c>
      <c r="AH20" s="15">
        <v>56.9499993837356</v>
      </c>
      <c r="AI20" s="1">
        <v>39.2499966060965</v>
      </c>
      <c r="AJ20" s="1">
        <v>46.255398933397</v>
      </c>
      <c r="AK20" s="1">
        <v>0.0</v>
      </c>
      <c r="AL20" s="1">
        <v>0.0</v>
      </c>
      <c r="AM20" s="1">
        <v>0.0</v>
      </c>
      <c r="AN20" s="1">
        <v>0.0</v>
      </c>
      <c r="AO20" s="15">
        <v>1.27440885835312</v>
      </c>
      <c r="AP20" s="1">
        <v>3352.16518128639</v>
      </c>
      <c r="AQ20" s="15">
        <v>3902.80039538875</v>
      </c>
      <c r="AR20" s="15">
        <v>13143.3791431777</v>
      </c>
      <c r="AS20" s="15">
        <v>1493.37566975257</v>
      </c>
      <c r="AT20" s="15">
        <v>377.509752799233</v>
      </c>
      <c r="AU20" s="1">
        <v>22269.2301424046</v>
      </c>
      <c r="AV20" s="15">
        <v>3070.6497257582</v>
      </c>
      <c r="AW20" s="15">
        <v>0.1225864826</v>
      </c>
      <c r="AX20" s="1">
        <v>18692.0962031817</v>
      </c>
      <c r="AY20" s="15">
        <v>0.7462258907</v>
      </c>
      <c r="AZ20" s="1">
        <v>1357.9312674401</v>
      </c>
      <c r="BA20" s="1">
        <v>0.054211334</v>
      </c>
      <c r="BB20" s="1">
        <v>1928.1671762552</v>
      </c>
      <c r="BC20" s="15">
        <v>0.0769762927</v>
      </c>
      <c r="BD20" s="1">
        <v>25048.8443726352</v>
      </c>
      <c r="BE20" s="15">
        <v>0.578049062553349</v>
      </c>
      <c r="BF20" s="1">
        <v>0.214405730607679</v>
      </c>
      <c r="BG20" s="1">
        <v>0.151276330190824</v>
      </c>
      <c r="BH20" s="1">
        <v>0.0321973099376385</v>
      </c>
      <c r="BI20" s="1">
        <v>0.0240715667105093</v>
      </c>
    </row>
    <row r="21" ht="15.75" customHeight="1">
      <c r="A21" s="1" t="s">
        <v>523</v>
      </c>
      <c r="B21" s="1" t="s">
        <v>222</v>
      </c>
      <c r="C21" s="1">
        <v>26.0</v>
      </c>
      <c r="D21" s="1">
        <v>216.787000807692</v>
      </c>
      <c r="E21" s="1">
        <v>5636.462021</v>
      </c>
      <c r="F21" s="1">
        <v>0.0192881983187951</v>
      </c>
      <c r="G21" s="1">
        <v>0.0220393427615681</v>
      </c>
      <c r="H21" s="1" t="e">
        <v>#N/A</v>
      </c>
      <c r="I21" s="1">
        <v>0.0515395306586888</v>
      </c>
      <c r="J21" s="1">
        <v>0.86354500099008</v>
      </c>
      <c r="K21" s="1">
        <v>0.0427225496645557</v>
      </c>
      <c r="L21" s="1">
        <v>0.301782651326223</v>
      </c>
      <c r="M21" s="1">
        <v>0.0261898464859743</v>
      </c>
      <c r="N21" s="1">
        <v>0.155363900599531</v>
      </c>
      <c r="O21" s="1">
        <v>79089.0759415793</v>
      </c>
      <c r="P21" s="15">
        <v>0.176767676767677</v>
      </c>
      <c r="Q21" s="1">
        <v>0.103535353535354</v>
      </c>
      <c r="R21" s="1">
        <v>0.71969696969697</v>
      </c>
      <c r="S21" s="1">
        <v>43.0</v>
      </c>
      <c r="T21" s="1">
        <v>104944.75627907</v>
      </c>
      <c r="U21" s="15">
        <v>131.080512116279</v>
      </c>
      <c r="V21" s="1">
        <v>294543.556545682</v>
      </c>
      <c r="W21" s="15">
        <v>0.83152381155055</v>
      </c>
      <c r="X21" s="1">
        <v>0.149237123217645</v>
      </c>
      <c r="Y21" s="1">
        <v>0.0192390652318045</v>
      </c>
      <c r="Z21" s="1">
        <v>0.16847618844945</v>
      </c>
      <c r="AA21" s="1">
        <v>294.543556545682</v>
      </c>
      <c r="AB21" s="1">
        <v>10315.1575905917</v>
      </c>
      <c r="AC21" s="15">
        <v>1143.01466877568</v>
      </c>
      <c r="AD21" s="15">
        <v>229982.212856329</v>
      </c>
      <c r="AE21" s="15">
        <v>417.0</v>
      </c>
      <c r="AF21" s="1">
        <v>49781.0</v>
      </c>
      <c r="AG21" s="15">
        <v>78338.1906788086</v>
      </c>
      <c r="AH21" s="15">
        <v>64.1199948153403</v>
      </c>
      <c r="AI21" s="1">
        <v>34.4499994520031</v>
      </c>
      <c r="AJ21" s="1">
        <v>34.4499994389755</v>
      </c>
      <c r="AK21" s="1">
        <v>1.25</v>
      </c>
      <c r="AL21" s="1">
        <v>1.25</v>
      </c>
      <c r="AM21" s="1">
        <v>1.25</v>
      </c>
      <c r="AN21" s="1">
        <v>0.0</v>
      </c>
      <c r="AO21" s="1">
        <v>0.994754096461036</v>
      </c>
      <c r="AP21" s="1">
        <v>1774.53710372477</v>
      </c>
      <c r="AQ21" s="15">
        <v>2745.1012678437</v>
      </c>
      <c r="AR21" s="15">
        <v>9047.07041757958</v>
      </c>
      <c r="AS21" s="15">
        <v>1990.35847100583</v>
      </c>
      <c r="AT21" s="15">
        <v>353.278076314745</v>
      </c>
      <c r="AU21" s="1">
        <v>15910.3453364686</v>
      </c>
      <c r="AV21" s="15">
        <v>5913.6666463718</v>
      </c>
      <c r="AW21" s="15">
        <v>0.3522824662</v>
      </c>
      <c r="AX21" s="1">
        <v>9048.7450161284</v>
      </c>
      <c r="AY21" s="15">
        <v>0.5390419178</v>
      </c>
      <c r="AZ21" s="1">
        <v>1190.4792297736</v>
      </c>
      <c r="BA21" s="1">
        <v>0.0709179235</v>
      </c>
      <c r="BB21" s="1">
        <v>633.8277598741</v>
      </c>
      <c r="BC21" s="1">
        <v>0.0377576924</v>
      </c>
      <c r="BD21" s="1">
        <v>16786.7186521479</v>
      </c>
      <c r="BE21" s="15">
        <v>0.578373688270083</v>
      </c>
      <c r="BF21" s="1">
        <v>0.265962891197329</v>
      </c>
      <c r="BG21" s="1">
        <v>0.119244194802689</v>
      </c>
      <c r="BH21" s="1">
        <v>0.0211709082615468</v>
      </c>
      <c r="BI21" s="1">
        <v>0.0152483174683522</v>
      </c>
    </row>
    <row r="22" ht="15.75" customHeight="1">
      <c r="A22" s="1" t="s">
        <v>543</v>
      </c>
      <c r="B22" s="1" t="s">
        <v>224</v>
      </c>
      <c r="C22" s="1">
        <v>59.0</v>
      </c>
      <c r="D22" s="1">
        <v>28.7107856101695</v>
      </c>
      <c r="E22" s="1">
        <v>1693.936351</v>
      </c>
      <c r="F22" s="1">
        <v>0.00993464339849425</v>
      </c>
      <c r="G22" s="1">
        <v>0.00597586695603729</v>
      </c>
      <c r="H22" s="1" t="e">
        <v>#N/A</v>
      </c>
      <c r="I22" s="1">
        <v>0.111472094612628</v>
      </c>
      <c r="J22" s="1">
        <v>0.827941988356678</v>
      </c>
      <c r="K22" s="1">
        <v>0.0435223255876268</v>
      </c>
      <c r="L22" s="1">
        <v>0.99377162558179</v>
      </c>
      <c r="M22" s="1">
        <v>0.0181914315865742</v>
      </c>
      <c r="N22" s="1">
        <v>0.213287097057096</v>
      </c>
      <c r="O22" s="1">
        <v>74694.3233276158</v>
      </c>
      <c r="P22" s="15">
        <v>0.0689655172413793</v>
      </c>
      <c r="Q22" s="1">
        <v>0.110344827586207</v>
      </c>
      <c r="R22" s="1">
        <v>0.820689655172414</v>
      </c>
      <c r="S22" s="1">
        <v>15.0</v>
      </c>
      <c r="T22" s="1">
        <v>86039.0666666667</v>
      </c>
      <c r="U22" s="15">
        <v>112.929090066667</v>
      </c>
      <c r="V22" s="1">
        <v>229655.470685392</v>
      </c>
      <c r="W22" s="15">
        <v>0.795343036732522</v>
      </c>
      <c r="X22" s="1">
        <v>0.185536027227269</v>
      </c>
      <c r="Y22" s="1">
        <v>0.0191209360402085</v>
      </c>
      <c r="Z22" s="1">
        <v>0.204656963267478</v>
      </c>
      <c r="AA22" s="1">
        <v>229.655470685392</v>
      </c>
      <c r="AB22" s="1">
        <v>6010.10716488249</v>
      </c>
      <c r="AC22" s="15">
        <v>764.866129258714</v>
      </c>
      <c r="AD22" s="1">
        <v>163864.117387491</v>
      </c>
      <c r="AE22" s="15">
        <v>200.0</v>
      </c>
      <c r="AF22" s="1">
        <v>39557.0</v>
      </c>
      <c r="AG22" s="15">
        <v>65584.4180253623</v>
      </c>
      <c r="AH22" s="15">
        <v>47.8999685418756</v>
      </c>
      <c r="AI22" s="1">
        <v>24.999998383999</v>
      </c>
      <c r="AJ22" s="1">
        <v>28.9465907335453</v>
      </c>
      <c r="AK22" s="1">
        <v>4.4</v>
      </c>
      <c r="AL22" s="1">
        <v>4.4</v>
      </c>
      <c r="AM22" s="1">
        <v>4.4</v>
      </c>
      <c r="AN22" s="1">
        <v>2552.70124373168</v>
      </c>
      <c r="AO22" s="1">
        <v>1.43944554568581</v>
      </c>
      <c r="AP22" s="1">
        <v>1908.97793656239</v>
      </c>
      <c r="AQ22" s="15">
        <v>2466.30052984795</v>
      </c>
      <c r="AR22" s="15">
        <v>9825.24642096189</v>
      </c>
      <c r="AS22" s="15">
        <v>1127.80833168389</v>
      </c>
      <c r="AT22" s="1">
        <v>556.886921662147</v>
      </c>
      <c r="AU22" s="1">
        <v>15885.2201407183</v>
      </c>
      <c r="AV22" s="15">
        <v>7632.4612479974</v>
      </c>
      <c r="AW22" s="15">
        <v>0.4406342224</v>
      </c>
      <c r="AX22" s="1">
        <v>7391.3333816559</v>
      </c>
      <c r="AY22" s="15">
        <v>0.4267135241</v>
      </c>
      <c r="AZ22" s="1">
        <v>1168.1349945516</v>
      </c>
      <c r="BA22" s="1">
        <v>0.0674383057</v>
      </c>
      <c r="BB22" s="1">
        <v>1129.6057009122</v>
      </c>
      <c r="BC22" s="15">
        <v>0.0652139478</v>
      </c>
      <c r="BD22" s="1">
        <v>17321.5353251171</v>
      </c>
      <c r="BE22" s="15">
        <v>0.631799213753844</v>
      </c>
      <c r="BF22" s="1">
        <v>0.247102343025148</v>
      </c>
      <c r="BG22" s="1">
        <v>0.0824986740375834</v>
      </c>
      <c r="BH22" s="1">
        <v>0.0259320133822686</v>
      </c>
      <c r="BI22" s="1">
        <v>0.0126677558011561</v>
      </c>
    </row>
    <row r="23" ht="15.75" customHeight="1">
      <c r="A23" s="1" t="s">
        <v>564</v>
      </c>
      <c r="B23" s="1" t="s">
        <v>237</v>
      </c>
      <c r="C23" s="1">
        <v>6.0</v>
      </c>
      <c r="D23" s="1">
        <v>158.682346</v>
      </c>
      <c r="E23" s="1">
        <v>952.094076</v>
      </c>
      <c r="F23" s="1" t="e">
        <v>#N/A</v>
      </c>
      <c r="G23" s="1">
        <v>0.0101880255176204</v>
      </c>
      <c r="H23" s="1" t="e">
        <v>#N/A</v>
      </c>
      <c r="I23" s="1">
        <v>0.0226373902319194</v>
      </c>
      <c r="J23" s="1">
        <v>0.903004044397075</v>
      </c>
      <c r="K23" s="1">
        <v>0.0582628332146837</v>
      </c>
      <c r="L23" s="1">
        <v>0.710938647829287</v>
      </c>
      <c r="M23" s="1" t="e">
        <v>#N/A</v>
      </c>
      <c r="N23" s="1">
        <v>0.218449295629197</v>
      </c>
      <c r="O23" s="1">
        <v>63341.1759959011</v>
      </c>
      <c r="P23" s="15">
        <v>0.151898734177215</v>
      </c>
      <c r="Q23" s="1">
        <v>0.291139240506329</v>
      </c>
      <c r="R23" s="1">
        <v>0.556962025316456</v>
      </c>
      <c r="S23" s="1">
        <v>14.48</v>
      </c>
      <c r="T23" s="1">
        <v>94735.3011049724</v>
      </c>
      <c r="U23" s="15">
        <v>65.7523533149171</v>
      </c>
      <c r="V23" s="1">
        <v>203269.177782385</v>
      </c>
      <c r="W23" s="15">
        <v>0.793373612072626</v>
      </c>
      <c r="X23" s="1">
        <v>0.152196971881253</v>
      </c>
      <c r="Y23" s="1">
        <v>0.0544294160461213</v>
      </c>
      <c r="Z23" s="1">
        <v>0.206626387927374</v>
      </c>
      <c r="AA23" s="1">
        <v>203.269177782385</v>
      </c>
      <c r="AB23" s="1">
        <v>6142.97593844077</v>
      </c>
      <c r="AC23" s="15">
        <v>836.020882877545</v>
      </c>
      <c r="AD23" s="15">
        <v>95508.3747808459</v>
      </c>
      <c r="AE23" s="15">
        <v>37.0</v>
      </c>
      <c r="AF23" s="1">
        <v>36766.0</v>
      </c>
      <c r="AG23" s="15">
        <v>49869.1095890411</v>
      </c>
      <c r="AH23" s="15">
        <v>48.3699139911523</v>
      </c>
      <c r="AI23" s="1">
        <v>28.7699987540924</v>
      </c>
      <c r="AJ23" s="1">
        <v>31.2935814732291</v>
      </c>
      <c r="AK23" s="1">
        <v>1.0</v>
      </c>
      <c r="AL23" s="1">
        <v>0.584608</v>
      </c>
      <c r="AM23" s="1">
        <v>0.7684</v>
      </c>
      <c r="AN23" s="1">
        <v>0.0</v>
      </c>
      <c r="AO23" s="1">
        <v>1.02575406266344</v>
      </c>
      <c r="AP23" s="1">
        <v>4226.39637346089</v>
      </c>
      <c r="AQ23" s="15">
        <v>2900.55650971197</v>
      </c>
      <c r="AR23" s="15">
        <v>10595.6243971</v>
      </c>
      <c r="AS23" s="15">
        <v>870.999138534709</v>
      </c>
      <c r="AT23" s="1">
        <v>365.931464949058</v>
      </c>
      <c r="AU23" s="1">
        <v>18959.5078837566</v>
      </c>
      <c r="AV23" s="15">
        <v>11600.4252356903</v>
      </c>
      <c r="AW23" s="15">
        <v>0.5913610992</v>
      </c>
      <c r="AX23" s="1">
        <v>4864.9460944637</v>
      </c>
      <c r="AY23" s="15">
        <v>0.2480029664</v>
      </c>
      <c r="AZ23" s="1">
        <v>1109.1954613302</v>
      </c>
      <c r="BA23" s="1">
        <v>0.056544052</v>
      </c>
      <c r="BB23" s="1">
        <v>2041.9166928012</v>
      </c>
      <c r="BC23" s="1">
        <v>0.1040918824</v>
      </c>
      <c r="BD23" s="1">
        <v>19616.4834842854</v>
      </c>
      <c r="BE23" s="15">
        <v>0.468985535893242</v>
      </c>
      <c r="BF23" s="1">
        <v>0.240642042897994</v>
      </c>
      <c r="BG23" s="1">
        <v>0.213062007862049</v>
      </c>
      <c r="BH23" s="1">
        <v>0.0275911283883538</v>
      </c>
      <c r="BI23" s="1">
        <v>0.049719284958361</v>
      </c>
    </row>
    <row r="24" ht="15.75" customHeight="1">
      <c r="A24" s="1" t="s">
        <v>589</v>
      </c>
      <c r="B24" s="1" t="s">
        <v>241</v>
      </c>
      <c r="C24" s="1">
        <v>77.0</v>
      </c>
      <c r="D24" s="1">
        <v>22.4562778961039</v>
      </c>
      <c r="E24" s="1">
        <v>1729.133398</v>
      </c>
      <c r="F24" s="1" t="e">
        <v>#N/A</v>
      </c>
      <c r="G24" s="1">
        <v>0.0176490418002483</v>
      </c>
      <c r="H24" s="1" t="e">
        <v>#N/A</v>
      </c>
      <c r="I24" s="1">
        <v>0.0270804089300062</v>
      </c>
      <c r="J24" s="1">
        <v>0.883100919844998</v>
      </c>
      <c r="K24" s="1">
        <v>0.0671604234263429</v>
      </c>
      <c r="L24" s="1">
        <v>0.998588138634209</v>
      </c>
      <c r="M24" s="1">
        <v>0.00774389088278412</v>
      </c>
      <c r="N24" s="1">
        <v>0.219659380826694</v>
      </c>
      <c r="O24" s="1">
        <v>57153.2428538934</v>
      </c>
      <c r="P24" s="15">
        <v>0.318518518518519</v>
      </c>
      <c r="Q24" s="1">
        <v>0.155555555555556</v>
      </c>
      <c r="R24" s="1">
        <v>0.525925925925926</v>
      </c>
      <c r="S24" s="1">
        <v>11.54</v>
      </c>
      <c r="T24" s="1">
        <v>89367.157712305</v>
      </c>
      <c r="U24" s="15">
        <v>149.838249393414</v>
      </c>
      <c r="V24" s="1">
        <v>221470.067285115</v>
      </c>
      <c r="W24" s="15">
        <v>0.685359278982975</v>
      </c>
      <c r="X24" s="1">
        <v>0.177652149964033</v>
      </c>
      <c r="Y24" s="1">
        <v>0.136988571052992</v>
      </c>
      <c r="Z24" s="1">
        <v>0.314640721017025</v>
      </c>
      <c r="AA24" s="1">
        <v>221.470067285115</v>
      </c>
      <c r="AB24" s="1">
        <v>5402.96081887373</v>
      </c>
      <c r="AC24" s="15">
        <v>580.973753188706</v>
      </c>
      <c r="AD24" s="1">
        <v>148112.756250635</v>
      </c>
      <c r="AE24" s="15">
        <v>141.0</v>
      </c>
      <c r="AF24" s="1">
        <v>35864.0</v>
      </c>
      <c r="AG24" s="15">
        <v>55506.7843137255</v>
      </c>
      <c r="AH24" s="15">
        <v>28.1499887056698</v>
      </c>
      <c r="AI24" s="1">
        <v>23.7999983387895</v>
      </c>
      <c r="AJ24" s="1">
        <v>23.7999932972837</v>
      </c>
      <c r="AK24" s="1">
        <v>4.4</v>
      </c>
      <c r="AL24" s="1">
        <v>4.4</v>
      </c>
      <c r="AM24" s="1">
        <v>4.4</v>
      </c>
      <c r="AN24" s="1">
        <v>0.0</v>
      </c>
      <c r="AO24" s="1">
        <v>0.934865369322126</v>
      </c>
      <c r="AP24" s="1">
        <v>2571.86672534562</v>
      </c>
      <c r="AQ24" s="15">
        <v>3052.91889342132</v>
      </c>
      <c r="AR24" s="15">
        <v>8738.5984490712</v>
      </c>
      <c r="AS24" s="15">
        <v>1619.67067621234</v>
      </c>
      <c r="AT24" s="1">
        <v>250.424773762886</v>
      </c>
      <c r="AU24" s="1">
        <v>16233.4795178134</v>
      </c>
      <c r="AV24" s="15">
        <v>9023.4784594982</v>
      </c>
      <c r="AW24" s="15">
        <v>0.5301158569</v>
      </c>
      <c r="AX24" s="1">
        <v>4563.1410406268</v>
      </c>
      <c r="AY24" s="15">
        <v>0.2680777079</v>
      </c>
      <c r="AZ24" s="1">
        <v>1078.1967351059</v>
      </c>
      <c r="BA24" s="15">
        <v>0.0633424448</v>
      </c>
      <c r="BB24" s="1">
        <v>2356.8939110054</v>
      </c>
      <c r="BC24" s="1">
        <v>0.1384639904</v>
      </c>
      <c r="BD24" s="1">
        <v>17021.7101462363</v>
      </c>
      <c r="BE24" s="15">
        <v>0.547065963582845</v>
      </c>
      <c r="BF24" s="1">
        <v>0.238829786212051</v>
      </c>
      <c r="BG24" s="1">
        <v>0.162042231781976</v>
      </c>
      <c r="BH24" s="1">
        <v>0.0425559287232605</v>
      </c>
      <c r="BI24" s="1">
        <v>0.00950608969986685</v>
      </c>
    </row>
    <row r="25" ht="15.75" customHeight="1">
      <c r="A25" s="1" t="s">
        <v>613</v>
      </c>
      <c r="B25" s="1" t="s">
        <v>243</v>
      </c>
      <c r="C25" s="1">
        <v>4.0</v>
      </c>
      <c r="D25" s="1">
        <v>252.3688115</v>
      </c>
      <c r="E25" s="1">
        <v>1009.475246</v>
      </c>
      <c r="F25" s="1" t="e">
        <v>#N/A</v>
      </c>
      <c r="G25" s="1">
        <v>0.271923705261922</v>
      </c>
      <c r="H25" s="1" t="e">
        <v>#N/A</v>
      </c>
      <c r="I25" s="1">
        <v>0.393467709804073</v>
      </c>
      <c r="J25" s="1">
        <v>0.250782323043417</v>
      </c>
      <c r="K25" s="1">
        <v>0.0821645012751951</v>
      </c>
      <c r="L25" s="1">
        <v>0.988086103097322</v>
      </c>
      <c r="M25" s="1">
        <v>0.115280444182482</v>
      </c>
      <c r="N25" s="1">
        <v>0.18509910261006</v>
      </c>
      <c r="O25" s="1">
        <v>52227.0440386681</v>
      </c>
      <c r="P25" s="15">
        <v>0.123711340206186</v>
      </c>
      <c r="Q25" s="1">
        <v>0.164948453608247</v>
      </c>
      <c r="R25" s="1">
        <v>0.711340206185567</v>
      </c>
      <c r="S25" s="1">
        <v>13.75</v>
      </c>
      <c r="T25" s="1">
        <v>69085.0363636364</v>
      </c>
      <c r="U25" s="15">
        <v>73.4163815272727</v>
      </c>
      <c r="V25" s="1">
        <v>106519.699642046</v>
      </c>
      <c r="W25" s="15">
        <v>0.791989695802993</v>
      </c>
      <c r="X25" s="1">
        <v>0.101134484650652</v>
      </c>
      <c r="Y25" s="1">
        <v>0.106875819546355</v>
      </c>
      <c r="Z25" s="1">
        <v>0.208010304197007</v>
      </c>
      <c r="AA25" s="1">
        <v>106.519699642046</v>
      </c>
      <c r="AB25" s="1">
        <v>3161.5693526377</v>
      </c>
      <c r="AC25" s="15">
        <v>475.180606855614</v>
      </c>
      <c r="AD25" s="1">
        <v>49602.6474503306</v>
      </c>
      <c r="AE25" s="15">
        <v>3.0</v>
      </c>
      <c r="AF25" s="1">
        <v>30937.5</v>
      </c>
      <c r="AG25" s="15">
        <v>46803.9924012158</v>
      </c>
      <c r="AH25" s="15">
        <v>32.9099175531336</v>
      </c>
      <c r="AI25" s="1">
        <v>29.2257942698762</v>
      </c>
      <c r="AJ25" s="1">
        <v>29.8296350583776</v>
      </c>
      <c r="AK25" s="1">
        <v>0.0</v>
      </c>
      <c r="AL25" s="1">
        <v>0.0</v>
      </c>
      <c r="AM25" s="1">
        <v>0.0</v>
      </c>
      <c r="AN25" s="1">
        <v>0.0</v>
      </c>
      <c r="AO25" s="15">
        <v>1.07168338296417</v>
      </c>
      <c r="AP25" s="1">
        <v>3107.37054962911</v>
      </c>
      <c r="AQ25" s="15">
        <v>4673.32369832078</v>
      </c>
      <c r="AR25" s="15">
        <v>11252.4996279106</v>
      </c>
      <c r="AS25" s="15">
        <v>823.470405335724</v>
      </c>
      <c r="AT25" s="1">
        <v>365.077134343124</v>
      </c>
      <c r="AU25" s="1">
        <v>20221.7414155394</v>
      </c>
      <c r="AV25" s="15">
        <v>15660.4535505513</v>
      </c>
      <c r="AW25" s="15">
        <v>0.6963975</v>
      </c>
      <c r="AX25" s="1">
        <v>2531.9223388915</v>
      </c>
      <c r="AY25" s="15">
        <v>0.112590889</v>
      </c>
      <c r="AZ25" s="1">
        <v>435.0438804904</v>
      </c>
      <c r="BA25" s="1">
        <v>0.0193457661</v>
      </c>
      <c r="BB25" s="1">
        <v>3860.3886319842</v>
      </c>
      <c r="BC25" s="15">
        <v>0.171665845</v>
      </c>
      <c r="BD25" s="1">
        <v>22487.8084019174</v>
      </c>
      <c r="BE25" s="15">
        <v>0.570151066694776</v>
      </c>
      <c r="BF25" s="1">
        <v>0.223543894782643</v>
      </c>
      <c r="BG25" s="1">
        <v>0.155274326591255</v>
      </c>
      <c r="BH25" s="1">
        <v>0.0426221860352039</v>
      </c>
      <c r="BI25" s="1">
        <v>0.0084085258961215</v>
      </c>
    </row>
    <row r="26" ht="15.75" customHeight="1">
      <c r="A26" s="1" t="s">
        <v>634</v>
      </c>
      <c r="B26" s="1" t="s">
        <v>248</v>
      </c>
      <c r="C26" s="1">
        <v>17.0</v>
      </c>
      <c r="D26" s="1">
        <v>413.266315588235</v>
      </c>
      <c r="E26" s="1">
        <v>7025.527365</v>
      </c>
      <c r="F26" s="1">
        <v>0.00427912970788928</v>
      </c>
      <c r="G26" s="1">
        <v>0.360878416484462</v>
      </c>
      <c r="H26" s="1">
        <v>0.00413950328129053</v>
      </c>
      <c r="I26" s="1">
        <v>0.130029742604503</v>
      </c>
      <c r="J26" s="1">
        <v>0.340567080183459</v>
      </c>
      <c r="K26" s="1">
        <v>0.160106127738397</v>
      </c>
      <c r="L26" s="1">
        <v>1.0</v>
      </c>
      <c r="M26" s="1">
        <v>0.0707680060669189</v>
      </c>
      <c r="N26" s="1">
        <v>0.167978751165721</v>
      </c>
      <c r="O26" s="1">
        <v>77439.9095760961</v>
      </c>
      <c r="P26" s="15">
        <v>0.182857142857143</v>
      </c>
      <c r="Q26" s="1">
        <v>0.125714285714286</v>
      </c>
      <c r="R26" s="1">
        <v>0.691428571428571</v>
      </c>
      <c r="S26" s="1">
        <v>82.9</v>
      </c>
      <c r="T26" s="1">
        <v>105878.021712907</v>
      </c>
      <c r="U26" s="15">
        <v>84.7470128468034</v>
      </c>
      <c r="V26" s="1">
        <v>152388.782276133</v>
      </c>
      <c r="W26" s="15">
        <v>0.61736506002233</v>
      </c>
      <c r="X26" s="1">
        <v>0.280745128513277</v>
      </c>
      <c r="Y26" s="1">
        <v>0.101889811464393</v>
      </c>
      <c r="Z26" s="1">
        <v>0.38263493997767</v>
      </c>
      <c r="AA26" s="1">
        <v>152.388782276133</v>
      </c>
      <c r="AB26" s="1">
        <v>5481.51747182042</v>
      </c>
      <c r="AC26" s="15">
        <v>433.511120485117</v>
      </c>
      <c r="AD26" s="1">
        <v>60942.2052314235</v>
      </c>
      <c r="AE26" s="15">
        <v>4.0</v>
      </c>
      <c r="AF26" s="1">
        <v>29910.5</v>
      </c>
      <c r="AG26" s="15">
        <v>41929.3707533848</v>
      </c>
      <c r="AH26" s="15">
        <v>75.899993408774</v>
      </c>
      <c r="AI26" s="1">
        <v>29.1432996433042</v>
      </c>
      <c r="AJ26" s="1">
        <v>36.4925981383708</v>
      </c>
      <c r="AK26" s="1">
        <v>2.5</v>
      </c>
      <c r="AL26" s="1">
        <v>0.92505</v>
      </c>
      <c r="AM26" s="1">
        <v>1.27711</v>
      </c>
      <c r="AN26" s="1">
        <v>0.0</v>
      </c>
      <c r="AO26" s="1">
        <v>1.30848671917384</v>
      </c>
      <c r="AP26" s="1">
        <v>3153.52210431537</v>
      </c>
      <c r="AQ26" s="15">
        <v>4348.25909186393</v>
      </c>
      <c r="AR26" s="15">
        <v>11250.1927177391</v>
      </c>
      <c r="AS26" s="15">
        <v>2078.20544728601</v>
      </c>
      <c r="AT26" s="15">
        <v>1474.80790860174</v>
      </c>
      <c r="AU26" s="1">
        <v>22304.9872698062</v>
      </c>
      <c r="AV26" s="15">
        <v>13277.9755422437</v>
      </c>
      <c r="AW26" s="15">
        <v>0.544499861</v>
      </c>
      <c r="AX26" s="1">
        <v>4737.1613767341</v>
      </c>
      <c r="AY26" s="15">
        <v>0.194260315</v>
      </c>
      <c r="AZ26" s="1">
        <v>1081.6200204777</v>
      </c>
      <c r="BA26" s="1">
        <v>0.0443548001</v>
      </c>
      <c r="BB26" s="1">
        <v>5288.8792990172</v>
      </c>
      <c r="BC26" s="15">
        <v>0.2168850239</v>
      </c>
      <c r="BD26" s="1">
        <v>24385.6362384727</v>
      </c>
      <c r="BE26" s="15">
        <v>0.577847984540081</v>
      </c>
      <c r="BF26" s="1">
        <v>0.258696527377195</v>
      </c>
      <c r="BG26" s="1">
        <v>0.110282213884066</v>
      </c>
      <c r="BH26" s="1">
        <v>0.0448538298328597</v>
      </c>
      <c r="BI26" s="1">
        <v>0.00831944436579889</v>
      </c>
    </row>
    <row r="27" ht="15.75" customHeight="1">
      <c r="A27" s="1" t="s">
        <v>657</v>
      </c>
      <c r="B27" s="1" t="s">
        <v>266</v>
      </c>
      <c r="C27" s="1">
        <v>146.0</v>
      </c>
      <c r="D27" s="1">
        <v>15.7286438424658</v>
      </c>
      <c r="E27" s="1">
        <v>2296.382001</v>
      </c>
      <c r="F27" s="1">
        <v>0.0720567148175097</v>
      </c>
      <c r="G27" s="1">
        <v>0.0115920691952151</v>
      </c>
      <c r="H27" s="1" t="e">
        <v>#N/A</v>
      </c>
      <c r="I27" s="1">
        <v>0.0424959087388488</v>
      </c>
      <c r="J27" s="1">
        <v>0.836257747691319</v>
      </c>
      <c r="K27" s="1">
        <v>0.0349278467066848</v>
      </c>
      <c r="L27" s="1">
        <v>0.487060795234874</v>
      </c>
      <c r="M27" s="1">
        <v>0.040682409619175</v>
      </c>
      <c r="N27" s="1">
        <v>0.172995430404147</v>
      </c>
      <c r="O27" s="1">
        <v>68499.5441397043</v>
      </c>
      <c r="P27" s="15">
        <v>0.178571428571429</v>
      </c>
      <c r="Q27" s="1">
        <v>0.127551020408163</v>
      </c>
      <c r="R27" s="1">
        <v>0.693877551020408</v>
      </c>
      <c r="S27" s="1">
        <v>32.68</v>
      </c>
      <c r="T27" s="1">
        <v>80526.3769889841</v>
      </c>
      <c r="U27" s="15">
        <v>70.2687270807833</v>
      </c>
      <c r="V27" s="1">
        <v>291680.212485693</v>
      </c>
      <c r="W27" s="15">
        <v>0.87613678456696</v>
      </c>
      <c r="X27" s="1">
        <v>0.0999018989273647</v>
      </c>
      <c r="Y27" s="1">
        <v>0.0239613165056753</v>
      </c>
      <c r="Z27" s="1">
        <v>0.12386321543304</v>
      </c>
      <c r="AA27" s="1">
        <v>291.680212485693</v>
      </c>
      <c r="AB27" s="1">
        <v>8005.62928641418</v>
      </c>
      <c r="AC27" s="15">
        <v>945.406987624269</v>
      </c>
      <c r="AD27" s="1">
        <v>182325.950371102</v>
      </c>
      <c r="AE27" s="15">
        <v>268.0</v>
      </c>
      <c r="AF27" s="1">
        <v>42327.0</v>
      </c>
      <c r="AG27" s="15">
        <v>68546.8061083324</v>
      </c>
      <c r="AH27" s="15">
        <v>31.0999525842222</v>
      </c>
      <c r="AI27" s="1">
        <v>27.3576983693823</v>
      </c>
      <c r="AJ27" s="1">
        <v>27.3499851528524</v>
      </c>
      <c r="AK27" s="1">
        <v>0.0</v>
      </c>
      <c r="AL27" s="1">
        <v>0.0</v>
      </c>
      <c r="AM27" s="1">
        <v>0.0</v>
      </c>
      <c r="AN27" s="1">
        <v>2107.05097753464</v>
      </c>
      <c r="AO27" s="1">
        <v>1.57192679301846</v>
      </c>
      <c r="AP27" s="1">
        <v>1999.76902710448</v>
      </c>
      <c r="AQ27" s="15">
        <v>2612.23927351275</v>
      </c>
      <c r="AR27" s="15">
        <v>9807.92221859955</v>
      </c>
      <c r="AS27" s="15">
        <v>1248.6570260311</v>
      </c>
      <c r="AT27" s="1">
        <v>478.72146686452</v>
      </c>
      <c r="AU27" s="1">
        <v>16147.3090121124</v>
      </c>
      <c r="AV27" s="15">
        <v>5754.4924992001</v>
      </c>
      <c r="AW27" s="15">
        <v>0.3338135912</v>
      </c>
      <c r="AX27" s="1">
        <v>8351.9849985264</v>
      </c>
      <c r="AY27" s="15">
        <v>0.4844920914</v>
      </c>
      <c r="AZ27" s="1">
        <v>1085.6693302661</v>
      </c>
      <c r="BA27" s="15">
        <v>0.0629788253</v>
      </c>
      <c r="BB27" s="1">
        <v>2046.4936924727</v>
      </c>
      <c r="BC27" s="15">
        <v>0.1187154921</v>
      </c>
      <c r="BD27" s="1">
        <v>17238.6405204653</v>
      </c>
      <c r="BE27" s="15">
        <v>0.556513462938132</v>
      </c>
      <c r="BF27" s="1">
        <v>0.245373772493195</v>
      </c>
      <c r="BG27" s="1">
        <v>0.148412672829272</v>
      </c>
      <c r="BH27" s="1">
        <v>0.0295478560657854</v>
      </c>
      <c r="BI27" s="1">
        <v>0.0201522356736159</v>
      </c>
    </row>
    <row r="28" ht="15.75" customHeight="1">
      <c r="A28" s="1" t="s">
        <v>666</v>
      </c>
      <c r="B28" s="1" t="s">
        <v>270</v>
      </c>
      <c r="C28" s="1">
        <v>31.0</v>
      </c>
      <c r="D28" s="1">
        <v>249.103415806452</v>
      </c>
      <c r="E28" s="1">
        <v>7722.20589</v>
      </c>
      <c r="F28" s="1">
        <v>0.106170855507368</v>
      </c>
      <c r="G28" s="1">
        <v>0.0810016847485396</v>
      </c>
      <c r="H28" s="1" t="e">
        <v>#N/A</v>
      </c>
      <c r="I28" s="1">
        <v>0.0396001512607702</v>
      </c>
      <c r="J28" s="1">
        <v>0.698606474980119</v>
      </c>
      <c r="K28" s="1">
        <v>0.0739932756813373</v>
      </c>
      <c r="L28" s="1">
        <v>0.267721066832841</v>
      </c>
      <c r="M28" s="1">
        <v>0.0408214919026872</v>
      </c>
      <c r="N28" s="1">
        <v>0.12508733435679</v>
      </c>
      <c r="O28" s="1">
        <v>86536.0902006061</v>
      </c>
      <c r="P28" s="15">
        <v>0.146484375</v>
      </c>
      <c r="Q28" s="1">
        <v>0.166015625</v>
      </c>
      <c r="R28" s="1">
        <v>0.6875</v>
      </c>
      <c r="S28" s="1">
        <v>38.0</v>
      </c>
      <c r="T28" s="1">
        <v>124481.578947368</v>
      </c>
      <c r="U28" s="15">
        <v>203.215944473684</v>
      </c>
      <c r="V28" s="1">
        <v>374133.719193027</v>
      </c>
      <c r="W28" s="15">
        <v>0.833932458481962</v>
      </c>
      <c r="X28" s="1">
        <v>0.144038338139248</v>
      </c>
      <c r="Y28" s="1">
        <v>0.0220292033787896</v>
      </c>
      <c r="Z28" s="1">
        <v>0.166067541518038</v>
      </c>
      <c r="AA28" s="1">
        <v>374.133719193027</v>
      </c>
      <c r="AB28" s="1">
        <v>14723.236808181</v>
      </c>
      <c r="AC28" s="15">
        <v>1257.30936060292</v>
      </c>
      <c r="AD28" s="1">
        <v>278582.392877888</v>
      </c>
      <c r="AE28" s="15">
        <v>496.0</v>
      </c>
      <c r="AF28" s="1">
        <v>60587.5</v>
      </c>
      <c r="AG28" s="15">
        <v>118864.700220157</v>
      </c>
      <c r="AH28" s="15">
        <v>81.2699896614681</v>
      </c>
      <c r="AI28" s="1">
        <v>37.2219999834561</v>
      </c>
      <c r="AJ28" s="1">
        <v>45.2790985330217</v>
      </c>
      <c r="AK28" s="1">
        <v>2.8</v>
      </c>
      <c r="AL28" s="1">
        <v>1.572277</v>
      </c>
      <c r="AM28" s="1">
        <v>2.020651</v>
      </c>
      <c r="AN28" s="1">
        <v>0.0</v>
      </c>
      <c r="AO28" s="1">
        <v>0.781053988009967</v>
      </c>
      <c r="AP28" s="1">
        <v>1846.6414730623</v>
      </c>
      <c r="AQ28" s="15">
        <v>2725.18616698007</v>
      </c>
      <c r="AR28" s="15">
        <v>9731.25051836711</v>
      </c>
      <c r="AS28" s="15">
        <v>2061.67481374936</v>
      </c>
      <c r="AT28" s="1">
        <v>300.684106727437</v>
      </c>
      <c r="AU28" s="1">
        <v>16665.4370788863</v>
      </c>
      <c r="AV28" s="15">
        <v>3089.3938657693</v>
      </c>
      <c r="AW28" s="15">
        <v>0.1798915322</v>
      </c>
      <c r="AX28" s="1">
        <v>12260.2185199153</v>
      </c>
      <c r="AY28" s="15">
        <v>0.7138971559</v>
      </c>
      <c r="AZ28" s="1">
        <v>1184.3993758312</v>
      </c>
      <c r="BA28" s="1">
        <v>0.068966091</v>
      </c>
      <c r="BB28" s="1">
        <v>639.636317769</v>
      </c>
      <c r="BC28" s="15">
        <v>0.037245221</v>
      </c>
      <c r="BD28" s="1">
        <v>17173.6480792848</v>
      </c>
      <c r="BE28" s="15">
        <v>0.601349022437941</v>
      </c>
      <c r="BF28" s="1">
        <v>0.290024219875958</v>
      </c>
      <c r="BG28" s="1">
        <v>0.0717586841791751</v>
      </c>
      <c r="BH28" s="1">
        <v>0.0267644818118251</v>
      </c>
      <c r="BI28" s="1">
        <v>0.010103591695101</v>
      </c>
    </row>
    <row r="29" ht="15.75" customHeight="1">
      <c r="A29" s="1" t="s">
        <v>668</v>
      </c>
      <c r="B29" s="1" t="s">
        <v>282</v>
      </c>
      <c r="C29" s="1">
        <v>25.0</v>
      </c>
      <c r="D29" s="1">
        <v>96.00861832</v>
      </c>
      <c r="E29" s="1">
        <v>2400.215458</v>
      </c>
      <c r="F29" s="1">
        <v>0.00704886098641925</v>
      </c>
      <c r="G29" s="1">
        <v>0.0679319104585949</v>
      </c>
      <c r="H29" s="1" t="e">
        <v>#N/A</v>
      </c>
      <c r="I29" s="1">
        <v>0.0459131461914451</v>
      </c>
      <c r="J29" s="1">
        <v>0.729743819066531</v>
      </c>
      <c r="K29" s="1">
        <v>0.14936226329701</v>
      </c>
      <c r="L29" s="1">
        <v>0.999917652847423</v>
      </c>
      <c r="M29" s="1">
        <v>0.0122927493156876</v>
      </c>
      <c r="N29" s="1">
        <v>0.174462780560606</v>
      </c>
      <c r="O29" s="1">
        <v>68546.4761479364</v>
      </c>
      <c r="P29" s="15">
        <v>0.589595375722543</v>
      </c>
      <c r="Q29" s="1">
        <v>0.15606936416185</v>
      </c>
      <c r="R29" s="1">
        <v>0.254335260115607</v>
      </c>
      <c r="S29" s="1">
        <v>25.1</v>
      </c>
      <c r="T29" s="1">
        <v>92805.6573705179</v>
      </c>
      <c r="U29" s="15">
        <v>95.6261138645418</v>
      </c>
      <c r="V29" s="1">
        <v>225852.186808139</v>
      </c>
      <c r="W29" s="15">
        <v>0.66134795722018</v>
      </c>
      <c r="X29" s="1">
        <v>0.239309771991351</v>
      </c>
      <c r="Y29" s="1">
        <v>0.0993422707884691</v>
      </c>
      <c r="Z29" s="1">
        <v>0.33865204277982</v>
      </c>
      <c r="AA29" s="1">
        <v>225.852186808139</v>
      </c>
      <c r="AB29" s="1">
        <v>5509.71495326483</v>
      </c>
      <c r="AC29" s="15">
        <v>613.343008475867</v>
      </c>
      <c r="AD29" s="1">
        <v>149255.986655968</v>
      </c>
      <c r="AE29" s="15">
        <v>145.0</v>
      </c>
      <c r="AF29" s="1">
        <v>37938.0</v>
      </c>
      <c r="AG29" s="15">
        <v>57540.4699531862</v>
      </c>
      <c r="AH29" s="15">
        <v>43.6999979945347</v>
      </c>
      <c r="AI29" s="1">
        <v>20.0404978679974</v>
      </c>
      <c r="AJ29" s="1">
        <v>28.4159972101708</v>
      </c>
      <c r="AK29" s="1">
        <v>2.5</v>
      </c>
      <c r="AL29" s="1">
        <v>1.611515</v>
      </c>
      <c r="AM29" s="1">
        <v>2.274595</v>
      </c>
      <c r="AN29" s="1">
        <v>0.0</v>
      </c>
      <c r="AO29" s="1">
        <v>0.64500345435107</v>
      </c>
      <c r="AP29" s="1">
        <v>2253.40141943207</v>
      </c>
      <c r="AQ29" s="15">
        <v>3329.37995768878</v>
      </c>
      <c r="AR29" s="15">
        <v>9935.36022381536</v>
      </c>
      <c r="AS29" s="15">
        <v>1243.09272322002</v>
      </c>
      <c r="AT29" s="1">
        <v>286.014898250855</v>
      </c>
      <c r="AU29" s="1">
        <v>17047.2492224071</v>
      </c>
      <c r="AV29" s="15">
        <v>7729.0829641717</v>
      </c>
      <c r="AW29" s="15">
        <v>0.4903701364</v>
      </c>
      <c r="AX29" s="1">
        <v>4872.0010984925</v>
      </c>
      <c r="AY29" s="15">
        <v>0.3091031438</v>
      </c>
      <c r="AZ29" s="1">
        <v>700.148866887</v>
      </c>
      <c r="BA29" s="1">
        <v>0.0444208061</v>
      </c>
      <c r="BB29" s="1">
        <v>2460.4996688875</v>
      </c>
      <c r="BC29" s="15">
        <v>0.1561059137</v>
      </c>
      <c r="BD29" s="1">
        <v>15761.7325984387</v>
      </c>
      <c r="BE29" s="15">
        <v>0.601886606818913</v>
      </c>
      <c r="BF29" s="1">
        <v>0.208700102305051</v>
      </c>
      <c r="BG29" s="1">
        <v>0.149613186801901</v>
      </c>
      <c r="BH29" s="1">
        <v>0.0328794533655975</v>
      </c>
      <c r="BI29" s="1">
        <v>0.00692065070853844</v>
      </c>
    </row>
    <row r="30" ht="15.75" customHeight="1">
      <c r="A30" s="1" t="s">
        <v>691</v>
      </c>
      <c r="B30" s="1" t="s">
        <v>286</v>
      </c>
      <c r="C30" s="1">
        <v>91.0</v>
      </c>
      <c r="D30" s="1">
        <v>356.553760318681</v>
      </c>
      <c r="E30" s="1">
        <v>32446.392189</v>
      </c>
      <c r="F30" s="1">
        <v>0.0129412805818232</v>
      </c>
      <c r="G30" s="1">
        <v>0.585237333888616</v>
      </c>
      <c r="H30" s="1">
        <v>0.00149680905077113</v>
      </c>
      <c r="I30" s="1">
        <v>0.11828245460845</v>
      </c>
      <c r="J30" s="1">
        <v>0.203465434907908</v>
      </c>
      <c r="K30" s="1">
        <v>0.0785766869624306</v>
      </c>
      <c r="L30" s="1">
        <v>0.91492060252305</v>
      </c>
      <c r="M30" s="1">
        <v>0.110639669359029</v>
      </c>
      <c r="N30" s="1">
        <v>0.216096712652689</v>
      </c>
      <c r="O30" s="1">
        <v>84019.2838967954</v>
      </c>
      <c r="P30" s="15">
        <v>0.329846843481509</v>
      </c>
      <c r="Q30" s="1">
        <v>0.217781098244303</v>
      </c>
      <c r="R30" s="1">
        <v>0.452372058274188</v>
      </c>
      <c r="S30" s="1">
        <v>279.98</v>
      </c>
      <c r="T30" s="1">
        <v>117087.677691264</v>
      </c>
      <c r="U30" s="15">
        <v>115.888249835703</v>
      </c>
      <c r="V30" s="1">
        <v>293003.654292974</v>
      </c>
      <c r="W30" s="15">
        <v>0.638019945043182</v>
      </c>
      <c r="X30" s="1">
        <v>0.281478123113859</v>
      </c>
      <c r="Y30" s="1">
        <v>0.0805019318429585</v>
      </c>
      <c r="Z30" s="1">
        <v>0.361980054956818</v>
      </c>
      <c r="AA30" s="1">
        <v>293.003654292974</v>
      </c>
      <c r="AB30" s="1">
        <v>12352.1231163529</v>
      </c>
      <c r="AC30" s="15">
        <v>899.357635512183</v>
      </c>
      <c r="AD30" s="15">
        <v>160740.09196552</v>
      </c>
      <c r="AE30" s="15">
        <v>183.0</v>
      </c>
      <c r="AF30" s="1">
        <v>41333.0</v>
      </c>
      <c r="AG30" s="15">
        <v>85983.9264629117</v>
      </c>
      <c r="AH30" s="15">
        <v>63.7899997849279</v>
      </c>
      <c r="AI30" s="1">
        <v>37.9932998671587</v>
      </c>
      <c r="AJ30" s="1">
        <v>45.4073998698649</v>
      </c>
      <c r="AK30" s="1">
        <v>0.0</v>
      </c>
      <c r="AL30" s="1">
        <v>0.0</v>
      </c>
      <c r="AM30" s="1">
        <v>0.0</v>
      </c>
      <c r="AN30" s="1">
        <v>0.0</v>
      </c>
      <c r="AO30" s="1">
        <v>0.867896792693805</v>
      </c>
      <c r="AP30" s="1">
        <v>2861.8856151742</v>
      </c>
      <c r="AQ30" s="15">
        <v>4490.6870138677</v>
      </c>
      <c r="AR30" s="15">
        <v>11212.1521154302</v>
      </c>
      <c r="AS30" s="15">
        <v>1858.25677686411</v>
      </c>
      <c r="AT30" s="15">
        <v>1088.27608241671</v>
      </c>
      <c r="AU30" s="1">
        <v>21511.2576037529</v>
      </c>
      <c r="AV30" s="15">
        <v>5587.2726317367</v>
      </c>
      <c r="AW30" s="15">
        <v>0.2617261134</v>
      </c>
      <c r="AX30" s="1">
        <v>10590.4403010222</v>
      </c>
      <c r="AY30" s="15">
        <v>0.496090841</v>
      </c>
      <c r="AZ30" s="1">
        <v>1790.3142899942</v>
      </c>
      <c r="BA30" s="1">
        <v>0.0838641734</v>
      </c>
      <c r="BB30" s="1">
        <v>3379.7571455176</v>
      </c>
      <c r="BC30" s="1">
        <v>0.1583188722</v>
      </c>
      <c r="BD30" s="1">
        <v>21347.7843682707</v>
      </c>
      <c r="BE30" s="15">
        <v>0.576608013933473</v>
      </c>
      <c r="BF30" s="1">
        <v>0.186870866771053</v>
      </c>
      <c r="BG30" s="1">
        <v>0.203769978975891</v>
      </c>
      <c r="BH30" s="1">
        <v>0.0263284537087264</v>
      </c>
      <c r="BI30" s="1">
        <v>0.00642268661085675</v>
      </c>
    </row>
    <row r="31" ht="15.75" customHeight="1">
      <c r="A31" s="1" t="s">
        <v>714</v>
      </c>
      <c r="B31" s="1" t="s">
        <v>288</v>
      </c>
      <c r="C31" s="1">
        <v>41.0</v>
      </c>
      <c r="D31" s="1">
        <v>47.3817305609756</v>
      </c>
      <c r="E31" s="1">
        <v>1942.650953</v>
      </c>
      <c r="F31" s="1" t="e">
        <v>#N/A</v>
      </c>
      <c r="G31" s="1">
        <v>0.0198616065163041</v>
      </c>
      <c r="H31" s="1" t="e">
        <v>#N/A</v>
      </c>
      <c r="I31" s="1">
        <v>0.0235120877691859</v>
      </c>
      <c r="J31" s="1">
        <v>0.888180742775215</v>
      </c>
      <c r="K31" s="1">
        <v>0.0633212550994015</v>
      </c>
      <c r="L31" s="1">
        <v>1.0</v>
      </c>
      <c r="M31" s="1" t="e">
        <v>#N/A</v>
      </c>
      <c r="N31" s="1">
        <v>0.211938021477876</v>
      </c>
      <c r="O31" s="1">
        <v>77347.125984252</v>
      </c>
      <c r="P31" s="15">
        <v>0.393700787401575</v>
      </c>
      <c r="Q31" s="1">
        <v>0.102362204724409</v>
      </c>
      <c r="R31" s="1">
        <v>0.503937007874016</v>
      </c>
      <c r="S31" s="1">
        <v>17.0</v>
      </c>
      <c r="T31" s="1">
        <v>94943.2941176471</v>
      </c>
      <c r="U31" s="15">
        <v>114.273585470588</v>
      </c>
      <c r="V31" s="1">
        <v>231334.78986845</v>
      </c>
      <c r="W31" s="15">
        <v>0.724814011485243</v>
      </c>
      <c r="X31" s="1">
        <v>0.179582100910597</v>
      </c>
      <c r="Y31" s="1">
        <v>0.0956038876041591</v>
      </c>
      <c r="Z31" s="1">
        <v>0.275185988514757</v>
      </c>
      <c r="AA31" s="1">
        <v>231.33478986845</v>
      </c>
      <c r="AB31" s="1">
        <v>5927.059610075</v>
      </c>
      <c r="AC31" s="15">
        <v>671.108727991858</v>
      </c>
      <c r="AD31" s="15">
        <v>169861.535795514</v>
      </c>
      <c r="AE31" s="15">
        <v>217.0</v>
      </c>
      <c r="AF31" s="1">
        <v>41100.5</v>
      </c>
      <c r="AG31" s="15">
        <v>62364.4576631259</v>
      </c>
      <c r="AH31" s="15">
        <v>49.3899985220408</v>
      </c>
      <c r="AI31" s="1">
        <v>20.271098380728</v>
      </c>
      <c r="AJ31" s="1">
        <v>34.5606928172328</v>
      </c>
      <c r="AK31" s="1">
        <v>2.75</v>
      </c>
      <c r="AL31" s="1">
        <v>1.368114</v>
      </c>
      <c r="AM31" s="1">
        <v>2.343533</v>
      </c>
      <c r="AN31" s="1">
        <v>1382.71425232199</v>
      </c>
      <c r="AO31" s="1">
        <v>1.12803677910336</v>
      </c>
      <c r="AP31" s="1">
        <v>2196.39457279282</v>
      </c>
      <c r="AQ31" s="15">
        <v>2990.30018801324</v>
      </c>
      <c r="AR31" s="15">
        <v>9059.62717739958</v>
      </c>
      <c r="AS31" s="15">
        <v>906.416182114832</v>
      </c>
      <c r="AT31" s="15">
        <v>1517.43840315095</v>
      </c>
      <c r="AU31" s="1">
        <v>16670.1765234714</v>
      </c>
      <c r="AV31" s="15">
        <v>7940.2438725392</v>
      </c>
      <c r="AW31" s="15">
        <v>0.4458313838</v>
      </c>
      <c r="AX31" s="1">
        <v>6505.9057184391</v>
      </c>
      <c r="AY31" s="15">
        <v>0.3652957007</v>
      </c>
      <c r="AZ31" s="1">
        <v>1299.8917406709</v>
      </c>
      <c r="BA31" s="1">
        <v>0.0729867423</v>
      </c>
      <c r="BB31" s="1">
        <v>2063.9293468996</v>
      </c>
      <c r="BC31" s="15">
        <v>0.1158861732</v>
      </c>
      <c r="BD31" s="1">
        <v>17809.9706785488</v>
      </c>
      <c r="BE31" s="15">
        <v>0.576640691343258</v>
      </c>
      <c r="BF31" s="1">
        <v>0.194025329730465</v>
      </c>
      <c r="BG31" s="1">
        <v>0.131660532478071</v>
      </c>
      <c r="BH31" s="1">
        <v>0.0646360181164017</v>
      </c>
      <c r="BI31" s="1">
        <v>0.033037428331805</v>
      </c>
    </row>
    <row r="32" ht="15.75" customHeight="1">
      <c r="A32" s="1" t="s">
        <v>738</v>
      </c>
      <c r="B32" s="1" t="s">
        <v>295</v>
      </c>
      <c r="C32" s="1">
        <v>72.0</v>
      </c>
      <c r="D32" s="1">
        <v>19.9362935277778</v>
      </c>
      <c r="E32" s="1">
        <v>1435.413134</v>
      </c>
      <c r="F32" s="1" t="e">
        <v>#N/A</v>
      </c>
      <c r="G32" s="1">
        <v>0.0146164354454378</v>
      </c>
      <c r="H32" s="1" t="e">
        <v>#N/A</v>
      </c>
      <c r="I32" s="1">
        <v>0.028224965612443</v>
      </c>
      <c r="J32" s="1">
        <v>0.913951487918193</v>
      </c>
      <c r="K32" s="1">
        <v>0.0393770137829739</v>
      </c>
      <c r="L32" s="1">
        <v>0.998997434009409</v>
      </c>
      <c r="M32" s="1" t="e">
        <v>#N/A</v>
      </c>
      <c r="N32" s="1">
        <v>0.177945509846731</v>
      </c>
      <c r="O32" s="1">
        <v>68704.5089285714</v>
      </c>
      <c r="P32" s="15">
        <v>0.142857142857143</v>
      </c>
      <c r="Q32" s="1">
        <v>0.0535714285714286</v>
      </c>
      <c r="R32" s="1">
        <v>0.803571428571429</v>
      </c>
      <c r="S32" s="1">
        <v>15.7</v>
      </c>
      <c r="T32" s="1">
        <v>87310.3949044586</v>
      </c>
      <c r="U32" s="15">
        <v>91.4275881528662</v>
      </c>
      <c r="V32" s="1">
        <v>185241.198998253</v>
      </c>
      <c r="W32" s="15">
        <v>0.663024701421769</v>
      </c>
      <c r="X32" s="1">
        <v>0.115138700924961</v>
      </c>
      <c r="Y32" s="1">
        <v>0.22183659765327</v>
      </c>
      <c r="Z32" s="1">
        <v>0.336975298578231</v>
      </c>
      <c r="AA32" s="1">
        <v>185.241198998253</v>
      </c>
      <c r="AB32" s="1">
        <v>4077.17949723038</v>
      </c>
      <c r="AC32" s="15">
        <v>341.292334865873</v>
      </c>
      <c r="AD32" s="1">
        <v>121618.931588659</v>
      </c>
      <c r="AE32" s="15">
        <v>79.0</v>
      </c>
      <c r="AF32" s="1">
        <v>39233.0</v>
      </c>
      <c r="AG32" s="15">
        <v>60075.7592809691</v>
      </c>
      <c r="AH32" s="15">
        <v>27.6999916759669</v>
      </c>
      <c r="AI32" s="1">
        <v>20.2885975580599</v>
      </c>
      <c r="AJ32" s="1">
        <v>20.9607935427964</v>
      </c>
      <c r="AK32" s="1">
        <v>2.0</v>
      </c>
      <c r="AL32" s="1">
        <v>1.709502</v>
      </c>
      <c r="AM32" s="1">
        <v>1.774874</v>
      </c>
      <c r="AN32" s="1">
        <v>0.0</v>
      </c>
      <c r="AO32" s="1">
        <v>0.608224930195005</v>
      </c>
      <c r="AP32" s="1">
        <v>1807.47155543304</v>
      </c>
      <c r="AQ32" s="15">
        <v>3324.15577576845</v>
      </c>
      <c r="AR32" s="15">
        <v>10417.0534920018</v>
      </c>
      <c r="AS32" s="15">
        <v>1123.88035318061</v>
      </c>
      <c r="AT32" s="1">
        <v>322.437101233881</v>
      </c>
      <c r="AU32" s="1">
        <v>16994.9982776178</v>
      </c>
      <c r="AV32" s="15">
        <v>10979.5601828331</v>
      </c>
      <c r="AW32" s="15">
        <v>0.6300815312</v>
      </c>
      <c r="AX32" s="1">
        <v>3558.4961660811</v>
      </c>
      <c r="AY32" s="15">
        <v>0.2042106128</v>
      </c>
      <c r="AZ32" s="1">
        <v>767.4854650306</v>
      </c>
      <c r="BA32" s="1">
        <v>0.0440435144</v>
      </c>
      <c r="BB32" s="1">
        <v>2120.0763626676</v>
      </c>
      <c r="BC32" s="15">
        <v>0.1216643416</v>
      </c>
      <c r="BD32" s="1">
        <v>17425.6181766124</v>
      </c>
      <c r="BE32" s="15">
        <v>0.558653888669959</v>
      </c>
      <c r="BF32" s="1">
        <v>0.293443222867014</v>
      </c>
      <c r="BG32" s="1">
        <v>0.11494378094018</v>
      </c>
      <c r="BH32" s="1">
        <v>0.0251644279661026</v>
      </c>
      <c r="BI32" s="1">
        <v>0.00779467955674527</v>
      </c>
    </row>
    <row r="33" ht="15.75" customHeight="1">
      <c r="A33" s="1" t="s">
        <v>763</v>
      </c>
      <c r="B33" s="1" t="s">
        <v>306</v>
      </c>
      <c r="C33" s="1">
        <v>79.0</v>
      </c>
      <c r="D33" s="1">
        <v>399.784281468354</v>
      </c>
      <c r="E33" s="1">
        <v>31582.958236</v>
      </c>
      <c r="F33" s="1">
        <v>0.0162256606907101</v>
      </c>
      <c r="G33" s="1">
        <v>0.613900991136684</v>
      </c>
      <c r="H33" s="1">
        <v>0.0015608269096297</v>
      </c>
      <c r="I33" s="1">
        <v>0.20274117383935</v>
      </c>
      <c r="J33" s="1">
        <v>0.129356567525236</v>
      </c>
      <c r="K33" s="1">
        <v>0.0362147798983895</v>
      </c>
      <c r="L33" s="1">
        <v>1.0</v>
      </c>
      <c r="M33" s="1">
        <v>0.135836166200329</v>
      </c>
      <c r="N33" s="1">
        <v>0.277126432828082</v>
      </c>
      <c r="O33" s="1">
        <v>85839.1225179694</v>
      </c>
      <c r="P33" s="15">
        <v>0.178757705073495</v>
      </c>
      <c r="Q33" s="1">
        <v>0.250829777145567</v>
      </c>
      <c r="R33" s="1">
        <v>0.570412517780939</v>
      </c>
      <c r="S33" s="1">
        <v>529.78</v>
      </c>
      <c r="T33" s="1">
        <v>89049.9984899392</v>
      </c>
      <c r="U33" s="15">
        <v>59.6152331835856</v>
      </c>
      <c r="V33" s="1">
        <v>246758.221055959</v>
      </c>
      <c r="W33" s="15">
        <v>0.547859196023057</v>
      </c>
      <c r="X33" s="1">
        <v>0.371887490365044</v>
      </c>
      <c r="Y33" s="1">
        <v>0.0802533136118987</v>
      </c>
      <c r="Z33" s="1">
        <v>0.452140803976943</v>
      </c>
      <c r="AA33" s="1">
        <v>246.758221055959</v>
      </c>
      <c r="AB33" s="1">
        <v>11700.254967845</v>
      </c>
      <c r="AC33" s="15">
        <v>617.990031020982</v>
      </c>
      <c r="AD33" s="1">
        <v>111702.563536129</v>
      </c>
      <c r="AE33" s="15">
        <v>60.0</v>
      </c>
      <c r="AF33" s="1">
        <v>33659.0</v>
      </c>
      <c r="AG33" s="15">
        <v>52657.588769181</v>
      </c>
      <c r="AH33" s="15">
        <v>86.7999990342838</v>
      </c>
      <c r="AI33" s="1">
        <v>34.3922999244778</v>
      </c>
      <c r="AJ33" s="1">
        <v>58.1028997667103</v>
      </c>
      <c r="AK33" s="1">
        <v>1.0</v>
      </c>
      <c r="AL33" s="1">
        <v>0.512502</v>
      </c>
      <c r="AM33" s="1">
        <v>0.788604</v>
      </c>
      <c r="AN33" s="1">
        <v>0.0</v>
      </c>
      <c r="AO33" s="1">
        <v>1.16993694321047</v>
      </c>
      <c r="AP33" s="1">
        <v>4157.25975283527</v>
      </c>
      <c r="AQ33" s="15">
        <v>4976.12563191944</v>
      </c>
      <c r="AR33" s="15">
        <v>14091.9520766316</v>
      </c>
      <c r="AS33" s="15">
        <v>1821.71467916577</v>
      </c>
      <c r="AT33" s="1">
        <v>646.804575662423</v>
      </c>
      <c r="AU33" s="1">
        <v>25693.8567162145</v>
      </c>
      <c r="AV33" s="15">
        <v>10243.6014365653</v>
      </c>
      <c r="AW33" s="15">
        <v>0.41395405</v>
      </c>
      <c r="AX33" s="1">
        <v>9270.1545078474</v>
      </c>
      <c r="AY33" s="15">
        <v>0.3746160983</v>
      </c>
      <c r="AZ33" s="1">
        <v>1452.119943739</v>
      </c>
      <c r="BA33" s="1">
        <v>0.0586816009</v>
      </c>
      <c r="BB33" s="1">
        <v>3779.8692908233</v>
      </c>
      <c r="BC33" s="15">
        <v>0.1527482508</v>
      </c>
      <c r="BD33" s="1">
        <v>24745.745178975</v>
      </c>
      <c r="BE33" s="15">
        <v>0.568803233917089</v>
      </c>
      <c r="BF33" s="1">
        <v>0.230450555360943</v>
      </c>
      <c r="BG33" s="1">
        <v>0.15142329205301</v>
      </c>
      <c r="BH33" s="1">
        <v>0.0310053039480386</v>
      </c>
      <c r="BI33" s="1">
        <v>0.0183176147209198</v>
      </c>
    </row>
    <row r="34" ht="15.75" customHeight="1">
      <c r="A34" s="1" t="s">
        <v>769</v>
      </c>
      <c r="B34" s="1" t="s">
        <v>304</v>
      </c>
      <c r="C34" s="1">
        <v>10.0</v>
      </c>
      <c r="D34" s="1">
        <v>467.5806881</v>
      </c>
      <c r="E34" s="1">
        <v>4675.806881</v>
      </c>
      <c r="F34" s="1">
        <v>0.0126900596354011</v>
      </c>
      <c r="G34" s="1">
        <v>0.697513689952244</v>
      </c>
      <c r="H34" s="1">
        <v>0.00239849315284044</v>
      </c>
      <c r="I34" s="1">
        <v>0.0604057970412529</v>
      </c>
      <c r="J34" s="1">
        <v>0.168992558155043</v>
      </c>
      <c r="K34" s="1">
        <v>0.0579994020632186</v>
      </c>
      <c r="L34" s="1">
        <v>0.998976827037607</v>
      </c>
      <c r="M34" s="1">
        <v>0.021519301956846</v>
      </c>
      <c r="N34" s="1">
        <v>0.219107774668399</v>
      </c>
      <c r="O34" s="1">
        <v>87540.2616327206</v>
      </c>
      <c r="P34" s="15">
        <v>0.151041666666667</v>
      </c>
      <c r="Q34" s="1">
        <v>0.1484375</v>
      </c>
      <c r="R34" s="1">
        <v>0.700520833333333</v>
      </c>
      <c r="S34" s="1">
        <v>39.0</v>
      </c>
      <c r="T34" s="1">
        <v>121030.769230769</v>
      </c>
      <c r="U34" s="15">
        <v>119.892484128205</v>
      </c>
      <c r="V34" s="1">
        <v>364394.138458431</v>
      </c>
      <c r="W34" s="15">
        <v>0.865794902330483</v>
      </c>
      <c r="X34" s="1">
        <v>0.112256678694933</v>
      </c>
      <c r="Y34" s="1">
        <v>0.0219484189745845</v>
      </c>
      <c r="Z34" s="1">
        <v>0.134205097669517</v>
      </c>
      <c r="AA34" s="1">
        <v>364.394138458431</v>
      </c>
      <c r="AB34" s="1">
        <v>20763.6610045872</v>
      </c>
      <c r="AC34" s="15">
        <v>2115.98129088771</v>
      </c>
      <c r="AD34" s="1">
        <v>163048.739919022</v>
      </c>
      <c r="AE34" s="15">
        <v>193.0</v>
      </c>
      <c r="AF34" s="1">
        <v>47145.0</v>
      </c>
      <c r="AG34" s="15">
        <v>97049.2282595847</v>
      </c>
      <c r="AH34" s="15">
        <v>149.499980212063</v>
      </c>
      <c r="AI34" s="1">
        <v>51.0508997500266</v>
      </c>
      <c r="AJ34" s="1">
        <v>84.6312987329129</v>
      </c>
      <c r="AK34" s="1">
        <v>3.8</v>
      </c>
      <c r="AL34" s="1">
        <v>2.073766</v>
      </c>
      <c r="AM34" s="1">
        <v>3.150724</v>
      </c>
      <c r="AN34" s="1">
        <v>0.0</v>
      </c>
      <c r="AO34" s="1">
        <v>1.3303416604087</v>
      </c>
      <c r="AP34" s="1">
        <v>4411.07179464797</v>
      </c>
      <c r="AQ34" s="15">
        <v>5499.75164596623</v>
      </c>
      <c r="AR34" s="15">
        <v>14286.057369357</v>
      </c>
      <c r="AS34" s="15">
        <v>2325.11684650134</v>
      </c>
      <c r="AT34" s="15">
        <v>1153.97425242807</v>
      </c>
      <c r="AU34" s="1">
        <v>27675.9719089006</v>
      </c>
      <c r="AV34" s="15">
        <v>4933.423684752</v>
      </c>
      <c r="AW34" s="15">
        <v>0.1831121274</v>
      </c>
      <c r="AX34" s="1">
        <v>17695.5079067575</v>
      </c>
      <c r="AY34" s="15">
        <v>0.656797856</v>
      </c>
      <c r="AZ34" s="1">
        <v>2020.6329961572</v>
      </c>
      <c r="BA34" s="15">
        <v>0.0749991143</v>
      </c>
      <c r="BB34" s="1">
        <v>2292.5268723152</v>
      </c>
      <c r="BC34" s="15">
        <v>0.0850909023</v>
      </c>
      <c r="BD34" s="1">
        <v>26942.0914599819</v>
      </c>
      <c r="BE34" s="15">
        <v>0.566911725049438</v>
      </c>
      <c r="BF34" s="1">
        <v>0.254234828913288</v>
      </c>
      <c r="BG34" s="1">
        <v>0.117627074913275</v>
      </c>
      <c r="BH34" s="1">
        <v>0.0414956271181927</v>
      </c>
      <c r="BI34" s="1">
        <v>0.0197307440058061</v>
      </c>
    </row>
    <row r="35" ht="15.75" customHeight="1">
      <c r="A35" s="1" t="s">
        <v>797</v>
      </c>
      <c r="B35" s="1" t="s">
        <v>322</v>
      </c>
      <c r="C35" s="1">
        <v>137.0</v>
      </c>
      <c r="D35" s="1">
        <v>321.158445656934</v>
      </c>
      <c r="E35" s="1">
        <v>43998.707055</v>
      </c>
      <c r="F35" s="1">
        <v>0.0285047611099495</v>
      </c>
      <c r="G35" s="1">
        <v>0.512884261882964</v>
      </c>
      <c r="H35" s="1">
        <v>0.00257298271256636</v>
      </c>
      <c r="I35" s="1">
        <v>0.198415620558516</v>
      </c>
      <c r="J35" s="1">
        <v>0.183150725602978</v>
      </c>
      <c r="K35" s="1">
        <v>0.0744716481330265</v>
      </c>
      <c r="L35" s="1">
        <v>1.0</v>
      </c>
      <c r="M35" s="1">
        <v>0.225598122804984</v>
      </c>
      <c r="N35" s="1">
        <v>0.188676450629315</v>
      </c>
      <c r="O35" s="1">
        <v>88104.9145238861</v>
      </c>
      <c r="P35" s="15">
        <v>0.422573984858913</v>
      </c>
      <c r="Q35" s="1">
        <v>0.120440467997247</v>
      </c>
      <c r="R35" s="1">
        <v>0.45698554714384</v>
      </c>
      <c r="S35" s="1">
        <v>393.0</v>
      </c>
      <c r="T35" s="1">
        <v>122922.55216285</v>
      </c>
      <c r="U35" s="15">
        <v>111.95599759542</v>
      </c>
      <c r="V35" s="1">
        <v>399449.632191016</v>
      </c>
      <c r="W35" s="15">
        <v>0.663455815936706</v>
      </c>
      <c r="X35" s="1">
        <v>0.300079941031452</v>
      </c>
      <c r="Y35" s="1">
        <v>0.0364642430318421</v>
      </c>
      <c r="Z35" s="1">
        <v>0.336544184063294</v>
      </c>
      <c r="AA35" s="1">
        <v>399.449632191016</v>
      </c>
      <c r="AB35" s="1">
        <v>13415.5414217546</v>
      </c>
      <c r="AC35" s="15">
        <v>894.375059040016</v>
      </c>
      <c r="AD35" s="1">
        <v>175561.529389244</v>
      </c>
      <c r="AE35" s="15">
        <v>240.0</v>
      </c>
      <c r="AF35" s="1">
        <v>40668.5</v>
      </c>
      <c r="AG35" s="15">
        <v>62838.2035127996</v>
      </c>
      <c r="AH35" s="15">
        <v>79.6799990987235</v>
      </c>
      <c r="AI35" s="1">
        <v>25.9652999573684</v>
      </c>
      <c r="AJ35" s="1">
        <v>44.8305999130043</v>
      </c>
      <c r="AK35" s="1">
        <v>5.7</v>
      </c>
      <c r="AL35" s="1">
        <v>3.587774</v>
      </c>
      <c r="AM35" s="1">
        <v>4.780239</v>
      </c>
      <c r="AN35" s="1">
        <v>0.0</v>
      </c>
      <c r="AO35" s="1">
        <v>0.886706222185133</v>
      </c>
      <c r="AP35" s="1">
        <v>3791.44483976479</v>
      </c>
      <c r="AQ35" s="15">
        <v>6495.61234180682</v>
      </c>
      <c r="AR35" s="15">
        <v>11341.505362786</v>
      </c>
      <c r="AS35" s="15">
        <v>2750.54705377418</v>
      </c>
      <c r="AT35" s="1">
        <v>1269.87034755721</v>
      </c>
      <c r="AU35" s="1">
        <v>25648.979945689</v>
      </c>
      <c r="AV35" s="15">
        <v>4442.4849321048</v>
      </c>
      <c r="AW35" s="15">
        <v>0.1917644819</v>
      </c>
      <c r="AX35" s="1">
        <v>14117.3011390075</v>
      </c>
      <c r="AY35" s="15">
        <v>0.6093879845</v>
      </c>
      <c r="AZ35" s="1">
        <v>1350.6325533932</v>
      </c>
      <c r="BA35" s="15">
        <v>0.0583014587</v>
      </c>
      <c r="BB35" s="1">
        <v>3255.9409015506</v>
      </c>
      <c r="BC35" s="15">
        <v>0.1405460749</v>
      </c>
      <c r="BD35" s="1">
        <v>23166.3595260561</v>
      </c>
      <c r="BE35" s="15">
        <v>0.604092337283313</v>
      </c>
      <c r="BF35" s="1">
        <v>0.244075828805229</v>
      </c>
      <c r="BG35" s="1">
        <v>0.102986504628298</v>
      </c>
      <c r="BH35" s="1">
        <v>0.0360583004019962</v>
      </c>
      <c r="BI35" s="1">
        <v>0.0127870288811645</v>
      </c>
    </row>
    <row r="36" ht="15.75" customHeight="1">
      <c r="A36" s="1" t="s">
        <v>822</v>
      </c>
      <c r="B36" s="1" t="s">
        <v>326</v>
      </c>
      <c r="C36" s="1">
        <v>59.0</v>
      </c>
      <c r="D36" s="1">
        <v>25.1810265084746</v>
      </c>
      <c r="E36" s="1">
        <v>1485.680564</v>
      </c>
      <c r="F36" s="1" t="e">
        <v>#N/A</v>
      </c>
      <c r="G36" s="1">
        <v>0.0090106243551884</v>
      </c>
      <c r="H36" s="1" t="e">
        <v>#N/A</v>
      </c>
      <c r="I36" s="1">
        <v>0.0468060105473011</v>
      </c>
      <c r="J36" s="1">
        <v>0.875059536663479</v>
      </c>
      <c r="K36" s="1">
        <v>0.0633505451159768</v>
      </c>
      <c r="L36" s="1">
        <v>1.0</v>
      </c>
      <c r="M36" s="1" t="e">
        <v>#N/A</v>
      </c>
      <c r="N36" s="1">
        <v>0.2006347064288</v>
      </c>
      <c r="O36" s="1">
        <v>67770.5900365631</v>
      </c>
      <c r="P36" s="15">
        <v>0.156521739130435</v>
      </c>
      <c r="Q36" s="1">
        <v>0.0695652173913043</v>
      </c>
      <c r="R36" s="1">
        <v>0.773913043478261</v>
      </c>
      <c r="S36" s="1">
        <v>17.0</v>
      </c>
      <c r="T36" s="1">
        <v>88266.1764705882</v>
      </c>
      <c r="U36" s="15">
        <v>87.3929743529412</v>
      </c>
      <c r="V36" s="1">
        <v>197700.762275032</v>
      </c>
      <c r="W36" s="15">
        <v>0.742682746551497</v>
      </c>
      <c r="X36" s="1">
        <v>0.202018839835928</v>
      </c>
      <c r="Y36" s="1">
        <v>0.0552984136125751</v>
      </c>
      <c r="Z36" s="1">
        <v>0.257317253448503</v>
      </c>
      <c r="AA36" s="1">
        <v>197.700762275032</v>
      </c>
      <c r="AB36" s="1">
        <v>5006.06266260612</v>
      </c>
      <c r="AC36" s="15">
        <v>497.297802705858</v>
      </c>
      <c r="AD36" s="1">
        <v>144774.938636298</v>
      </c>
      <c r="AE36" s="15">
        <v>128.0</v>
      </c>
      <c r="AF36" s="1">
        <v>36004.0</v>
      </c>
      <c r="AG36" s="15">
        <v>52890.2046998348</v>
      </c>
      <c r="AH36" s="15">
        <v>36.8399471502119</v>
      </c>
      <c r="AI36" s="1">
        <v>24.249999690567</v>
      </c>
      <c r="AJ36" s="1">
        <v>26.107297957885</v>
      </c>
      <c r="AK36" s="1">
        <v>1.5</v>
      </c>
      <c r="AL36" s="1">
        <v>0.788677</v>
      </c>
      <c r="AM36" s="1">
        <v>1.228563</v>
      </c>
      <c r="AN36" s="1">
        <v>0.0</v>
      </c>
      <c r="AO36" s="1">
        <v>1.04612729087753</v>
      </c>
      <c r="AP36" s="1">
        <v>2492.11710761803</v>
      </c>
      <c r="AQ36" s="15">
        <v>3594.62671142543</v>
      </c>
      <c r="AR36" s="15">
        <v>8948.07514625332</v>
      </c>
      <c r="AS36" s="15">
        <v>1165.38719153628</v>
      </c>
      <c r="AT36" s="1">
        <v>266.15534293279</v>
      </c>
      <c r="AU36" s="1">
        <v>16466.3614997659</v>
      </c>
      <c r="AV36" s="15">
        <v>9415.6824031146</v>
      </c>
      <c r="AW36" s="15">
        <v>0.5532294891</v>
      </c>
      <c r="AX36" s="1">
        <v>4162.3734650251</v>
      </c>
      <c r="AY36" s="15">
        <v>0.2445651464</v>
      </c>
      <c r="AZ36" s="1">
        <v>806.3470014234</v>
      </c>
      <c r="BA36" s="1">
        <v>0.047377866</v>
      </c>
      <c r="BB36" s="1">
        <v>2635.0846814933</v>
      </c>
      <c r="BC36" s="15">
        <v>0.1548274984</v>
      </c>
      <c r="BD36" s="1">
        <v>17019.4875510564</v>
      </c>
      <c r="BE36" s="15">
        <v>0.555599903310456</v>
      </c>
      <c r="BF36" s="1">
        <v>0.24736754482396</v>
      </c>
      <c r="BG36" s="1">
        <v>0.156925903261606</v>
      </c>
      <c r="BH36" s="1">
        <v>0.0284513099552142</v>
      </c>
      <c r="BI36" s="1">
        <v>0.0116553386487627</v>
      </c>
    </row>
    <row r="37" ht="15.75" customHeight="1">
      <c r="A37" s="1" t="s">
        <v>853</v>
      </c>
      <c r="B37" s="1" t="s">
        <v>336</v>
      </c>
      <c r="C37" s="1">
        <v>9.0</v>
      </c>
      <c r="D37" s="1">
        <v>157.340299666667</v>
      </c>
      <c r="E37" s="1">
        <v>1416.062697</v>
      </c>
      <c r="F37" s="1" t="e">
        <v>#N/A</v>
      </c>
      <c r="G37" s="1">
        <v>0.0317365296277022</v>
      </c>
      <c r="H37" s="1" t="e">
        <v>#N/A</v>
      </c>
      <c r="I37" s="1">
        <v>0.0232601749018808</v>
      </c>
      <c r="J37" s="1">
        <v>0.865991355101982</v>
      </c>
      <c r="K37" s="1">
        <v>0.0752473590126893</v>
      </c>
      <c r="L37" s="1">
        <v>0.97680607275821</v>
      </c>
      <c r="M37" s="1" t="e">
        <v>#N/A</v>
      </c>
      <c r="N37" s="1">
        <v>0.243125091037021</v>
      </c>
      <c r="O37" s="1">
        <v>72677.6634615385</v>
      </c>
      <c r="P37" s="15">
        <v>0.211538461538462</v>
      </c>
      <c r="Q37" s="1">
        <v>0.115384615384615</v>
      </c>
      <c r="R37" s="1">
        <v>0.673076923076923</v>
      </c>
      <c r="S37" s="1">
        <v>17.0</v>
      </c>
      <c r="T37" s="1">
        <v>83730.2352941177</v>
      </c>
      <c r="U37" s="15">
        <v>83.2978057058824</v>
      </c>
      <c r="V37" s="1">
        <v>157545.990352431</v>
      </c>
      <c r="W37" s="15">
        <v>0.682931710706201</v>
      </c>
      <c r="X37" s="1">
        <v>0.230726820412829</v>
      </c>
      <c r="Y37" s="1">
        <v>0.08634146888097</v>
      </c>
      <c r="Z37" s="1">
        <v>0.317068289293799</v>
      </c>
      <c r="AA37" s="1">
        <v>157.545990352431</v>
      </c>
      <c r="AB37" s="1">
        <v>4548.80847694557</v>
      </c>
      <c r="AC37" s="15">
        <v>479.978486432794</v>
      </c>
      <c r="AD37" s="1">
        <v>96127.4908557097</v>
      </c>
      <c r="AE37" s="15">
        <v>39.0</v>
      </c>
      <c r="AF37" s="1">
        <v>35360.0</v>
      </c>
      <c r="AG37" s="15">
        <v>53422.0633731525</v>
      </c>
      <c r="AH37" s="15">
        <v>53.6999898766246</v>
      </c>
      <c r="AI37" s="1">
        <v>24.3499991631588</v>
      </c>
      <c r="AJ37" s="1">
        <v>32.9695963010452</v>
      </c>
      <c r="AK37" s="1">
        <v>1.62</v>
      </c>
      <c r="AL37" s="1">
        <v>0.789816</v>
      </c>
      <c r="AM37" s="1">
        <v>1.1739</v>
      </c>
      <c r="AN37" s="1">
        <v>0.0</v>
      </c>
      <c r="AO37" s="1">
        <v>0.815667533111825</v>
      </c>
      <c r="AP37" s="1">
        <v>2750.83056580227</v>
      </c>
      <c r="AQ37" s="15">
        <v>2847.05298610094</v>
      </c>
      <c r="AR37" s="15">
        <v>10469.4862462011</v>
      </c>
      <c r="AS37" s="15">
        <v>1025.23479580085</v>
      </c>
      <c r="AT37" s="15">
        <v>458.382161591536</v>
      </c>
      <c r="AU37" s="1">
        <v>17550.9867554967</v>
      </c>
      <c r="AV37" s="15">
        <v>10936.9571493291</v>
      </c>
      <c r="AW37" s="15">
        <v>0.6103019485</v>
      </c>
      <c r="AX37" s="1">
        <v>3762.9231667208</v>
      </c>
      <c r="AY37" s="15">
        <v>0.2099779042</v>
      </c>
      <c r="AZ37" s="1">
        <v>791.4729823763</v>
      </c>
      <c r="BA37" s="1">
        <v>0.0441656209</v>
      </c>
      <c r="BB37" s="1">
        <v>2429.2140155028</v>
      </c>
      <c r="BC37" s="15">
        <v>0.1355545264</v>
      </c>
      <c r="BD37" s="1">
        <v>17920.567313929</v>
      </c>
      <c r="BE37" s="15">
        <v>0.533532008535604</v>
      </c>
      <c r="BF37" s="1">
        <v>0.267594624589217</v>
      </c>
      <c r="BG37" s="1">
        <v>0.154490877847631</v>
      </c>
      <c r="BH37" s="1">
        <v>0.0335255600427969</v>
      </c>
      <c r="BI37" s="1">
        <v>0.0108569289847515</v>
      </c>
    </row>
    <row r="38" ht="15.75" customHeight="1">
      <c r="A38" s="1" t="s">
        <v>885</v>
      </c>
      <c r="B38" s="1" t="s">
        <v>356</v>
      </c>
      <c r="C38" s="1">
        <v>10.0</v>
      </c>
      <c r="D38" s="1">
        <v>374.1514834</v>
      </c>
      <c r="E38" s="1">
        <v>3741.514834</v>
      </c>
      <c r="F38" s="1">
        <v>0.102958089084604</v>
      </c>
      <c r="G38" s="1">
        <v>0.0844007104820062</v>
      </c>
      <c r="H38" s="1" t="e">
        <v>#N/A</v>
      </c>
      <c r="I38" s="1">
        <v>0.0480471310571195</v>
      </c>
      <c r="J38" s="1">
        <v>0.684830666140251</v>
      </c>
      <c r="K38" s="1">
        <v>0.0785538704744271</v>
      </c>
      <c r="L38" s="1">
        <v>0.635828105575437</v>
      </c>
      <c r="M38" s="1">
        <v>0.0748193862141307</v>
      </c>
      <c r="N38" s="1">
        <v>0.167984500719945</v>
      </c>
      <c r="O38" s="1">
        <v>74697.6200686106</v>
      </c>
      <c r="P38" s="15">
        <v>0.0845070422535211</v>
      </c>
      <c r="Q38" s="1">
        <v>0.140845070422535</v>
      </c>
      <c r="R38" s="1">
        <v>0.774647887323944</v>
      </c>
      <c r="S38" s="1">
        <v>43.0</v>
      </c>
      <c r="T38" s="1">
        <v>92558.7674418605</v>
      </c>
      <c r="U38" s="15">
        <v>87.0119728837209</v>
      </c>
      <c r="V38" s="1">
        <v>298694.4779276</v>
      </c>
      <c r="W38" s="15">
        <v>0.812737561220112</v>
      </c>
      <c r="X38" s="1">
        <v>0.178518931372001</v>
      </c>
      <c r="Y38" s="1">
        <v>0.00874350740788616</v>
      </c>
      <c r="Z38" s="1">
        <v>0.187262438779888</v>
      </c>
      <c r="AA38" s="1">
        <v>298.6944779276</v>
      </c>
      <c r="AB38" s="1">
        <v>10751.5161063771</v>
      </c>
      <c r="AC38" s="15">
        <v>986.158859099154</v>
      </c>
      <c r="AD38" s="1">
        <v>214963.625391744</v>
      </c>
      <c r="AE38" s="15">
        <v>381.0</v>
      </c>
      <c r="AF38" s="1">
        <v>45567.5</v>
      </c>
      <c r="AG38" s="15">
        <v>65232.0439640294</v>
      </c>
      <c r="AH38" s="15">
        <v>76.3699050706751</v>
      </c>
      <c r="AI38" s="1">
        <v>33.3743998357707</v>
      </c>
      <c r="AJ38" s="1">
        <v>45.9483977960313</v>
      </c>
      <c r="AK38" s="1">
        <v>0.5</v>
      </c>
      <c r="AL38" s="1">
        <v>0.338159</v>
      </c>
      <c r="AM38" s="1">
        <v>0.408708</v>
      </c>
      <c r="AN38" s="1">
        <v>0.0</v>
      </c>
      <c r="AO38" s="1">
        <v>0.950087173293356</v>
      </c>
      <c r="AP38" s="1">
        <v>2475.82390849342</v>
      </c>
      <c r="AQ38" s="15">
        <v>2557.62865164681</v>
      </c>
      <c r="AR38" s="15">
        <v>11007.6856613633</v>
      </c>
      <c r="AS38" s="15">
        <v>1305.1273365605</v>
      </c>
      <c r="AT38" s="1">
        <v>536.654723844401</v>
      </c>
      <c r="AU38" s="1">
        <v>17882.9202819085</v>
      </c>
      <c r="AV38" s="15">
        <v>5401.3745078956</v>
      </c>
      <c r="AW38" s="15">
        <v>0.3059623489</v>
      </c>
      <c r="AX38" s="1">
        <v>9951.4402372698</v>
      </c>
      <c r="AY38" s="15">
        <v>0.5637020772</v>
      </c>
      <c r="AZ38" s="1">
        <v>1166.7443022401</v>
      </c>
      <c r="BA38" s="1">
        <v>0.0660905528</v>
      </c>
      <c r="BB38" s="1">
        <v>1134.1637958543</v>
      </c>
      <c r="BC38" s="15">
        <v>0.0642450211</v>
      </c>
      <c r="BD38" s="1">
        <v>17653.7228432598</v>
      </c>
      <c r="BE38" s="15">
        <v>0.541052545942992</v>
      </c>
      <c r="BF38" s="1">
        <v>0.267179787382678</v>
      </c>
      <c r="BG38" s="1">
        <v>0.154058492101457</v>
      </c>
      <c r="BH38" s="1">
        <v>0.0262572312350445</v>
      </c>
      <c r="BI38" s="1">
        <v>0.0114519433378288</v>
      </c>
    </row>
    <row r="39" ht="15.75" customHeight="1">
      <c r="A39" s="1" t="s">
        <v>914</v>
      </c>
      <c r="B39" s="1" t="s">
        <v>368</v>
      </c>
      <c r="C39" s="1">
        <v>49.0</v>
      </c>
      <c r="D39" s="1">
        <v>248.314537836735</v>
      </c>
      <c r="E39" s="1">
        <v>12167.412354</v>
      </c>
      <c r="F39" s="1">
        <v>0.00489117046498723</v>
      </c>
      <c r="G39" s="1">
        <v>0.614258379783169</v>
      </c>
      <c r="H39" s="1">
        <v>0.00161182332697566</v>
      </c>
      <c r="I39" s="1">
        <v>0.13608666942043</v>
      </c>
      <c r="J39" s="1">
        <v>0.186148560842129</v>
      </c>
      <c r="K39" s="1">
        <v>0.0570033961623097</v>
      </c>
      <c r="L39" s="1">
        <v>0.989477226461435</v>
      </c>
      <c r="M39" s="1">
        <v>0.196455842186998</v>
      </c>
      <c r="N39" s="1">
        <v>0.182729631549842</v>
      </c>
      <c r="O39" s="1">
        <v>69100.9163658099</v>
      </c>
      <c r="P39" s="15">
        <v>0.484247374562427</v>
      </c>
      <c r="Q39" s="1">
        <v>0.0676779463243874</v>
      </c>
      <c r="R39" s="1">
        <v>0.448074679113186</v>
      </c>
      <c r="S39" s="1">
        <v>202.1</v>
      </c>
      <c r="T39" s="1">
        <v>77072.6598713508</v>
      </c>
      <c r="U39" s="15">
        <v>60.204910212766</v>
      </c>
      <c r="V39" s="1">
        <v>167244.05492274</v>
      </c>
      <c r="W39" s="15">
        <v>0.660185848990837</v>
      </c>
      <c r="X39" s="1">
        <v>0.247657638770382</v>
      </c>
      <c r="Y39" s="1">
        <v>0.0921565122387807</v>
      </c>
      <c r="Z39" s="1">
        <v>0.339814151009163</v>
      </c>
      <c r="AA39" s="1">
        <v>167.24405492274</v>
      </c>
      <c r="AB39" s="1">
        <v>6638.28541764238</v>
      </c>
      <c r="AC39" s="15">
        <v>645.411413004208</v>
      </c>
      <c r="AD39" s="1">
        <v>64224.4689623409</v>
      </c>
      <c r="AE39" s="15">
        <v>11.0</v>
      </c>
      <c r="AF39" s="1">
        <v>32244.5</v>
      </c>
      <c r="AG39" s="15">
        <v>48811.5161612971</v>
      </c>
      <c r="AH39" s="15">
        <v>67.5499959180259</v>
      </c>
      <c r="AI39" s="1">
        <v>29.178899841068</v>
      </c>
      <c r="AJ39" s="1">
        <v>57.3514990545679</v>
      </c>
      <c r="AK39" s="1">
        <v>1.0</v>
      </c>
      <c r="AL39" s="1">
        <v>0.672455</v>
      </c>
      <c r="AM39" s="1">
        <v>0.924821</v>
      </c>
      <c r="AN39" s="1">
        <v>0.0</v>
      </c>
      <c r="AO39" s="1">
        <v>0.896482320871961</v>
      </c>
      <c r="AP39" s="1">
        <v>3455.01709787784</v>
      </c>
      <c r="AQ39" s="15">
        <v>5979.13404784732</v>
      </c>
      <c r="AR39" s="15">
        <v>10845.5252958217</v>
      </c>
      <c r="AS39" s="15">
        <v>1844.91607392762</v>
      </c>
      <c r="AT39" s="1">
        <v>733.118092037665</v>
      </c>
      <c r="AU39" s="1">
        <v>22857.7106075121</v>
      </c>
      <c r="AV39" s="15">
        <v>11343.0288740102</v>
      </c>
      <c r="AW39" s="15">
        <v>0.5060757396</v>
      </c>
      <c r="AX39" s="1">
        <v>5897.0647794389</v>
      </c>
      <c r="AY39" s="15">
        <v>0.2631009277</v>
      </c>
      <c r="AZ39" s="1">
        <v>1185.5146284254</v>
      </c>
      <c r="BA39" s="1">
        <v>0.0528924152</v>
      </c>
      <c r="BB39" s="1">
        <v>3988.0898801107</v>
      </c>
      <c r="BC39" s="15">
        <v>0.1779309176</v>
      </c>
      <c r="BD39" s="1">
        <v>22413.6981619852</v>
      </c>
      <c r="BE39" s="15">
        <v>0.522547277021619</v>
      </c>
      <c r="BF39" s="1">
        <v>0.189738667674576</v>
      </c>
      <c r="BG39" s="1">
        <v>0.214944911493195</v>
      </c>
      <c r="BH39" s="1">
        <v>0.0575932773621917</v>
      </c>
      <c r="BI39" s="1">
        <v>0.0151758664484175</v>
      </c>
    </row>
    <row r="40" ht="15.75" customHeight="1">
      <c r="A40" s="1" t="s">
        <v>948</v>
      </c>
      <c r="B40" s="1" t="s">
        <v>370</v>
      </c>
      <c r="C40" s="1">
        <v>2.0</v>
      </c>
      <c r="D40" s="1">
        <v>521.845208</v>
      </c>
      <c r="E40" s="1">
        <v>1043.690416</v>
      </c>
      <c r="F40" s="1">
        <v>0.0186715861582386</v>
      </c>
      <c r="G40" s="1">
        <v>0.0963260867976766</v>
      </c>
      <c r="H40" s="1" t="e">
        <v>#N/A</v>
      </c>
      <c r="I40" s="1">
        <v>0.0758527549508091</v>
      </c>
      <c r="J40" s="1">
        <v>0.696543415161452</v>
      </c>
      <c r="K40" s="1">
        <v>0.112606156931823</v>
      </c>
      <c r="L40" s="1">
        <v>0.52055055107884</v>
      </c>
      <c r="M40" s="1">
        <v>0.0325204619137738</v>
      </c>
      <c r="N40" s="1">
        <v>0.144883576594408</v>
      </c>
      <c r="O40" s="1">
        <v>71588.4571089023</v>
      </c>
      <c r="P40" s="15">
        <v>0.452830188679245</v>
      </c>
      <c r="Q40" s="1">
        <v>0.122641509433962</v>
      </c>
      <c r="R40" s="1">
        <v>0.424528301886792</v>
      </c>
      <c r="S40" s="1">
        <v>13.07</v>
      </c>
      <c r="T40" s="1">
        <v>98897.2035195103</v>
      </c>
      <c r="U40" s="15">
        <v>79.8538956388676</v>
      </c>
      <c r="V40" s="1">
        <v>365398.296423563</v>
      </c>
      <c r="W40" s="15">
        <v>0.811095552868699</v>
      </c>
      <c r="X40" s="1">
        <v>0.129876309350652</v>
      </c>
      <c r="Y40" s="1">
        <v>0.0590281377806482</v>
      </c>
      <c r="Z40" s="1">
        <v>0.1889044471313</v>
      </c>
      <c r="AA40" s="1">
        <v>365.398296423563</v>
      </c>
      <c r="AB40" s="1">
        <v>14276.6310503325</v>
      </c>
      <c r="AC40" s="15">
        <v>1126.03642036318</v>
      </c>
      <c r="AD40" s="1">
        <v>252893.345748844</v>
      </c>
      <c r="AE40" s="15">
        <v>457.0</v>
      </c>
      <c r="AF40" s="1">
        <v>50602.0</v>
      </c>
      <c r="AG40" s="15">
        <v>69062.2007540057</v>
      </c>
      <c r="AH40" s="15">
        <v>90.2199933988209</v>
      </c>
      <c r="AI40" s="1">
        <v>34.0497991103692</v>
      </c>
      <c r="AJ40" s="1">
        <v>47.1853814598754</v>
      </c>
      <c r="AK40" s="1">
        <v>3.3</v>
      </c>
      <c r="AL40" s="1">
        <v>1.822293</v>
      </c>
      <c r="AM40" s="1">
        <v>2.344457</v>
      </c>
      <c r="AN40" s="1">
        <v>0.0</v>
      </c>
      <c r="AO40" s="1">
        <v>0.971111524122505</v>
      </c>
      <c r="AP40" s="1">
        <v>3303.4097536448</v>
      </c>
      <c r="AQ40" s="15">
        <v>2849.78499792988</v>
      </c>
      <c r="AR40" s="15">
        <v>12255.7427891529</v>
      </c>
      <c r="AS40" s="15">
        <v>1263.95821957993</v>
      </c>
      <c r="AT40" s="15">
        <v>622.021789265908</v>
      </c>
      <c r="AU40" s="1">
        <v>20294.9175495734</v>
      </c>
      <c r="AV40" s="15">
        <v>5240.3534544335</v>
      </c>
      <c r="AW40" s="15">
        <v>0.2488121791</v>
      </c>
      <c r="AX40" s="1">
        <v>12710.8372376047</v>
      </c>
      <c r="AY40" s="15">
        <v>0.60351103</v>
      </c>
      <c r="AZ40" s="1">
        <v>1915.4074202229</v>
      </c>
      <c r="BA40" s="1">
        <v>0.0909436163</v>
      </c>
      <c r="BB40" s="1">
        <v>1194.8847875441</v>
      </c>
      <c r="BC40" s="15">
        <v>0.0567331746</v>
      </c>
      <c r="BD40" s="1">
        <v>21061.4828998052</v>
      </c>
      <c r="BE40" s="15">
        <v>0.528621061904052</v>
      </c>
      <c r="BF40" s="1">
        <v>0.190878322965779</v>
      </c>
      <c r="BG40" s="1">
        <v>0.231252416295304</v>
      </c>
      <c r="BH40" s="1">
        <v>0.0330285052910452</v>
      </c>
      <c r="BI40" s="1">
        <v>0.0162196935438199</v>
      </c>
    </row>
    <row r="41" ht="15.75" customHeight="1">
      <c r="A41" s="1" t="s">
        <v>982</v>
      </c>
      <c r="B41" s="1" t="s">
        <v>372</v>
      </c>
      <c r="C41" s="1">
        <v>34.0</v>
      </c>
      <c r="D41" s="1">
        <v>68.7896940294118</v>
      </c>
      <c r="E41" s="1">
        <v>2338.849597</v>
      </c>
      <c r="F41" s="1" t="e">
        <v>#N/A</v>
      </c>
      <c r="G41" s="1">
        <v>0.0426610075971506</v>
      </c>
      <c r="H41" s="1" t="e">
        <v>#N/A</v>
      </c>
      <c r="I41" s="1">
        <v>0.271285894434596</v>
      </c>
      <c r="J41" s="1">
        <v>0.625252981930334</v>
      </c>
      <c r="K41" s="1">
        <v>0.0559398319488248</v>
      </c>
      <c r="L41" s="1">
        <v>0.998424429261763</v>
      </c>
      <c r="M41" s="1">
        <v>0.0130609995152183</v>
      </c>
      <c r="N41" s="1">
        <v>0.153819060592941</v>
      </c>
      <c r="O41" s="1">
        <v>74176.3920831767</v>
      </c>
      <c r="P41" s="15">
        <v>0.208333333333333</v>
      </c>
      <c r="Q41" s="1">
        <v>0.125</v>
      </c>
      <c r="R41" s="1">
        <v>0.666666666666667</v>
      </c>
      <c r="S41" s="1">
        <v>28.0</v>
      </c>
      <c r="T41" s="1">
        <v>51557.7142857143</v>
      </c>
      <c r="U41" s="15">
        <v>83.53034275</v>
      </c>
      <c r="V41" s="1">
        <v>157550.763620137</v>
      </c>
      <c r="W41" s="15">
        <v>0.808963011340899</v>
      </c>
      <c r="X41" s="1">
        <v>0.129144068209199</v>
      </c>
      <c r="Y41" s="1">
        <v>0.0618929204499018</v>
      </c>
      <c r="Z41" s="1">
        <v>0.191036988659101</v>
      </c>
      <c r="AA41" s="1">
        <v>157.550763620137</v>
      </c>
      <c r="AB41" s="1">
        <v>4024.09330299489</v>
      </c>
      <c r="AC41" s="15">
        <v>510.346364952684</v>
      </c>
      <c r="AD41" s="15">
        <v>115465.407072061</v>
      </c>
      <c r="AE41" s="15">
        <v>67.0</v>
      </c>
      <c r="AF41" s="1">
        <v>38977.5</v>
      </c>
      <c r="AG41" s="15">
        <v>60304.2215980025</v>
      </c>
      <c r="AH41" s="15">
        <v>41.7999567672231</v>
      </c>
      <c r="AI41" s="1">
        <v>24.2999973263359</v>
      </c>
      <c r="AJ41" s="1">
        <v>25.5268872517808</v>
      </c>
      <c r="AK41" s="1">
        <v>0.5</v>
      </c>
      <c r="AL41" s="1">
        <v>0.306236</v>
      </c>
      <c r="AM41" s="1">
        <v>0.423133</v>
      </c>
      <c r="AN41" s="1">
        <v>1060.90373796704</v>
      </c>
      <c r="AO41" s="1">
        <v>1.05952726795699</v>
      </c>
      <c r="AP41" s="1">
        <v>1428.89834997799</v>
      </c>
      <c r="AQ41" s="15">
        <v>2602.65901997631</v>
      </c>
      <c r="AR41" s="15">
        <v>9190.85427193461</v>
      </c>
      <c r="AS41" s="15">
        <v>1008.9095438316</v>
      </c>
      <c r="AT41" s="15">
        <v>491.18637276786</v>
      </c>
      <c r="AU41" s="1">
        <v>14722.5075584884</v>
      </c>
      <c r="AV41" s="15">
        <v>9482.3659141575</v>
      </c>
      <c r="AW41" s="15">
        <v>0.5666850823</v>
      </c>
      <c r="AX41" s="1">
        <v>4701.9549104168</v>
      </c>
      <c r="AY41" s="15">
        <v>0.2809981949</v>
      </c>
      <c r="AZ41" s="1">
        <v>1055.7202831728</v>
      </c>
      <c r="BA41" s="1">
        <v>0.0630919478</v>
      </c>
      <c r="BB41" s="1">
        <v>1493.002006881</v>
      </c>
      <c r="BC41" s="15">
        <v>0.089224775</v>
      </c>
      <c r="BD41" s="1">
        <v>16733.0431146281</v>
      </c>
      <c r="BE41" s="15">
        <v>0.559606213760794</v>
      </c>
      <c r="BF41" s="1">
        <v>0.224904369049973</v>
      </c>
      <c r="BG41" s="1">
        <v>0.147275051579954</v>
      </c>
      <c r="BH41" s="1">
        <v>0.0600861837992459</v>
      </c>
      <c r="BI41" s="1">
        <v>0.00812818181003343</v>
      </c>
    </row>
    <row r="42" ht="15.75" customHeight="1">
      <c r="A42" s="1" t="s">
        <v>1017</v>
      </c>
      <c r="B42" s="1" t="s">
        <v>374</v>
      </c>
      <c r="C42" s="1">
        <v>36.0</v>
      </c>
      <c r="D42" s="1">
        <v>145.445488722222</v>
      </c>
      <c r="E42" s="1">
        <v>5236.037594</v>
      </c>
      <c r="F42" s="1">
        <v>0.015405112366055</v>
      </c>
      <c r="G42" s="1">
        <v>0.0637561887623432</v>
      </c>
      <c r="H42" s="1" t="e">
        <v>#N/A</v>
      </c>
      <c r="I42" s="1">
        <v>0.0882101501136029</v>
      </c>
      <c r="J42" s="1">
        <v>0.758054789893972</v>
      </c>
      <c r="K42" s="1">
        <v>0.0731003398365106</v>
      </c>
      <c r="L42" s="1">
        <v>0.363388870629421</v>
      </c>
      <c r="M42" s="1">
        <v>0.0370578033843467</v>
      </c>
      <c r="N42" s="1">
        <v>0.175662815873514</v>
      </c>
      <c r="O42" s="1">
        <v>81206.9065897621</v>
      </c>
      <c r="P42" s="15">
        <v>0.146892655367232</v>
      </c>
      <c r="Q42" s="1">
        <v>0.403954802259887</v>
      </c>
      <c r="R42" s="1">
        <v>0.449152542372881</v>
      </c>
      <c r="S42" s="1">
        <v>34.0</v>
      </c>
      <c r="T42" s="1">
        <v>115035.088235294</v>
      </c>
      <c r="U42" s="15">
        <v>154.001105705882</v>
      </c>
      <c r="V42" s="1">
        <v>301409.759129396</v>
      </c>
      <c r="W42" s="15">
        <v>0.768921963737473</v>
      </c>
      <c r="X42" s="1">
        <v>0.196188358047476</v>
      </c>
      <c r="Y42" s="1">
        <v>0.0348896782150506</v>
      </c>
      <c r="Z42" s="1">
        <v>0.231078036262527</v>
      </c>
      <c r="AA42" s="1">
        <v>301.409759129396</v>
      </c>
      <c r="AB42" s="1">
        <v>11165.7815572208</v>
      </c>
      <c r="AC42" s="15">
        <v>1099.46518271694</v>
      </c>
      <c r="AD42" s="1">
        <v>202018.638150852</v>
      </c>
      <c r="AE42" s="15">
        <v>337.0</v>
      </c>
      <c r="AF42" s="1">
        <v>50349.0</v>
      </c>
      <c r="AG42" s="15">
        <v>76996.1499425603</v>
      </c>
      <c r="AH42" s="15">
        <v>62.609983829326</v>
      </c>
      <c r="AI42" s="1">
        <v>36.10999961739</v>
      </c>
      <c r="AJ42" s="1">
        <v>36.1640990176894</v>
      </c>
      <c r="AK42" s="1">
        <v>3.0</v>
      </c>
      <c r="AL42" s="1">
        <v>1.483038</v>
      </c>
      <c r="AM42" s="1">
        <v>2.074641</v>
      </c>
      <c r="AN42" s="1">
        <v>0.0</v>
      </c>
      <c r="AO42" s="15">
        <v>1.15809248084093</v>
      </c>
      <c r="AP42" s="1">
        <v>2136.77384074183</v>
      </c>
      <c r="AQ42" s="15">
        <v>2547.38181316427</v>
      </c>
      <c r="AR42" s="15">
        <v>9975.48216610455</v>
      </c>
      <c r="AS42" s="15">
        <v>1222.59608818233</v>
      </c>
      <c r="AT42" s="15">
        <v>426.311748135244</v>
      </c>
      <c r="AU42" s="1">
        <v>16308.5456563282</v>
      </c>
      <c r="AV42" s="15">
        <v>5028.779304832</v>
      </c>
      <c r="AW42" s="15">
        <v>0.3038279799</v>
      </c>
      <c r="AX42" s="1">
        <v>9645.5256496899</v>
      </c>
      <c r="AY42" s="15">
        <v>0.5827618187</v>
      </c>
      <c r="AZ42" s="1">
        <v>913.2081265752</v>
      </c>
      <c r="BA42" s="15">
        <v>0.0551740618</v>
      </c>
      <c r="BB42" s="1">
        <v>963.8898070929</v>
      </c>
      <c r="BC42" s="15">
        <v>0.0582361395</v>
      </c>
      <c r="BD42" s="1">
        <v>16551.40288819</v>
      </c>
      <c r="BE42" s="15">
        <v>0.592022261317626</v>
      </c>
      <c r="BF42" s="1">
        <v>0.236304450161995</v>
      </c>
      <c r="BG42" s="1">
        <v>0.0844973082666374</v>
      </c>
      <c r="BH42" s="1">
        <v>0.0446272134562489</v>
      </c>
      <c r="BI42" s="1">
        <v>0.0425487667974926</v>
      </c>
    </row>
    <row r="43" ht="15.75" customHeight="1">
      <c r="A43" s="1" t="s">
        <v>1047</v>
      </c>
      <c r="B43" s="1" t="s">
        <v>377</v>
      </c>
      <c r="C43" s="1">
        <v>53.0</v>
      </c>
      <c r="D43" s="1">
        <v>15.9510301886792</v>
      </c>
      <c r="E43" s="1">
        <v>845.4046</v>
      </c>
      <c r="F43" s="1" t="e">
        <v>#N/A</v>
      </c>
      <c r="G43" s="1">
        <v>0.0227085882611939</v>
      </c>
      <c r="H43" s="1" t="e">
        <v>#N/A</v>
      </c>
      <c r="I43" s="1">
        <v>0.0809014651776098</v>
      </c>
      <c r="J43" s="1">
        <v>0.845128034571187</v>
      </c>
      <c r="K43" s="1">
        <v>0.0499023041587653</v>
      </c>
      <c r="L43" s="1">
        <v>0.675484154424118</v>
      </c>
      <c r="M43" s="1">
        <v>0.02954085011189</v>
      </c>
      <c r="N43" s="1">
        <v>0.135322166283351</v>
      </c>
      <c r="O43" s="1">
        <v>61726.2779060816</v>
      </c>
      <c r="P43" s="15">
        <v>0.208955223880597</v>
      </c>
      <c r="Q43" s="1">
        <v>0.134328358208955</v>
      </c>
      <c r="R43" s="1">
        <v>0.656716417910448</v>
      </c>
      <c r="S43" s="1">
        <v>11.07</v>
      </c>
      <c r="T43" s="1">
        <v>65003.071364047</v>
      </c>
      <c r="U43" s="15">
        <v>76.3689792231256</v>
      </c>
      <c r="V43" s="1">
        <v>363176.223550239</v>
      </c>
      <c r="W43" s="15">
        <v>0.805171011316941</v>
      </c>
      <c r="X43" s="1">
        <v>0.144791378455943</v>
      </c>
      <c r="Y43" s="1">
        <v>0.0500376102271156</v>
      </c>
      <c r="Z43" s="1">
        <v>0.194828988683059</v>
      </c>
      <c r="AA43" s="1">
        <v>363.176223550239</v>
      </c>
      <c r="AB43" s="1">
        <v>8351.48755992101</v>
      </c>
      <c r="AC43" s="15">
        <v>771.820948218167</v>
      </c>
      <c r="AD43" s="1">
        <v>208991.890517017</v>
      </c>
      <c r="AE43" s="15">
        <v>361.0</v>
      </c>
      <c r="AF43" s="1">
        <v>43623.5</v>
      </c>
      <c r="AG43" s="15">
        <v>76215.7293519695</v>
      </c>
      <c r="AH43" s="15">
        <v>45.1499665757344</v>
      </c>
      <c r="AI43" s="1">
        <v>19.9999967639156</v>
      </c>
      <c r="AJ43" s="1">
        <v>31.9982805246244</v>
      </c>
      <c r="AK43" s="1">
        <v>2.25</v>
      </c>
      <c r="AL43" s="1">
        <v>0.815679</v>
      </c>
      <c r="AM43" s="1">
        <v>1.953627</v>
      </c>
      <c r="AN43" s="1">
        <v>2159.35130942037</v>
      </c>
      <c r="AO43" s="15">
        <v>0.884508401889235</v>
      </c>
      <c r="AP43" s="1">
        <v>1950.42117111736</v>
      </c>
      <c r="AQ43" s="15">
        <v>3094.07561775746</v>
      </c>
      <c r="AR43" s="15">
        <v>8253.39029383091</v>
      </c>
      <c r="AS43" s="15">
        <v>982.789885458395</v>
      </c>
      <c r="AT43" s="1">
        <v>303.957678962239</v>
      </c>
      <c r="AU43" s="1">
        <v>14584.6346471264</v>
      </c>
      <c r="AV43" s="15">
        <v>4942.2818002204</v>
      </c>
      <c r="AW43" s="15">
        <v>0.2971859858</v>
      </c>
      <c r="AX43" s="1">
        <v>8911.2223777667</v>
      </c>
      <c r="AY43" s="15">
        <v>0.5358436677</v>
      </c>
      <c r="AZ43" s="1">
        <v>1473.2722844435</v>
      </c>
      <c r="BA43" s="1">
        <v>0.0885898243</v>
      </c>
      <c r="BB43" s="1">
        <v>1303.4888828028</v>
      </c>
      <c r="BC43" s="15">
        <v>0.0783805222</v>
      </c>
      <c r="BD43" s="1">
        <v>16630.2653452334</v>
      </c>
      <c r="BE43" s="15">
        <v>0.60510934616661</v>
      </c>
      <c r="BF43" s="1">
        <v>0.218659933552706</v>
      </c>
      <c r="BG43" s="1">
        <v>0.112910581162473</v>
      </c>
      <c r="BH43" s="1">
        <v>0.0418277888238479</v>
      </c>
      <c r="BI43" s="1">
        <v>0.0214923502943632</v>
      </c>
    </row>
    <row r="44" ht="15.75" customHeight="1">
      <c r="A44" s="1" t="s">
        <v>1080</v>
      </c>
      <c r="B44" s="1" t="s">
        <v>380</v>
      </c>
      <c r="C44" s="1">
        <v>36.0</v>
      </c>
      <c r="D44" s="1">
        <v>70.4444832777778</v>
      </c>
      <c r="E44" s="1">
        <v>2536.001398</v>
      </c>
      <c r="F44" s="1" t="e">
        <v>#N/A</v>
      </c>
      <c r="G44" s="1">
        <v>0.0107534210376272</v>
      </c>
      <c r="H44" s="1" t="e">
        <v>#N/A</v>
      </c>
      <c r="I44" s="1">
        <v>0.235971326412256</v>
      </c>
      <c r="J44" s="1">
        <v>0.720568907410174</v>
      </c>
      <c r="K44" s="1">
        <v>0.0286426895617519</v>
      </c>
      <c r="L44" s="1">
        <v>0.999977522736849</v>
      </c>
      <c r="M44" s="1">
        <v>0.176352863968553</v>
      </c>
      <c r="N44" s="1">
        <v>0.134445383655165</v>
      </c>
      <c r="O44" s="1">
        <v>72379.3885350318</v>
      </c>
      <c r="P44" s="15">
        <v>0.101910828025478</v>
      </c>
      <c r="Q44" s="1">
        <v>0.114649681528662</v>
      </c>
      <c r="R44" s="1">
        <v>0.78343949044586</v>
      </c>
      <c r="S44" s="1">
        <v>14.0</v>
      </c>
      <c r="T44" s="1">
        <v>100354.928571429</v>
      </c>
      <c r="U44" s="15">
        <v>181.142957</v>
      </c>
      <c r="V44" s="1">
        <v>204099.248686613</v>
      </c>
      <c r="W44" s="15">
        <v>0.742590543303679</v>
      </c>
      <c r="X44" s="1">
        <v>0.221152760885044</v>
      </c>
      <c r="Y44" s="1">
        <v>0.0362566958112774</v>
      </c>
      <c r="Z44" s="1">
        <v>0.257409456696321</v>
      </c>
      <c r="AA44" s="1">
        <v>204.099248686613</v>
      </c>
      <c r="AB44" s="1">
        <v>6503.23182511116</v>
      </c>
      <c r="AC44" s="15">
        <v>671.10953146249</v>
      </c>
      <c r="AD44" s="1">
        <v>174253.657059713</v>
      </c>
      <c r="AE44" s="15">
        <v>236.0</v>
      </c>
      <c r="AF44" s="1">
        <v>44360.0</v>
      </c>
      <c r="AG44" s="15">
        <v>78375.7671369709</v>
      </c>
      <c r="AH44" s="15">
        <v>52.9699482903414</v>
      </c>
      <c r="AI44" s="1">
        <v>30.2074987248996</v>
      </c>
      <c r="AJ44" s="1">
        <v>33.961897400299</v>
      </c>
      <c r="AK44" s="1">
        <v>0.9</v>
      </c>
      <c r="AL44" s="1">
        <v>0.623251</v>
      </c>
      <c r="AM44" s="1">
        <v>0.725995</v>
      </c>
      <c r="AN44" s="1">
        <v>0.0</v>
      </c>
      <c r="AO44" s="15">
        <v>0.855307911252341</v>
      </c>
      <c r="AP44" s="1">
        <v>1301.10661319123</v>
      </c>
      <c r="AQ44" s="15">
        <v>2429.2095559799</v>
      </c>
      <c r="AR44" s="15">
        <v>7959.90947635905</v>
      </c>
      <c r="AS44" s="15">
        <v>703.524880312389</v>
      </c>
      <c r="AT44" s="1">
        <v>347.628357261655</v>
      </c>
      <c r="AU44" s="1">
        <v>12741.3788831042</v>
      </c>
      <c r="AV44" s="15">
        <v>6390.9191636389</v>
      </c>
      <c r="AW44" s="15">
        <v>0.4568039931</v>
      </c>
      <c r="AX44" s="1">
        <v>5864.3852528966</v>
      </c>
      <c r="AY44" s="15">
        <v>0.419168907</v>
      </c>
      <c r="AZ44" s="1">
        <v>694.2429794755</v>
      </c>
      <c r="BA44" s="15">
        <v>0.0496224341</v>
      </c>
      <c r="BB44" s="1">
        <v>1040.9589480376</v>
      </c>
      <c r="BC44" s="1">
        <v>0.0744046657</v>
      </c>
      <c r="BD44" s="1">
        <v>13990.5063440486</v>
      </c>
      <c r="BE44" s="15">
        <v>0.579368385325864</v>
      </c>
      <c r="BF44" s="1">
        <v>0.223146336560058</v>
      </c>
      <c r="BG44" s="1">
        <v>0.112372361061635</v>
      </c>
      <c r="BH44" s="1">
        <v>0.0461257832184268</v>
      </c>
      <c r="BI44" s="1">
        <v>0.0389871338340169</v>
      </c>
    </row>
    <row r="45" ht="15.75" customHeight="1">
      <c r="A45" s="1" t="s">
        <v>1112</v>
      </c>
      <c r="B45" s="1" t="s">
        <v>384</v>
      </c>
      <c r="C45" s="1">
        <v>4.0</v>
      </c>
      <c r="D45" s="1">
        <v>271.365772</v>
      </c>
      <c r="E45" s="1">
        <v>1085.463088</v>
      </c>
      <c r="F45" s="1" t="e">
        <v>#N/A</v>
      </c>
      <c r="G45" s="1">
        <v>0.94305369652891</v>
      </c>
      <c r="H45" s="1" t="e">
        <v>#N/A</v>
      </c>
      <c r="I45" s="1">
        <v>0.0272048587618966</v>
      </c>
      <c r="J45" s="1" t="e">
        <v>#N/A</v>
      </c>
      <c r="K45" s="1">
        <v>0.025122407175514</v>
      </c>
      <c r="L45" s="1">
        <v>0.999887097038073</v>
      </c>
      <c r="M45" s="1">
        <v>0.041847323875923</v>
      </c>
      <c r="N45" s="1">
        <v>0.216241900900917</v>
      </c>
      <c r="O45" s="1">
        <v>77995.4543005388</v>
      </c>
      <c r="P45" s="15">
        <v>0.171171171171171</v>
      </c>
      <c r="Q45" s="1">
        <v>0.333333333333333</v>
      </c>
      <c r="R45" s="1">
        <v>0.495495495495495</v>
      </c>
      <c r="S45" s="1">
        <v>22.0</v>
      </c>
      <c r="T45" s="1">
        <v>114179.136363636</v>
      </c>
      <c r="U45" s="15">
        <v>49.3392312727273</v>
      </c>
      <c r="V45" s="1">
        <v>198141.357709623</v>
      </c>
      <c r="W45" s="15">
        <v>0.671164862250693</v>
      </c>
      <c r="X45" s="1">
        <v>0.210326456620066</v>
      </c>
      <c r="Y45" s="1">
        <v>0.118508681129241</v>
      </c>
      <c r="Z45" s="1">
        <v>0.328835137749307</v>
      </c>
      <c r="AA45" s="1">
        <v>198.141357709623</v>
      </c>
      <c r="AB45" s="1">
        <v>9319.76509550364</v>
      </c>
      <c r="AC45" s="15">
        <v>896.92775439638</v>
      </c>
      <c r="AD45" s="1">
        <v>66425.2308579625</v>
      </c>
      <c r="AE45" s="15">
        <v>12.0</v>
      </c>
      <c r="AF45" s="1">
        <v>26816.0</v>
      </c>
      <c r="AG45" s="15">
        <v>37571.1431119921</v>
      </c>
      <c r="AH45" s="15">
        <v>88.3799881278722</v>
      </c>
      <c r="AI45" s="1">
        <v>35.3037983075544</v>
      </c>
      <c r="AJ45" s="1">
        <v>61.1785881109267</v>
      </c>
      <c r="AK45" s="1">
        <v>0.0</v>
      </c>
      <c r="AL45" s="1">
        <v>0.0</v>
      </c>
      <c r="AM45" s="1">
        <v>0.0</v>
      </c>
      <c r="AN45" s="1">
        <v>0.0</v>
      </c>
      <c r="AO45" s="1">
        <v>2.05660227965648</v>
      </c>
      <c r="AP45" s="1">
        <v>9851.75177140617</v>
      </c>
      <c r="AQ45" s="15">
        <v>8815.8200364341</v>
      </c>
      <c r="AR45" s="15">
        <v>16783.3457456086</v>
      </c>
      <c r="AS45" s="15">
        <v>3055.24322905396</v>
      </c>
      <c r="AT45" s="1">
        <v>2209.800597107</v>
      </c>
      <c r="AU45" s="1">
        <v>40715.9613796099</v>
      </c>
      <c r="AV45" s="15">
        <v>26806.1039303367</v>
      </c>
      <c r="AW45" s="15">
        <v>0.5605095049</v>
      </c>
      <c r="AX45" s="1">
        <v>8088.9138078329</v>
      </c>
      <c r="AY45" s="15">
        <v>0.1691373385</v>
      </c>
      <c r="AZ45" s="1">
        <v>2750.0314528832</v>
      </c>
      <c r="BA45" s="1">
        <v>0.057502529</v>
      </c>
      <c r="BB45" s="1">
        <v>10179.4813366618</v>
      </c>
      <c r="BC45" s="15">
        <v>0.2128506276</v>
      </c>
      <c r="BD45" s="1">
        <v>47824.5305277146</v>
      </c>
      <c r="BE45" s="15">
        <v>0.456304880902019</v>
      </c>
      <c r="BF45" s="1">
        <v>0.179530329757808</v>
      </c>
      <c r="BG45" s="1">
        <v>0.289576590124143</v>
      </c>
      <c r="BH45" s="1">
        <v>0.0551507962017565</v>
      </c>
      <c r="BI45" s="1">
        <v>0.019437403014273</v>
      </c>
    </row>
    <row r="46" ht="15.75" customHeight="1">
      <c r="A46" s="1" t="s">
        <v>1148</v>
      </c>
      <c r="B46" s="1" t="s">
        <v>396</v>
      </c>
      <c r="C46" s="1">
        <v>14.0</v>
      </c>
      <c r="D46" s="1">
        <v>134.699791071429</v>
      </c>
      <c r="E46" s="1">
        <v>1885.797075</v>
      </c>
      <c r="F46" s="1" t="e">
        <v>#N/A</v>
      </c>
      <c r="G46" s="1">
        <v>0.0515733161982233</v>
      </c>
      <c r="H46" s="1" t="e">
        <v>#N/A</v>
      </c>
      <c r="I46" s="1">
        <v>0.032357292652854</v>
      </c>
      <c r="J46" s="1">
        <v>0.794626953844371</v>
      </c>
      <c r="K46" s="1">
        <v>0.113367436006163</v>
      </c>
      <c r="L46" s="1">
        <v>0.998327534381174</v>
      </c>
      <c r="M46" s="1">
        <v>0.00552083591316655</v>
      </c>
      <c r="N46" s="1">
        <v>0.240264877009309</v>
      </c>
      <c r="O46" s="1">
        <v>63015.6442256987</v>
      </c>
      <c r="P46" s="15">
        <v>0.232558139534884</v>
      </c>
      <c r="Q46" s="1">
        <v>0.203488372093023</v>
      </c>
      <c r="R46" s="1">
        <v>0.563953488372093</v>
      </c>
      <c r="S46" s="1">
        <v>20.6</v>
      </c>
      <c r="T46" s="1">
        <v>74108.1650485437</v>
      </c>
      <c r="U46" s="15">
        <v>91.5435473300971</v>
      </c>
      <c r="V46" s="1">
        <v>115489.303110728</v>
      </c>
      <c r="W46" s="15">
        <v>0.72896810997083</v>
      </c>
      <c r="X46" s="1">
        <v>0.135599213533772</v>
      </c>
      <c r="Y46" s="1">
        <v>0.135432676495398</v>
      </c>
      <c r="Z46" s="1">
        <v>0.27103189002917</v>
      </c>
      <c r="AA46" s="1">
        <v>115.489303110728</v>
      </c>
      <c r="AB46" s="1">
        <v>3072.08292811675</v>
      </c>
      <c r="AC46" s="15">
        <v>354.941445648387</v>
      </c>
      <c r="AD46" s="15">
        <v>79908.2555251926</v>
      </c>
      <c r="AE46" s="15">
        <v>22.0</v>
      </c>
      <c r="AF46" s="1">
        <v>35031.5</v>
      </c>
      <c r="AG46" s="15">
        <v>50375.121395806</v>
      </c>
      <c r="AH46" s="15">
        <v>32.6699733521383</v>
      </c>
      <c r="AI46" s="1">
        <v>25.088497515015</v>
      </c>
      <c r="AJ46" s="1">
        <v>28.6674791167703</v>
      </c>
      <c r="AK46" s="1">
        <v>0.5</v>
      </c>
      <c r="AL46" s="1">
        <v>0.348502</v>
      </c>
      <c r="AM46" s="1">
        <v>0.482304</v>
      </c>
      <c r="AN46" s="1">
        <v>0.0</v>
      </c>
      <c r="AO46" s="15">
        <v>0.758489525081267</v>
      </c>
      <c r="AP46" s="1">
        <v>1608.87967757613</v>
      </c>
      <c r="AQ46" s="15">
        <v>3723.19438983116</v>
      </c>
      <c r="AR46" s="15">
        <v>10874.1118022998</v>
      </c>
      <c r="AS46" s="15">
        <v>1157.88798749728</v>
      </c>
      <c r="AT46" s="15">
        <v>399.190586293597</v>
      </c>
      <c r="AU46" s="1">
        <v>17763.264443498</v>
      </c>
      <c r="AV46" s="15">
        <v>12294.3918455984</v>
      </c>
      <c r="AW46" s="15">
        <v>0.6840463766</v>
      </c>
      <c r="AX46" s="1">
        <v>2624.3864106654</v>
      </c>
      <c r="AY46" s="15">
        <v>0.1460179599</v>
      </c>
      <c r="AZ46" s="1">
        <v>544.8773444032</v>
      </c>
      <c r="BA46" s="1">
        <v>0.0303163733</v>
      </c>
      <c r="BB46" s="1">
        <v>2509.382873953</v>
      </c>
      <c r="BC46" s="15">
        <v>0.1396192902</v>
      </c>
      <c r="BD46" s="1">
        <v>17973.03847462</v>
      </c>
      <c r="BE46" s="15">
        <v>0.542384256386343</v>
      </c>
      <c r="BF46" s="1">
        <v>0.309269671613367</v>
      </c>
      <c r="BG46" s="1">
        <v>0.112283301759911</v>
      </c>
      <c r="BH46" s="1">
        <v>0.0304859438589364</v>
      </c>
      <c r="BI46" s="1">
        <v>0.00557682638144153</v>
      </c>
    </row>
    <row r="47" ht="15.75" customHeight="1">
      <c r="A47" s="1" t="s">
        <v>1181</v>
      </c>
      <c r="B47" s="1" t="s">
        <v>400</v>
      </c>
      <c r="C47" s="1">
        <v>31.0</v>
      </c>
      <c r="D47" s="1">
        <v>28.0729562903226</v>
      </c>
      <c r="E47" s="1">
        <v>870.261645</v>
      </c>
      <c r="F47" s="1" t="e">
        <v>#N/A</v>
      </c>
      <c r="G47" s="1" t="e">
        <v>#N/A</v>
      </c>
      <c r="H47" s="1" t="e">
        <v>#N/A</v>
      </c>
      <c r="I47" s="1">
        <v>0.0409803707576624</v>
      </c>
      <c r="J47" s="1">
        <v>0.913822793821641</v>
      </c>
      <c r="K47" s="1">
        <v>0.0366346197411693</v>
      </c>
      <c r="L47" s="1">
        <v>0.995336959886718</v>
      </c>
      <c r="M47" s="1" t="e">
        <v>#N/A</v>
      </c>
      <c r="N47" s="1">
        <v>0.19494749445681</v>
      </c>
      <c r="O47" s="1">
        <v>50582.3065096953</v>
      </c>
      <c r="P47" s="15">
        <v>0.223529411764706</v>
      </c>
      <c r="Q47" s="1">
        <v>0.188235294117647</v>
      </c>
      <c r="R47" s="1">
        <v>0.588235294117647</v>
      </c>
      <c r="S47" s="1">
        <v>8.25</v>
      </c>
      <c r="T47" s="1">
        <v>79284.0606060606</v>
      </c>
      <c r="U47" s="15">
        <v>105.48626</v>
      </c>
      <c r="V47" s="1">
        <v>200837.714731183</v>
      </c>
      <c r="W47" s="15">
        <v>0.803203842789643</v>
      </c>
      <c r="X47" s="1">
        <v>0.0972695829807023</v>
      </c>
      <c r="Y47" s="1">
        <v>0.0995265742296547</v>
      </c>
      <c r="Z47" s="1">
        <v>0.196796157210357</v>
      </c>
      <c r="AA47" s="1">
        <v>200.837714731183</v>
      </c>
      <c r="AB47" s="1">
        <v>4045.68329562542</v>
      </c>
      <c r="AC47" s="15">
        <v>601.284111515681</v>
      </c>
      <c r="AD47" s="1">
        <v>135923.04377553</v>
      </c>
      <c r="AE47" s="15">
        <v>109.0</v>
      </c>
      <c r="AF47" s="1">
        <v>38604.0</v>
      </c>
      <c r="AG47" s="15">
        <v>59293.4486787204</v>
      </c>
      <c r="AH47" s="15">
        <v>21.1999845936193</v>
      </c>
      <c r="AI47" s="1">
        <v>20.0068938959744</v>
      </c>
      <c r="AJ47" s="1">
        <v>20.1960953854823</v>
      </c>
      <c r="AK47" s="1">
        <v>5.1</v>
      </c>
      <c r="AL47" s="1">
        <v>5.1</v>
      </c>
      <c r="AM47" s="1">
        <v>5.1</v>
      </c>
      <c r="AN47" s="1">
        <v>1073.11655680287</v>
      </c>
      <c r="AO47" s="15">
        <v>0.932932120917703</v>
      </c>
      <c r="AP47" s="1">
        <v>2212.89919079451</v>
      </c>
      <c r="AQ47" s="15">
        <v>3201.60015784678</v>
      </c>
      <c r="AR47" s="15">
        <v>8916.99951915036</v>
      </c>
      <c r="AS47" s="15">
        <v>966.917012641641</v>
      </c>
      <c r="AT47" s="1">
        <v>832.702939585485</v>
      </c>
      <c r="AU47" s="1">
        <v>16131.1188200188</v>
      </c>
      <c r="AV47" s="15">
        <v>9600.755865316</v>
      </c>
      <c r="AW47" s="15">
        <v>0.5756324314</v>
      </c>
      <c r="AX47" s="1">
        <v>4395.5547163017</v>
      </c>
      <c r="AY47" s="15">
        <v>0.2635442338</v>
      </c>
      <c r="AZ47" s="1">
        <v>1169.1895285594</v>
      </c>
      <c r="BA47" s="1">
        <v>0.0701010858</v>
      </c>
      <c r="BB47" s="1">
        <v>1513.1221180067</v>
      </c>
      <c r="BC47" s="15">
        <v>0.090722249</v>
      </c>
      <c r="BD47" s="1">
        <v>16678.6222281838</v>
      </c>
      <c r="BE47" s="15">
        <v>0.43652789161355</v>
      </c>
      <c r="BF47" s="1">
        <v>0.271326662345536</v>
      </c>
      <c r="BG47" s="1">
        <v>0.187921094449935</v>
      </c>
      <c r="BH47" s="1">
        <v>0.0271810546580342</v>
      </c>
      <c r="BI47" s="1">
        <v>0.0770432969329445</v>
      </c>
    </row>
    <row r="48" ht="15.75" customHeight="1">
      <c r="A48" s="1" t="s">
        <v>1212</v>
      </c>
      <c r="B48" s="1" t="s">
        <v>410</v>
      </c>
      <c r="C48" s="1">
        <v>117.0</v>
      </c>
      <c r="D48" s="1">
        <v>14.8922476068376</v>
      </c>
      <c r="E48" s="1">
        <v>1742.39297</v>
      </c>
      <c r="F48" s="1">
        <v>0.00917676220085284</v>
      </c>
      <c r="G48" s="1">
        <v>0.0103435539127962</v>
      </c>
      <c r="H48" s="1" t="e">
        <v>#N/A</v>
      </c>
      <c r="I48" s="1">
        <v>0.0225420883155301</v>
      </c>
      <c r="J48" s="1">
        <v>0.905339730708768</v>
      </c>
      <c r="K48" s="1">
        <v>0.0511293455552538</v>
      </c>
      <c r="L48" s="1">
        <v>0.467372298135975</v>
      </c>
      <c r="M48" s="1">
        <v>0.00800484538896671</v>
      </c>
      <c r="N48" s="1">
        <v>0.221279278944996</v>
      </c>
      <c r="O48" s="1">
        <v>70681.3651771957</v>
      </c>
      <c r="P48" s="15">
        <v>0.248</v>
      </c>
      <c r="Q48" s="1">
        <v>0.168</v>
      </c>
      <c r="R48" s="1">
        <v>0.584</v>
      </c>
      <c r="S48" s="1">
        <v>11.0</v>
      </c>
      <c r="T48" s="1">
        <v>100527.090909091</v>
      </c>
      <c r="U48" s="15">
        <v>158.399360909091</v>
      </c>
      <c r="V48" s="1">
        <v>269876.438952804</v>
      </c>
      <c r="W48" s="15">
        <v>0.827561809486707</v>
      </c>
      <c r="X48" s="1">
        <v>0.137593642577355</v>
      </c>
      <c r="Y48" s="1">
        <v>0.0348445479359381</v>
      </c>
      <c r="Z48" s="1">
        <v>0.172438190513293</v>
      </c>
      <c r="AA48" s="1">
        <v>269.876438952804</v>
      </c>
      <c r="AB48" s="1">
        <v>5528.34989916196</v>
      </c>
      <c r="AC48" s="15">
        <v>839.290295116377</v>
      </c>
      <c r="AD48" s="1">
        <v>188059.691747642</v>
      </c>
      <c r="AE48" s="15">
        <v>283.0</v>
      </c>
      <c r="AF48" s="1">
        <v>40939.0</v>
      </c>
      <c r="AG48" s="15">
        <v>63762.0316895965</v>
      </c>
      <c r="AH48" s="15">
        <v>32.39997851691</v>
      </c>
      <c r="AI48" s="1">
        <v>20.0022993996121</v>
      </c>
      <c r="AJ48" s="1">
        <v>20.3689847895164</v>
      </c>
      <c r="AK48" s="1">
        <v>0.5</v>
      </c>
      <c r="AL48" s="1">
        <v>0.305802</v>
      </c>
      <c r="AM48" s="1">
        <v>0.397361</v>
      </c>
      <c r="AN48" s="1">
        <v>3509.47618320567</v>
      </c>
      <c r="AO48" s="1">
        <v>1.68832542317462</v>
      </c>
      <c r="AP48" s="1">
        <v>2574.80971126737</v>
      </c>
      <c r="AQ48" s="15">
        <v>3198.95172097716</v>
      </c>
      <c r="AR48" s="15">
        <v>9302.12584592785</v>
      </c>
      <c r="AS48" s="15">
        <v>1182.83110956307</v>
      </c>
      <c r="AT48" s="1">
        <v>251.708356008806</v>
      </c>
      <c r="AU48" s="1">
        <v>16510.4267437443</v>
      </c>
      <c r="AV48" s="15">
        <v>6849.3694283909</v>
      </c>
      <c r="AW48" s="15">
        <v>0.3860955845</v>
      </c>
      <c r="AX48" s="1">
        <v>8537.5013930044</v>
      </c>
      <c r="AY48" s="15">
        <v>0.4812547528</v>
      </c>
      <c r="AZ48" s="1">
        <v>1379.8257083238</v>
      </c>
      <c r="BA48" s="1">
        <v>0.0777800963</v>
      </c>
      <c r="BB48" s="1">
        <v>973.3909067334</v>
      </c>
      <c r="BC48" s="15">
        <v>0.0548695665</v>
      </c>
      <c r="BD48" s="1">
        <v>17740.0874364525</v>
      </c>
      <c r="BE48" s="15">
        <v>0.52199126853712</v>
      </c>
      <c r="BF48" s="1">
        <v>0.226537437813709</v>
      </c>
      <c r="BG48" s="1">
        <v>0.185201547728902</v>
      </c>
      <c r="BH48" s="1">
        <v>0.0370211518700445</v>
      </c>
      <c r="BI48" s="1">
        <v>0.0292485940502246</v>
      </c>
    </row>
    <row r="49" ht="15.75" customHeight="1">
      <c r="A49" s="1" t="s">
        <v>1246</v>
      </c>
      <c r="B49" s="1" t="s">
        <v>429</v>
      </c>
      <c r="C49" s="1">
        <v>26.0</v>
      </c>
      <c r="D49" s="1">
        <v>206.621138923077</v>
      </c>
      <c r="E49" s="1">
        <v>5372.149612</v>
      </c>
      <c r="F49" s="1">
        <v>0.00264865373813265</v>
      </c>
      <c r="G49" s="1">
        <v>0.175883458499822</v>
      </c>
      <c r="H49" s="1" t="e">
        <v>#N/A</v>
      </c>
      <c r="I49" s="1">
        <v>0.183828873957849</v>
      </c>
      <c r="J49" s="1">
        <v>0.446148771903681</v>
      </c>
      <c r="K49" s="1">
        <v>0.19092984941641</v>
      </c>
      <c r="L49" s="1">
        <v>0.999160288059864</v>
      </c>
      <c r="M49" s="1">
        <v>0.0301301120646113</v>
      </c>
      <c r="N49" s="1">
        <v>0.194597145472054</v>
      </c>
      <c r="O49" s="1">
        <v>72658.2347717263</v>
      </c>
      <c r="P49" s="15">
        <v>0.175355450236967</v>
      </c>
      <c r="Q49" s="1">
        <v>0.206161137440758</v>
      </c>
      <c r="R49" s="1">
        <v>0.618483412322275</v>
      </c>
      <c r="S49" s="1">
        <v>58.0</v>
      </c>
      <c r="T49" s="1">
        <v>85274.3448275862</v>
      </c>
      <c r="U49" s="15">
        <v>92.6232691724138</v>
      </c>
      <c r="V49" s="1">
        <v>242421.614076224</v>
      </c>
      <c r="W49" s="15">
        <v>0.686483547834036</v>
      </c>
      <c r="X49" s="1">
        <v>0.264909329327411</v>
      </c>
      <c r="Y49" s="1">
        <v>0.0486071228385525</v>
      </c>
      <c r="Z49" s="1">
        <v>0.313516452165964</v>
      </c>
      <c r="AA49" s="1">
        <v>242.421614076224</v>
      </c>
      <c r="AB49" s="1">
        <v>7874.20624055397</v>
      </c>
      <c r="AC49" s="15">
        <v>773.407853481799</v>
      </c>
      <c r="AD49" s="1">
        <v>131579.165364251</v>
      </c>
      <c r="AE49" s="15">
        <v>96.0</v>
      </c>
      <c r="AF49" s="1">
        <v>37399.0</v>
      </c>
      <c r="AG49" s="15">
        <v>52534.1702012866</v>
      </c>
      <c r="AH49" s="15">
        <v>61.6099925626691</v>
      </c>
      <c r="AI49" s="1">
        <v>29.7799990584154</v>
      </c>
      <c r="AJ49" s="1">
        <v>34.1372991369315</v>
      </c>
      <c r="AK49" s="1">
        <v>0.5</v>
      </c>
      <c r="AL49" s="1">
        <v>0.300218</v>
      </c>
      <c r="AM49" s="1">
        <v>0.373919</v>
      </c>
      <c r="AN49" s="1">
        <v>0.0</v>
      </c>
      <c r="AO49" s="1">
        <v>1.15362458712626</v>
      </c>
      <c r="AP49" s="1">
        <v>2039.12276298682</v>
      </c>
      <c r="AQ49" s="15">
        <v>3601.98888854028</v>
      </c>
      <c r="AR49" s="15">
        <v>9267.56636278138</v>
      </c>
      <c r="AS49" s="15">
        <v>1238.75391800983</v>
      </c>
      <c r="AT49" s="1">
        <v>392.331753995089</v>
      </c>
      <c r="AU49" s="1">
        <v>16539.7636863134</v>
      </c>
      <c r="AV49" s="15">
        <v>8579.6474408462</v>
      </c>
      <c r="AW49" s="15">
        <v>0.4759074562</v>
      </c>
      <c r="AX49" s="1">
        <v>6374.4119331715</v>
      </c>
      <c r="AY49" s="15">
        <v>0.3535844787</v>
      </c>
      <c r="AZ49" s="1">
        <v>534.3143806665</v>
      </c>
      <c r="BA49" s="15">
        <v>0.0296380707</v>
      </c>
      <c r="BB49" s="1">
        <v>2539.6006540571</v>
      </c>
      <c r="BC49" s="15">
        <v>0.1408699944</v>
      </c>
      <c r="BD49" s="1">
        <v>18027.9744087413</v>
      </c>
      <c r="BE49" s="15">
        <v>0.569770580673752</v>
      </c>
      <c r="BF49" s="1">
        <v>0.210994242392771</v>
      </c>
      <c r="BG49" s="1">
        <v>0.185054818890431</v>
      </c>
      <c r="BH49" s="1">
        <v>0.0238796572563166</v>
      </c>
      <c r="BI49" s="1">
        <v>0.0103007007867295</v>
      </c>
    </row>
    <row r="50" ht="15.75" customHeight="1">
      <c r="A50" s="1" t="s">
        <v>1282</v>
      </c>
      <c r="B50" s="1" t="s">
        <v>431</v>
      </c>
      <c r="C50" s="1">
        <v>11.0</v>
      </c>
      <c r="D50" s="1">
        <v>370.850909818182</v>
      </c>
      <c r="E50" s="1">
        <v>4079.360008</v>
      </c>
      <c r="F50" s="1">
        <v>0.00303216871199394</v>
      </c>
      <c r="G50" s="1">
        <v>0.840224695128375</v>
      </c>
      <c r="H50" s="1">
        <v>0.00232135354329232</v>
      </c>
      <c r="I50" s="1">
        <v>0.047107503230832</v>
      </c>
      <c r="J50" s="1">
        <v>0.0440419585618633</v>
      </c>
      <c r="K50" s="1">
        <v>0.0632723208236433</v>
      </c>
      <c r="L50" s="1">
        <v>0.999331610352927</v>
      </c>
      <c r="M50" s="1">
        <v>0.0083613418256939</v>
      </c>
      <c r="N50" s="1">
        <v>0.224244143469217</v>
      </c>
      <c r="O50" s="1">
        <v>85868.2230089947</v>
      </c>
      <c r="P50" s="15">
        <v>0.105540897097625</v>
      </c>
      <c r="Q50" s="1">
        <v>0.245382585751979</v>
      </c>
      <c r="R50" s="1">
        <v>0.649076517150396</v>
      </c>
      <c r="S50" s="1">
        <v>63.78</v>
      </c>
      <c r="T50" s="1">
        <v>93414.4402634055</v>
      </c>
      <c r="U50" s="15">
        <v>63.9598621511446</v>
      </c>
      <c r="V50" s="1">
        <v>246962.366161432</v>
      </c>
      <c r="W50" s="15">
        <v>0.738106517415681</v>
      </c>
      <c r="X50" s="1">
        <v>0.21949378251035</v>
      </c>
      <c r="Y50" s="1">
        <v>0.0423997000739691</v>
      </c>
      <c r="Z50" s="1">
        <v>0.261893482584319</v>
      </c>
      <c r="AA50" s="1">
        <v>246.962366161432</v>
      </c>
      <c r="AB50" s="1">
        <v>10236.4853599849</v>
      </c>
      <c r="AC50" s="15">
        <v>949.312757982992</v>
      </c>
      <c r="AD50" s="1">
        <v>94228.5268660526</v>
      </c>
      <c r="AE50" s="15">
        <v>34.0</v>
      </c>
      <c r="AF50" s="1">
        <v>35378.0</v>
      </c>
      <c r="AG50" s="15">
        <v>47888.4880224378</v>
      </c>
      <c r="AH50" s="15">
        <v>81.4199807049009</v>
      </c>
      <c r="AI50" s="1">
        <v>35.4123994157483</v>
      </c>
      <c r="AJ50" s="1">
        <v>54.0300972293686</v>
      </c>
      <c r="AK50" s="1">
        <v>2.5</v>
      </c>
      <c r="AL50" s="1">
        <v>1.281622</v>
      </c>
      <c r="AM50" s="1">
        <v>1.767472</v>
      </c>
      <c r="AN50" s="1">
        <v>0.0</v>
      </c>
      <c r="AO50" s="15">
        <v>1.46592772782486</v>
      </c>
      <c r="AP50" s="1">
        <v>3516.20861651591</v>
      </c>
      <c r="AQ50" s="15">
        <v>5007.41864898923</v>
      </c>
      <c r="AR50" s="15">
        <v>12184.6596947861</v>
      </c>
      <c r="AS50" s="15">
        <v>2637.68270976293</v>
      </c>
      <c r="AT50" s="1">
        <v>1213.22160346089</v>
      </c>
      <c r="AU50" s="1">
        <v>24559.1912735151</v>
      </c>
      <c r="AV50" s="15">
        <v>10187.1293093203</v>
      </c>
      <c r="AW50" s="15">
        <v>0.4113859655</v>
      </c>
      <c r="AX50" s="1">
        <v>10645.8143933324</v>
      </c>
      <c r="AY50" s="15">
        <v>0.4299090057</v>
      </c>
      <c r="AZ50" s="1">
        <v>1054.0558079057</v>
      </c>
      <c r="BA50" s="1">
        <v>0.0425658449</v>
      </c>
      <c r="BB50" s="1">
        <v>2875.948582591</v>
      </c>
      <c r="BC50" s="15">
        <v>0.1161391839</v>
      </c>
      <c r="BD50" s="1">
        <v>24762.9480931494</v>
      </c>
      <c r="BE50" s="15">
        <v>0.532869054729954</v>
      </c>
      <c r="BF50" s="1">
        <v>0.189798218788387</v>
      </c>
      <c r="BG50" s="1">
        <v>0.230988244084627</v>
      </c>
      <c r="BH50" s="1">
        <v>0.0326295133635251</v>
      </c>
      <c r="BI50" s="1">
        <v>0.0137149690335076</v>
      </c>
    </row>
    <row r="51" ht="15.75" customHeight="1">
      <c r="A51" s="1" t="s">
        <v>1321</v>
      </c>
      <c r="B51" s="1" t="s">
        <v>437</v>
      </c>
      <c r="C51" s="1">
        <v>38.0</v>
      </c>
      <c r="D51" s="1">
        <v>105.341882815789</v>
      </c>
      <c r="E51" s="1">
        <v>4002.991547</v>
      </c>
      <c r="F51" s="1">
        <v>0.0227553977577863</v>
      </c>
      <c r="G51" s="1">
        <v>0.120196156771431</v>
      </c>
      <c r="H51" s="1" t="e">
        <v>#N/A</v>
      </c>
      <c r="I51" s="1">
        <v>0.0511935108250264</v>
      </c>
      <c r="J51" s="1">
        <v>0.69328984159876</v>
      </c>
      <c r="K51" s="1">
        <v>0.11040781762273</v>
      </c>
      <c r="L51" s="1">
        <v>0.973919413017625</v>
      </c>
      <c r="M51" s="1">
        <v>0.0228375059620547</v>
      </c>
      <c r="N51" s="1">
        <v>0.204941261413176</v>
      </c>
      <c r="O51" s="1">
        <v>65541.569054857</v>
      </c>
      <c r="P51" s="15">
        <v>0.294701986754967</v>
      </c>
      <c r="Q51" s="1">
        <v>0.16887417218543</v>
      </c>
      <c r="R51" s="1">
        <v>0.536423841059603</v>
      </c>
      <c r="S51" s="1">
        <v>27.5</v>
      </c>
      <c r="T51" s="1">
        <v>115061.2</v>
      </c>
      <c r="U51" s="15">
        <v>145.563328981818</v>
      </c>
      <c r="V51" s="1">
        <v>249344.056384039</v>
      </c>
      <c r="W51" s="15">
        <v>0.776742806479147</v>
      </c>
      <c r="X51" s="1">
        <v>0.183753711907906</v>
      </c>
      <c r="Y51" s="1">
        <v>0.0395034816129469</v>
      </c>
      <c r="Z51" s="1">
        <v>0.223257193520853</v>
      </c>
      <c r="AA51" s="1">
        <v>249.344056384039</v>
      </c>
      <c r="AB51" s="1">
        <v>6520.63905045263</v>
      </c>
      <c r="AC51" s="15">
        <v>748.631833171343</v>
      </c>
      <c r="AD51" s="1">
        <v>162792.862034168</v>
      </c>
      <c r="AE51" s="15">
        <v>192.0</v>
      </c>
      <c r="AF51" s="1">
        <v>40389.0</v>
      </c>
      <c r="AG51" s="15">
        <v>62211.5637485791</v>
      </c>
      <c r="AH51" s="15">
        <v>47.0899559464662</v>
      </c>
      <c r="AI51" s="1">
        <v>25.2899981709933</v>
      </c>
      <c r="AJ51" s="1">
        <v>25.2899904121207</v>
      </c>
      <c r="AK51" s="1">
        <v>2.08</v>
      </c>
      <c r="AL51" s="1">
        <v>1.310327</v>
      </c>
      <c r="AM51" s="1">
        <v>1.693393</v>
      </c>
      <c r="AN51" s="1">
        <v>1555.70429437132</v>
      </c>
      <c r="AO51" s="1">
        <v>1.08971416098645</v>
      </c>
      <c r="AP51" s="1">
        <v>2000.56435942306</v>
      </c>
      <c r="AQ51" s="15">
        <v>2909.05642524456</v>
      </c>
      <c r="AR51" s="15">
        <v>9389.44040942788</v>
      </c>
      <c r="AS51" s="15">
        <v>1279.2217544995</v>
      </c>
      <c r="AT51" s="1">
        <v>430.871124694883</v>
      </c>
      <c r="AU51" s="1">
        <v>16009.1540732899</v>
      </c>
      <c r="AV51" s="15">
        <v>6976.9313613615</v>
      </c>
      <c r="AW51" s="15">
        <v>0.4215384199</v>
      </c>
      <c r="AX51" s="1">
        <v>7344.7770704256</v>
      </c>
      <c r="AY51" s="15">
        <v>0.4437632478</v>
      </c>
      <c r="AZ51" s="1">
        <v>870.3862481323</v>
      </c>
      <c r="BA51" s="1">
        <v>0.0525877674</v>
      </c>
      <c r="BB51" s="1">
        <v>1359.0214991892</v>
      </c>
      <c r="BC51" s="15">
        <v>0.0821105649</v>
      </c>
      <c r="BD51" s="1">
        <v>16551.1161791086</v>
      </c>
      <c r="BE51" s="15">
        <v>0.587845960308894</v>
      </c>
      <c r="BF51" s="1">
        <v>0.231672312180728</v>
      </c>
      <c r="BG51" s="1">
        <v>0.140712009376837</v>
      </c>
      <c r="BH51" s="1">
        <v>0.0286890961498587</v>
      </c>
      <c r="BI51" s="1">
        <v>0.0110806219836828</v>
      </c>
    </row>
    <row r="52" ht="15.75" customHeight="1">
      <c r="A52" s="1" t="s">
        <v>1348</v>
      </c>
      <c r="B52" s="1" t="s">
        <v>453</v>
      </c>
      <c r="C52" s="1">
        <v>4.0</v>
      </c>
      <c r="D52" s="1">
        <v>338.07631575</v>
      </c>
      <c r="E52" s="1">
        <v>1352.305263</v>
      </c>
      <c r="F52" s="1">
        <v>0.0295168509771406</v>
      </c>
      <c r="G52" s="1">
        <v>0.0563339567687166</v>
      </c>
      <c r="H52" s="1" t="e">
        <v>#N/A</v>
      </c>
      <c r="I52" s="1">
        <v>0.0242703950300133</v>
      </c>
      <c r="J52" s="1">
        <v>0.86933845903033</v>
      </c>
      <c r="K52" s="1">
        <v>0.0205403381937994</v>
      </c>
      <c r="L52" s="1">
        <v>0.291895864252896</v>
      </c>
      <c r="M52" s="1">
        <v>0.0351840141324805</v>
      </c>
      <c r="N52" s="1">
        <v>0.186176257207131</v>
      </c>
      <c r="O52" s="1">
        <v>82592.214671268</v>
      </c>
      <c r="P52" s="15">
        <v>0.10377358490566</v>
      </c>
      <c r="Q52" s="1">
        <v>0.226415094339623</v>
      </c>
      <c r="R52" s="1">
        <v>0.669811320754717</v>
      </c>
      <c r="S52" s="1">
        <v>12.33</v>
      </c>
      <c r="T52" s="1">
        <v>112575.203568532</v>
      </c>
      <c r="U52" s="15">
        <v>109.676014841849</v>
      </c>
      <c r="V52" s="1">
        <v>453599.580496493</v>
      </c>
      <c r="W52" s="15">
        <v>0.89816905663158</v>
      </c>
      <c r="X52" s="1">
        <v>0.0865479109971534</v>
      </c>
      <c r="Y52" s="1">
        <v>0.0152830323712666</v>
      </c>
      <c r="Z52" s="1">
        <v>0.10183094336842</v>
      </c>
      <c r="AA52" s="1">
        <v>453.599580496493</v>
      </c>
      <c r="AB52" s="1">
        <v>17710.2098581421</v>
      </c>
      <c r="AC52" s="15">
        <v>1938.2155802495</v>
      </c>
      <c r="AD52" s="1">
        <v>294951.439869475</v>
      </c>
      <c r="AE52" s="15">
        <v>518.0</v>
      </c>
      <c r="AF52" s="1">
        <v>54445.5</v>
      </c>
      <c r="AG52" s="15">
        <v>87224.9882786336</v>
      </c>
      <c r="AH52" s="15">
        <v>96.4199349525158</v>
      </c>
      <c r="AI52" s="1">
        <v>36.4346990173984</v>
      </c>
      <c r="AJ52" s="1">
        <v>55.9874911775393</v>
      </c>
      <c r="AK52" s="1">
        <v>2.15</v>
      </c>
      <c r="AL52" s="1">
        <v>1.230958</v>
      </c>
      <c r="AM52" s="1">
        <v>1.809646</v>
      </c>
      <c r="AN52" s="1">
        <v>0.0</v>
      </c>
      <c r="AO52" s="1">
        <v>0.967889412741252</v>
      </c>
      <c r="AP52" s="1">
        <v>2483.39745609642</v>
      </c>
      <c r="AQ52" s="15">
        <v>3074.06318213819</v>
      </c>
      <c r="AR52" s="15">
        <v>11818.0436010031</v>
      </c>
      <c r="AS52" s="15">
        <v>1314.05397037192</v>
      </c>
      <c r="AT52" s="1">
        <v>642.805292402385</v>
      </c>
      <c r="AU52" s="1">
        <v>19332.363502012</v>
      </c>
      <c r="AV52" s="15">
        <v>3881.7660663348</v>
      </c>
      <c r="AW52" s="15">
        <v>0.1810482693</v>
      </c>
      <c r="AX52" s="1">
        <v>14863.7458080744</v>
      </c>
      <c r="AY52" s="15">
        <v>0.693255443</v>
      </c>
      <c r="AZ52" s="1">
        <v>1977.3407189775</v>
      </c>
      <c r="BA52" s="15">
        <v>0.0922245465</v>
      </c>
      <c r="BB52" s="1">
        <v>717.6509889819</v>
      </c>
      <c r="BC52" s="15">
        <v>0.0334717413</v>
      </c>
      <c r="BD52" s="1">
        <v>21440.5035823686</v>
      </c>
      <c r="BE52" s="15">
        <v>0.599065542882174</v>
      </c>
      <c r="BF52" s="1">
        <v>0.208837116306865</v>
      </c>
      <c r="BG52" s="1">
        <v>0.152396502455194</v>
      </c>
      <c r="BH52" s="1">
        <v>0.0266715272619587</v>
      </c>
      <c r="BI52" s="1">
        <v>0.013029311093808</v>
      </c>
    </row>
    <row r="53" ht="15.75" customHeight="1">
      <c r="A53" s="1" t="s">
        <v>1373</v>
      </c>
      <c r="B53" s="1" t="s">
        <v>467</v>
      </c>
      <c r="C53" s="1">
        <v>32.0</v>
      </c>
      <c r="D53" s="1">
        <v>148.95629253125</v>
      </c>
      <c r="E53" s="1">
        <v>4766.601361</v>
      </c>
      <c r="F53" s="1">
        <v>0.0228994637542808</v>
      </c>
      <c r="G53" s="1">
        <v>0.0477116211094015</v>
      </c>
      <c r="H53" s="1">
        <v>0.00244534393030517</v>
      </c>
      <c r="I53" s="1">
        <v>0.15430970638826</v>
      </c>
      <c r="J53" s="1">
        <v>0.694322735012254</v>
      </c>
      <c r="K53" s="1">
        <v>0.0783111298054985</v>
      </c>
      <c r="L53" s="1">
        <v>0.486043309593777</v>
      </c>
      <c r="M53" s="1">
        <v>0.0461359613534627</v>
      </c>
      <c r="N53" s="1">
        <v>0.175539488679988</v>
      </c>
      <c r="O53" s="1">
        <v>69985.901362219</v>
      </c>
      <c r="P53" s="15">
        <v>0.226537216828479</v>
      </c>
      <c r="Q53" s="1">
        <v>0.187702265372168</v>
      </c>
      <c r="R53" s="1">
        <v>0.585760517799353</v>
      </c>
      <c r="S53" s="1">
        <v>33.5</v>
      </c>
      <c r="T53" s="1">
        <v>101475.313432836</v>
      </c>
      <c r="U53" s="15">
        <v>142.286607791045</v>
      </c>
      <c r="V53" s="1">
        <v>245865.920231713</v>
      </c>
      <c r="W53" s="15">
        <v>0.736129848364961</v>
      </c>
      <c r="X53" s="1">
        <v>0.165920754136524</v>
      </c>
      <c r="Y53" s="1">
        <v>0.0979493974985153</v>
      </c>
      <c r="Z53" s="1">
        <v>0.263870151635039</v>
      </c>
      <c r="AA53" s="1">
        <v>245.865920231713</v>
      </c>
      <c r="AB53" s="1">
        <v>7329.32656920793</v>
      </c>
      <c r="AC53" s="15">
        <v>736.709446426896</v>
      </c>
      <c r="AD53" s="1">
        <v>187474.455952083</v>
      </c>
      <c r="AE53" s="15">
        <v>280.0</v>
      </c>
      <c r="AF53" s="1">
        <v>41146.0</v>
      </c>
      <c r="AG53" s="15">
        <v>78151.2361621831</v>
      </c>
      <c r="AH53" s="15">
        <v>58.2499944028854</v>
      </c>
      <c r="AI53" s="1">
        <v>23.6616999278211</v>
      </c>
      <c r="AJ53" s="1">
        <v>40.3000987863356</v>
      </c>
      <c r="AK53" s="1">
        <v>2.5</v>
      </c>
      <c r="AL53" s="1">
        <v>1.720297</v>
      </c>
      <c r="AM53" s="1">
        <v>2.114577</v>
      </c>
      <c r="AN53" s="1">
        <v>0.0</v>
      </c>
      <c r="AO53" s="1">
        <v>0.630034978320691</v>
      </c>
      <c r="AP53" s="1">
        <v>1522.54320014658</v>
      </c>
      <c r="AQ53" s="15">
        <v>2478.74201242649</v>
      </c>
      <c r="AR53" s="15">
        <v>10589.1513276056</v>
      </c>
      <c r="AS53" s="15">
        <v>1079.13411053969</v>
      </c>
      <c r="AT53" s="1">
        <v>478.914836192865</v>
      </c>
      <c r="AU53" s="1">
        <v>16148.4854869113</v>
      </c>
      <c r="AV53" s="15">
        <v>6345.0371914648</v>
      </c>
      <c r="AW53" s="15">
        <v>0.4283532715</v>
      </c>
      <c r="AX53" s="1">
        <v>5948.2751583409</v>
      </c>
      <c r="AY53" s="15">
        <v>0.4015678785</v>
      </c>
      <c r="AZ53" s="1">
        <v>1303.3424779797</v>
      </c>
      <c r="BA53" s="15">
        <v>0.0879886118</v>
      </c>
      <c r="BB53" s="1">
        <v>1215.9720700135</v>
      </c>
      <c r="BC53" s="15">
        <v>0.0820902382</v>
      </c>
      <c r="BD53" s="1">
        <v>14812.6268977989</v>
      </c>
      <c r="BE53" s="15">
        <v>0.609493967239766</v>
      </c>
      <c r="BF53" s="1">
        <v>0.270949595329127</v>
      </c>
      <c r="BG53" s="1">
        <v>0.0844637085717239</v>
      </c>
      <c r="BH53" s="1">
        <v>0.0283365622409941</v>
      </c>
      <c r="BI53" s="1">
        <v>0.00675616661838902</v>
      </c>
    </row>
    <row r="54" ht="15.75" customHeight="1">
      <c r="A54" s="1" t="s">
        <v>1374</v>
      </c>
      <c r="B54" s="1" t="s">
        <v>481</v>
      </c>
      <c r="C54" s="1">
        <v>22.0</v>
      </c>
      <c r="D54" s="1">
        <v>72.7669685454545</v>
      </c>
      <c r="E54" s="1">
        <v>1600.873308</v>
      </c>
      <c r="F54" s="1" t="e">
        <v>#N/A</v>
      </c>
      <c r="G54" s="1">
        <v>0.062813456413095</v>
      </c>
      <c r="H54" s="1" t="e">
        <v>#N/A</v>
      </c>
      <c r="I54" s="1">
        <v>0.265032763541991</v>
      </c>
      <c r="J54" s="1">
        <v>0.511595154981381</v>
      </c>
      <c r="K54" s="1">
        <v>0.156776153816399</v>
      </c>
      <c r="L54" s="1">
        <v>0.999568022131958</v>
      </c>
      <c r="M54" s="1">
        <v>0.0266575186438367</v>
      </c>
      <c r="N54" s="1">
        <v>0.220443098517947</v>
      </c>
      <c r="O54" s="1">
        <v>57039.8617384844</v>
      </c>
      <c r="P54" s="15">
        <v>0.315789473684211</v>
      </c>
      <c r="Q54" s="1">
        <v>0.225563909774436</v>
      </c>
      <c r="R54" s="1">
        <v>0.458646616541353</v>
      </c>
      <c r="S54" s="1">
        <v>17.0</v>
      </c>
      <c r="T54" s="1">
        <v>84242.5882352941</v>
      </c>
      <c r="U54" s="15">
        <v>94.1690181176471</v>
      </c>
      <c r="V54" s="1">
        <v>159073.612338597</v>
      </c>
      <c r="W54" s="15">
        <v>0.679589541527869</v>
      </c>
      <c r="X54" s="1">
        <v>0.192824182517091</v>
      </c>
      <c r="Y54" s="1">
        <v>0.127586275955041</v>
      </c>
      <c r="Z54" s="1">
        <v>0.320410458472131</v>
      </c>
      <c r="AA54" s="1">
        <v>159.073612338597</v>
      </c>
      <c r="AB54" s="1">
        <v>6053.06238262297</v>
      </c>
      <c r="AC54" s="15">
        <v>623.96176824756</v>
      </c>
      <c r="AD54" s="1">
        <v>90716.7374986488</v>
      </c>
      <c r="AE54" s="15">
        <v>31.0</v>
      </c>
      <c r="AF54" s="1">
        <v>36532.5</v>
      </c>
      <c r="AG54" s="15">
        <v>49319.0748464274</v>
      </c>
      <c r="AH54" s="15">
        <v>51.7699218545615</v>
      </c>
      <c r="AI54" s="1">
        <v>33.8699944753913</v>
      </c>
      <c r="AJ54" s="1">
        <v>43.7140825884343</v>
      </c>
      <c r="AK54" s="1">
        <v>2.23</v>
      </c>
      <c r="AL54" s="1">
        <v>1.163208</v>
      </c>
      <c r="AM54" s="1">
        <v>1.961084</v>
      </c>
      <c r="AN54" s="1">
        <v>0.0</v>
      </c>
      <c r="AO54" s="1">
        <v>1.07877715197352</v>
      </c>
      <c r="AP54" s="1">
        <v>2193.07713012353</v>
      </c>
      <c r="AQ54" s="15">
        <v>2867.71146539724</v>
      </c>
      <c r="AR54" s="15">
        <v>8556.80427148455</v>
      </c>
      <c r="AS54" s="15">
        <v>1236.09344356687</v>
      </c>
      <c r="AT54" s="1">
        <v>1285.22422087882</v>
      </c>
      <c r="AU54" s="1">
        <v>16138.910531451</v>
      </c>
      <c r="AV54" s="15">
        <v>9998.3806667519</v>
      </c>
      <c r="AW54" s="15">
        <v>0.5132870149</v>
      </c>
      <c r="AX54" s="1">
        <v>5178.8847786106</v>
      </c>
      <c r="AY54" s="15">
        <v>0.2658684838</v>
      </c>
      <c r="AZ54" s="1">
        <v>1199.7934167455</v>
      </c>
      <c r="BA54" s="1">
        <v>0.0615938122</v>
      </c>
      <c r="BB54" s="1">
        <v>3102.0636901424</v>
      </c>
      <c r="BC54" s="15">
        <v>0.1592506891</v>
      </c>
      <c r="BD54" s="1">
        <v>19479.1225522504</v>
      </c>
      <c r="BE54" s="15">
        <v>0.549718806516366</v>
      </c>
      <c r="BF54" s="1">
        <v>0.23375232151352</v>
      </c>
      <c r="BG54" s="1">
        <v>0.170442707937117</v>
      </c>
      <c r="BH54" s="1">
        <v>0.0348224492259255</v>
      </c>
      <c r="BI54" s="1">
        <v>0.0112637148070722</v>
      </c>
    </row>
    <row r="55" ht="15.75" customHeight="1">
      <c r="A55" s="1" t="s">
        <v>1376</v>
      </c>
      <c r="B55" s="1" t="s">
        <v>483</v>
      </c>
      <c r="C55" s="1">
        <v>24.0</v>
      </c>
      <c r="D55" s="1">
        <v>107.785775833333</v>
      </c>
      <c r="E55" s="1">
        <v>2586.85862</v>
      </c>
      <c r="F55" s="1">
        <v>0.00910986701817149</v>
      </c>
      <c r="G55" s="1">
        <v>0.052742190665287</v>
      </c>
      <c r="H55" s="1" t="e">
        <v>#N/A</v>
      </c>
      <c r="I55" s="1">
        <v>0.0459066741977133</v>
      </c>
      <c r="J55" s="1">
        <v>0.809680973987913</v>
      </c>
      <c r="K55" s="1">
        <v>0.0821678992502066</v>
      </c>
      <c r="L55" s="1">
        <v>0.992423310816369</v>
      </c>
      <c r="M55" s="1">
        <v>0.0239116117001428</v>
      </c>
      <c r="N55" s="1">
        <v>0.239086296952469</v>
      </c>
      <c r="O55" s="1">
        <v>82116.6666275247</v>
      </c>
      <c r="P55" s="15">
        <v>0.157635467980296</v>
      </c>
      <c r="Q55" s="1">
        <v>0.137931034482759</v>
      </c>
      <c r="R55" s="1">
        <v>0.704433497536946</v>
      </c>
      <c r="S55" s="1">
        <v>19.0</v>
      </c>
      <c r="T55" s="1">
        <v>105991.105263158</v>
      </c>
      <c r="U55" s="15">
        <v>136.150453684211</v>
      </c>
      <c r="V55" s="1">
        <v>277260.958312442</v>
      </c>
      <c r="W55" s="15">
        <v>0.695658507415074</v>
      </c>
      <c r="X55" s="1">
        <v>0.233236851692521</v>
      </c>
      <c r="Y55" s="1">
        <v>0.071104640892405</v>
      </c>
      <c r="Z55" s="1">
        <v>0.304341492584926</v>
      </c>
      <c r="AA55" s="1">
        <v>277.260958312442</v>
      </c>
      <c r="AB55" s="1">
        <v>9183.82002646901</v>
      </c>
      <c r="AC55" s="15">
        <v>737.972502726106</v>
      </c>
      <c r="AD55" s="1">
        <v>189013.36443899</v>
      </c>
      <c r="AE55" s="15">
        <v>289.0</v>
      </c>
      <c r="AF55" s="1">
        <v>43850.0</v>
      </c>
      <c r="AG55" s="15">
        <v>68399.8434455484</v>
      </c>
      <c r="AH55" s="15">
        <v>58.2499995588125</v>
      </c>
      <c r="AI55" s="1">
        <v>31.1999990540145</v>
      </c>
      <c r="AJ55" s="1">
        <v>31.1999998087104</v>
      </c>
      <c r="AK55" s="1">
        <v>1.53</v>
      </c>
      <c r="AL55" s="1">
        <v>1.53</v>
      </c>
      <c r="AM55" s="1">
        <v>1.53</v>
      </c>
      <c r="AN55" s="1">
        <v>0.0</v>
      </c>
      <c r="AO55" s="15">
        <v>1.02695955846977</v>
      </c>
      <c r="AP55" s="1">
        <v>2022.39703382012</v>
      </c>
      <c r="AQ55" s="15">
        <v>2867.38431031844</v>
      </c>
      <c r="AR55" s="15">
        <v>9431.64656598046</v>
      </c>
      <c r="AS55" s="15">
        <v>1710.94324435867</v>
      </c>
      <c r="AT55" s="1">
        <v>511.599219133205</v>
      </c>
      <c r="AU55" s="1">
        <v>16543.9703736109</v>
      </c>
      <c r="AV55" s="15">
        <v>7559.9966975576</v>
      </c>
      <c r="AW55" s="15">
        <v>0.4147601342</v>
      </c>
      <c r="AX55" s="1">
        <v>7937.8125035528</v>
      </c>
      <c r="AY55" s="15">
        <v>0.4354880446</v>
      </c>
      <c r="AZ55" s="1">
        <v>1672.6055533763</v>
      </c>
      <c r="BA55" s="15">
        <v>0.0917632813</v>
      </c>
      <c r="BB55" s="1">
        <v>1056.9800071124</v>
      </c>
      <c r="BC55" s="15">
        <v>0.0579885398</v>
      </c>
      <c r="BD55" s="1">
        <v>18227.3947615991</v>
      </c>
      <c r="BE55" s="15">
        <v>0.512163278922507</v>
      </c>
      <c r="BF55" s="1">
        <v>0.229731917627212</v>
      </c>
      <c r="BG55" s="1">
        <v>0.212035420134493</v>
      </c>
      <c r="BH55" s="1">
        <v>0.0322206570633225</v>
      </c>
      <c r="BI55" s="1">
        <v>0.0138487262524649</v>
      </c>
    </row>
    <row r="56" ht="15.75" customHeight="1">
      <c r="A56" s="1" t="s">
        <v>1378</v>
      </c>
      <c r="B56" s="1" t="s">
        <v>493</v>
      </c>
      <c r="C56" s="1">
        <v>143.0</v>
      </c>
      <c r="D56" s="1">
        <v>21.8435581538462</v>
      </c>
      <c r="E56" s="1">
        <v>3123.628816</v>
      </c>
      <c r="F56" s="1">
        <v>0.00543584460074482</v>
      </c>
      <c r="G56" s="1">
        <v>0.0921975299956889</v>
      </c>
      <c r="H56" s="1" t="e">
        <v>#N/A</v>
      </c>
      <c r="I56" s="1">
        <v>0.256691854462195</v>
      </c>
      <c r="J56" s="1">
        <v>0.544872055432897</v>
      </c>
      <c r="K56" s="1">
        <v>0.100161030576904</v>
      </c>
      <c r="L56" s="1">
        <v>0.989255735950537</v>
      </c>
      <c r="M56" s="1">
        <v>0.0215022040090307</v>
      </c>
      <c r="N56" s="1">
        <v>0.17376327047672</v>
      </c>
      <c r="O56" s="1">
        <v>67993.378512754</v>
      </c>
      <c r="P56" s="15">
        <v>0.179487179487179</v>
      </c>
      <c r="Q56" s="1">
        <v>0.0683760683760684</v>
      </c>
      <c r="R56" s="1">
        <v>0.752136752136752</v>
      </c>
      <c r="S56" s="1">
        <v>33.0</v>
      </c>
      <c r="T56" s="1">
        <v>96224.1484848485</v>
      </c>
      <c r="U56" s="15">
        <v>94.6554186666667</v>
      </c>
      <c r="V56" s="1">
        <v>298752.551910124</v>
      </c>
      <c r="W56" s="15">
        <v>0.66001518144046</v>
      </c>
      <c r="X56" s="1">
        <v>0.167525403773251</v>
      </c>
      <c r="Y56" s="1">
        <v>0.172459414786289</v>
      </c>
      <c r="Z56" s="1">
        <v>0.33998481855954</v>
      </c>
      <c r="AA56" s="1">
        <v>298.752551910124</v>
      </c>
      <c r="AB56" s="1">
        <v>6598.47511151914</v>
      </c>
      <c r="AC56" s="15">
        <v>610.764665836019</v>
      </c>
      <c r="AD56" s="1">
        <v>194807.237567761</v>
      </c>
      <c r="AE56" s="15">
        <v>307.0</v>
      </c>
      <c r="AF56" s="1">
        <v>38396.0</v>
      </c>
      <c r="AG56" s="15">
        <v>60279.583097033</v>
      </c>
      <c r="AH56" s="15">
        <v>32.0999994034961</v>
      </c>
      <c r="AI56" s="1">
        <v>19.999998701132</v>
      </c>
      <c r="AJ56" s="1">
        <v>19.9999961620481</v>
      </c>
      <c r="AK56" s="1">
        <v>1.35</v>
      </c>
      <c r="AL56" s="1">
        <v>0.916339</v>
      </c>
      <c r="AM56" s="1">
        <v>1.164071</v>
      </c>
      <c r="AN56" s="1">
        <v>3456.66268498145</v>
      </c>
      <c r="AO56" s="15">
        <v>1.41687827957345</v>
      </c>
      <c r="AP56" s="1">
        <v>2190.70209781289</v>
      </c>
      <c r="AQ56" s="15">
        <v>3322.5685705161</v>
      </c>
      <c r="AR56" s="15">
        <v>8883.35121889846</v>
      </c>
      <c r="AS56" s="15">
        <v>1088.65025914142</v>
      </c>
      <c r="AT56" s="1">
        <v>435.367433234743</v>
      </c>
      <c r="AU56" s="1">
        <v>15920.6395796036</v>
      </c>
      <c r="AV56" s="15">
        <v>6877.552835617</v>
      </c>
      <c r="AW56" s="15">
        <v>0.3580411691</v>
      </c>
      <c r="AX56" s="1">
        <v>9456.6926836475</v>
      </c>
      <c r="AY56" s="15">
        <v>0.4923096028</v>
      </c>
      <c r="AZ56" s="1">
        <v>763.0780013998</v>
      </c>
      <c r="BA56" s="1">
        <v>0.0397253713</v>
      </c>
      <c r="BB56" s="1">
        <v>2111.508951063</v>
      </c>
      <c r="BC56" s="15">
        <v>0.1099238569</v>
      </c>
      <c r="BD56" s="1">
        <v>19208.8324717273</v>
      </c>
      <c r="BE56" s="15">
        <v>0.558596101129405</v>
      </c>
      <c r="BF56" s="1">
        <v>0.213626595959643</v>
      </c>
      <c r="BG56" s="1">
        <v>0.169686889208949</v>
      </c>
      <c r="BH56" s="1">
        <v>0.0385401818463538</v>
      </c>
      <c r="BI56" s="1">
        <v>0.019550231855649</v>
      </c>
    </row>
    <row r="57" ht="15.75" customHeight="1">
      <c r="A57" s="1" t="s">
        <v>1380</v>
      </c>
      <c r="B57" s="1" t="s">
        <v>500</v>
      </c>
      <c r="C57" s="1">
        <v>29.0</v>
      </c>
      <c r="D57" s="1">
        <v>51.3512142413793</v>
      </c>
      <c r="E57" s="1">
        <v>1489.185213</v>
      </c>
      <c r="F57" s="1" t="e">
        <v>#N/A</v>
      </c>
      <c r="G57" s="1">
        <v>0.0107912660785494</v>
      </c>
      <c r="H57" s="1" t="e">
        <v>#N/A</v>
      </c>
      <c r="I57" s="1">
        <v>0.043228714340503</v>
      </c>
      <c r="J57" s="1">
        <v>0.89009279736651</v>
      </c>
      <c r="K57" s="1">
        <v>0.0527494983843232</v>
      </c>
      <c r="L57" s="1">
        <v>1.0</v>
      </c>
      <c r="M57" s="1" t="e">
        <v>#N/A</v>
      </c>
      <c r="N57" s="1">
        <v>0.192585495517376</v>
      </c>
      <c r="O57" s="1">
        <v>66956.8563332389</v>
      </c>
      <c r="P57" s="15">
        <v>0.231481481481481</v>
      </c>
      <c r="Q57" s="1">
        <v>0.12037037037037</v>
      </c>
      <c r="R57" s="1">
        <v>0.648148148148148</v>
      </c>
      <c r="S57" s="1">
        <v>13.5</v>
      </c>
      <c r="T57" s="1">
        <v>84833.5185185185</v>
      </c>
      <c r="U57" s="15">
        <v>110.310015777778</v>
      </c>
      <c r="V57" s="1">
        <v>191530.131719083</v>
      </c>
      <c r="W57" s="15">
        <v>0.831194229767049</v>
      </c>
      <c r="X57" s="1">
        <v>0.127594173053697</v>
      </c>
      <c r="Y57" s="1">
        <v>0.041211597179254</v>
      </c>
      <c r="Z57" s="1">
        <v>0.168805770232951</v>
      </c>
      <c r="AA57" s="1">
        <v>191.530131719083</v>
      </c>
      <c r="AB57" s="1">
        <v>4448.54672351625</v>
      </c>
      <c r="AC57" s="15">
        <v>564.14440102287</v>
      </c>
      <c r="AD57" s="1">
        <v>103744.905081973</v>
      </c>
      <c r="AE57" s="15">
        <v>50.0</v>
      </c>
      <c r="AF57" s="1">
        <v>37439.0</v>
      </c>
      <c r="AG57" s="15">
        <v>54227.2556490186</v>
      </c>
      <c r="AH57" s="15">
        <v>52.229821183833</v>
      </c>
      <c r="AI57" s="1">
        <v>19.9999949383408</v>
      </c>
      <c r="AJ57" s="1">
        <v>34.8761983793542</v>
      </c>
      <c r="AK57" s="1">
        <v>0.5</v>
      </c>
      <c r="AL57" s="1">
        <v>0.273279</v>
      </c>
      <c r="AM57" s="1">
        <v>0.410609</v>
      </c>
      <c r="AN57" s="1">
        <v>0.0</v>
      </c>
      <c r="AO57" s="15">
        <v>0.79014690557643</v>
      </c>
      <c r="AP57" s="1">
        <v>2258.44317458986</v>
      </c>
      <c r="AQ57" s="15">
        <v>3065.67157674296</v>
      </c>
      <c r="AR57" s="15">
        <v>9356.94375579327</v>
      </c>
      <c r="AS57" s="15">
        <v>1246.10122622806</v>
      </c>
      <c r="AT57" s="1">
        <v>383.457359779734</v>
      </c>
      <c r="AU57" s="1">
        <v>16310.6170931339</v>
      </c>
      <c r="AV57" s="15">
        <v>10443.8938304775</v>
      </c>
      <c r="AW57" s="15">
        <v>0.632147891</v>
      </c>
      <c r="AX57" s="1">
        <v>3542.7749228777</v>
      </c>
      <c r="AY57" s="15">
        <v>0.2144370416</v>
      </c>
      <c r="AZ57" s="1">
        <v>835.3414405939</v>
      </c>
      <c r="BA57" s="1">
        <v>0.0505615375</v>
      </c>
      <c r="BB57" s="1">
        <v>1699.272214111</v>
      </c>
      <c r="BC57" s="15">
        <v>0.1028535299</v>
      </c>
      <c r="BD57" s="1">
        <v>16521.2824080601</v>
      </c>
      <c r="BE57" s="15">
        <v>0.513899848638227</v>
      </c>
      <c r="BF57" s="1">
        <v>0.252097691154296</v>
      </c>
      <c r="BG57" s="1">
        <v>0.184449671165571</v>
      </c>
      <c r="BH57" s="1">
        <v>0.0388962047104043</v>
      </c>
      <c r="BI57" s="1">
        <v>0.0106565843315014</v>
      </c>
    </row>
    <row r="58" ht="15.75" customHeight="1">
      <c r="A58" s="1" t="s">
        <v>1381</v>
      </c>
      <c r="B58" s="1" t="s">
        <v>505</v>
      </c>
      <c r="C58" s="1">
        <v>100.0</v>
      </c>
      <c r="D58" s="1">
        <v>17.33299841</v>
      </c>
      <c r="E58" s="1">
        <v>1733.299841</v>
      </c>
      <c r="F58" s="1">
        <v>0.00601337686194642</v>
      </c>
      <c r="G58" s="1">
        <v>0.0220378768515378</v>
      </c>
      <c r="H58" s="1" t="e">
        <v>#N/A</v>
      </c>
      <c r="I58" s="1">
        <v>0.0190418621749966</v>
      </c>
      <c r="J58" s="1">
        <v>0.893861894640815</v>
      </c>
      <c r="K58" s="1">
        <v>0.058067623875974</v>
      </c>
      <c r="L58" s="1">
        <v>0.998768867959293</v>
      </c>
      <c r="M58" s="1">
        <v>0.00769169100104814</v>
      </c>
      <c r="N58" s="1">
        <v>0.133708569128198</v>
      </c>
      <c r="O58" s="1">
        <v>61190.8059351816</v>
      </c>
      <c r="P58" s="15">
        <v>0.239130434782609</v>
      </c>
      <c r="Q58" s="1">
        <v>0.159420289855072</v>
      </c>
      <c r="R58" s="1">
        <v>0.601449275362319</v>
      </c>
      <c r="S58" s="1">
        <v>15.0</v>
      </c>
      <c r="T58" s="1">
        <v>90367.8666666667</v>
      </c>
      <c r="U58" s="15">
        <v>115.553322733333</v>
      </c>
      <c r="V58" s="1">
        <v>202276.266175461</v>
      </c>
      <c r="W58" s="15">
        <v>0.734825206067835</v>
      </c>
      <c r="X58" s="1">
        <v>0.205505950250284</v>
      </c>
      <c r="Y58" s="1">
        <v>0.0596688436818803</v>
      </c>
      <c r="Z58" s="1">
        <v>0.265174793932165</v>
      </c>
      <c r="AA58" s="1">
        <v>202.276266175461</v>
      </c>
      <c r="AB58" s="1">
        <v>4178.29035039991</v>
      </c>
      <c r="AC58" s="15">
        <v>576.354728921942</v>
      </c>
      <c r="AD58" s="15">
        <v>155637.695364891</v>
      </c>
      <c r="AE58" s="15">
        <v>157.0</v>
      </c>
      <c r="AF58" s="1">
        <v>37960.0</v>
      </c>
      <c r="AG58" s="15">
        <v>63303.5568634239</v>
      </c>
      <c r="AH58" s="15">
        <v>30.9999608034715</v>
      </c>
      <c r="AI58" s="1">
        <v>20.0</v>
      </c>
      <c r="AJ58" s="1">
        <v>20.0</v>
      </c>
      <c r="AK58" s="1">
        <v>1.5</v>
      </c>
      <c r="AL58" s="1">
        <v>0.912622</v>
      </c>
      <c r="AM58" s="1">
        <v>1.153881</v>
      </c>
      <c r="AN58" s="1">
        <v>0.0</v>
      </c>
      <c r="AO58" s="1">
        <v>0.761368724009695</v>
      </c>
      <c r="AP58" s="1">
        <v>1514.22177970418</v>
      </c>
      <c r="AQ58" s="15">
        <v>5065.49740115046</v>
      </c>
      <c r="AR58" s="15">
        <v>8217.14254689071</v>
      </c>
      <c r="AS58" s="15">
        <v>1105.78060683039</v>
      </c>
      <c r="AT58" s="15">
        <v>594.147328488678</v>
      </c>
      <c r="AU58" s="1">
        <v>16496.7896630644</v>
      </c>
      <c r="AV58" s="15">
        <v>9548.2166946983</v>
      </c>
      <c r="AW58" s="15">
        <v>0.5740492067</v>
      </c>
      <c r="AX58" s="1">
        <v>3715.4281122302</v>
      </c>
      <c r="AY58" s="15">
        <v>0.2233755924</v>
      </c>
      <c r="AZ58" s="1">
        <v>850.0988321167</v>
      </c>
      <c r="BA58" s="1">
        <v>0.0511088694</v>
      </c>
      <c r="BB58" s="1">
        <v>2519.3543319056</v>
      </c>
      <c r="BC58" s="15">
        <v>0.1514663315</v>
      </c>
      <c r="BD58" s="1">
        <v>16633.0979709508</v>
      </c>
      <c r="BE58" s="15">
        <v>0.561569554300362</v>
      </c>
      <c r="BF58" s="1">
        <v>0.21832408926029</v>
      </c>
      <c r="BG58" s="1">
        <v>0.150941200169263</v>
      </c>
      <c r="BH58" s="1">
        <v>0.0560277197858084</v>
      </c>
      <c r="BI58" s="1">
        <v>0.0131374364842761</v>
      </c>
    </row>
    <row r="59" ht="15.75" customHeight="1">
      <c r="A59" s="1" t="s">
        <v>1382</v>
      </c>
      <c r="B59" s="1" t="s">
        <v>509</v>
      </c>
      <c r="C59" s="1">
        <v>7.0</v>
      </c>
      <c r="D59" s="1">
        <v>352.970374</v>
      </c>
      <c r="E59" s="1">
        <v>2470.792618</v>
      </c>
      <c r="F59" s="1" t="e">
        <v>#N/A</v>
      </c>
      <c r="G59" s="1">
        <v>0.46841825866833</v>
      </c>
      <c r="H59" s="1" t="e">
        <v>#N/A</v>
      </c>
      <c r="I59" s="1">
        <v>0.00724083125720426</v>
      </c>
      <c r="J59" s="1">
        <v>0.0464296847275812</v>
      </c>
      <c r="K59" s="1">
        <v>0.475098200497655</v>
      </c>
      <c r="L59" s="1">
        <v>0.993151885541161</v>
      </c>
      <c r="M59" s="1" t="e">
        <v>#N/A</v>
      </c>
      <c r="N59" s="1">
        <v>0.210509054112913</v>
      </c>
      <c r="O59" s="1">
        <v>71430.9524151124</v>
      </c>
      <c r="P59" s="15">
        <v>0.365296803652968</v>
      </c>
      <c r="Q59" s="1">
        <v>0.123287671232877</v>
      </c>
      <c r="R59" s="1">
        <v>0.511415525114155</v>
      </c>
      <c r="S59" s="1">
        <v>36.4</v>
      </c>
      <c r="T59" s="1">
        <v>89112.2252747253</v>
      </c>
      <c r="U59" s="15">
        <v>67.8789180769231</v>
      </c>
      <c r="V59" s="1">
        <v>224855.670181543</v>
      </c>
      <c r="W59" s="15">
        <v>0.752764688008873</v>
      </c>
      <c r="X59" s="1">
        <v>0.21052482278031</v>
      </c>
      <c r="Y59" s="1">
        <v>0.0367104892108171</v>
      </c>
      <c r="Z59" s="1">
        <v>0.247235311991127</v>
      </c>
      <c r="AA59" s="1">
        <v>224.855670181543</v>
      </c>
      <c r="AB59" s="1">
        <v>10569.3710632577</v>
      </c>
      <c r="AC59" s="15">
        <v>1271.58466360611</v>
      </c>
      <c r="AD59" s="1">
        <v>81826.0326304997</v>
      </c>
      <c r="AE59" s="15">
        <v>25.0</v>
      </c>
      <c r="AF59" s="1">
        <v>36043.5</v>
      </c>
      <c r="AG59" s="15">
        <v>45743.6675313808</v>
      </c>
      <c r="AH59" s="15">
        <v>60.259981338847</v>
      </c>
      <c r="AI59" s="1">
        <v>46.4999993543987</v>
      </c>
      <c r="AJ59" s="1">
        <v>46.499997777049</v>
      </c>
      <c r="AK59" s="1">
        <v>1.5</v>
      </c>
      <c r="AL59" s="1">
        <v>0.651357</v>
      </c>
      <c r="AM59" s="1">
        <v>1.03905</v>
      </c>
      <c r="AN59" s="1">
        <v>0.0</v>
      </c>
      <c r="AO59" s="1">
        <v>2.02462936145345</v>
      </c>
      <c r="AP59" s="1">
        <v>4077.27831004876</v>
      </c>
      <c r="AQ59" s="15">
        <v>4494.80720036699</v>
      </c>
      <c r="AR59" s="15">
        <v>11064.0442345696</v>
      </c>
      <c r="AS59" s="15">
        <v>1761.9585262983</v>
      </c>
      <c r="AT59" s="1">
        <v>855.26254393237</v>
      </c>
      <c r="AU59" s="1">
        <v>22253.350815216</v>
      </c>
      <c r="AV59" s="15">
        <v>10089.3374639503</v>
      </c>
      <c r="AW59" s="15">
        <v>0.4318425996</v>
      </c>
      <c r="AX59" s="1">
        <v>7727.8962316076</v>
      </c>
      <c r="AY59" s="15">
        <v>0.3307684781</v>
      </c>
      <c r="AZ59" s="1">
        <v>1082.5002162801</v>
      </c>
      <c r="BA59" s="1">
        <v>0.0463330431</v>
      </c>
      <c r="BB59" s="1">
        <v>4463.7264646625</v>
      </c>
      <c r="BC59" s="15">
        <v>0.1910558793</v>
      </c>
      <c r="BD59" s="1">
        <v>23363.4603765005</v>
      </c>
      <c r="BE59" s="15">
        <v>0.564980322615141</v>
      </c>
      <c r="BF59" s="1">
        <v>0.21077843367332</v>
      </c>
      <c r="BG59" s="1">
        <v>0.187704857585686</v>
      </c>
      <c r="BH59" s="1">
        <v>0.0231619461790878</v>
      </c>
      <c r="BI59" s="1">
        <v>0.0133744399467664</v>
      </c>
    </row>
    <row r="60" ht="15.75" customHeight="1">
      <c r="A60" s="1" t="s">
        <v>1385</v>
      </c>
      <c r="B60" s="1" t="s">
        <v>511</v>
      </c>
      <c r="C60" s="1">
        <v>93.0</v>
      </c>
      <c r="D60" s="1">
        <v>20.5352310645161</v>
      </c>
      <c r="E60" s="1">
        <v>1909.776489</v>
      </c>
      <c r="F60" s="1" t="e">
        <v>#N/A</v>
      </c>
      <c r="G60" s="1">
        <v>0.00924658978950244</v>
      </c>
      <c r="H60" s="1" t="e">
        <v>#N/A</v>
      </c>
      <c r="I60" s="1">
        <v>0.0475283368539616</v>
      </c>
      <c r="J60" s="1">
        <v>0.892656318821259</v>
      </c>
      <c r="K60" s="1">
        <v>0.0454538423165615</v>
      </c>
      <c r="L60" s="1">
        <v>0.986377604540877</v>
      </c>
      <c r="M60" s="1">
        <v>0.0219637486015772</v>
      </c>
      <c r="N60" s="1">
        <v>0.20013582341799</v>
      </c>
      <c r="O60" s="1">
        <v>73004.7823976703</v>
      </c>
      <c r="P60" s="15">
        <v>0.15748031496063</v>
      </c>
      <c r="Q60" s="1">
        <v>0.133858267716535</v>
      </c>
      <c r="R60" s="1">
        <v>0.708661417322835</v>
      </c>
      <c r="S60" s="1">
        <v>12.25</v>
      </c>
      <c r="T60" s="1">
        <v>99412.8979591837</v>
      </c>
      <c r="U60" s="15">
        <v>155.90012155102</v>
      </c>
      <c r="V60" s="1">
        <v>265649.646920541</v>
      </c>
      <c r="W60" s="15">
        <v>0.809798012719298</v>
      </c>
      <c r="X60" s="1">
        <v>0.150763154935496</v>
      </c>
      <c r="Y60" s="1">
        <v>0.0394388323452055</v>
      </c>
      <c r="Z60" s="1">
        <v>0.190201987280702</v>
      </c>
      <c r="AA60" s="1">
        <v>265.649646920541</v>
      </c>
      <c r="AB60" s="1">
        <v>5681.23707800028</v>
      </c>
      <c r="AC60" s="15">
        <v>683.423671575004</v>
      </c>
      <c r="AD60" s="1">
        <v>195201.601966473</v>
      </c>
      <c r="AE60" s="15">
        <v>310.0</v>
      </c>
      <c r="AF60" s="1">
        <v>39070.0</v>
      </c>
      <c r="AG60" s="15">
        <v>61988.1833853672</v>
      </c>
      <c r="AH60" s="15">
        <v>45.3899730915168</v>
      </c>
      <c r="AI60" s="1">
        <v>20.0</v>
      </c>
      <c r="AJ60" s="1">
        <v>22.5526884411172</v>
      </c>
      <c r="AK60" s="1">
        <v>0.5</v>
      </c>
      <c r="AL60" s="1">
        <v>0.330741</v>
      </c>
      <c r="AM60" s="1">
        <v>0.485226</v>
      </c>
      <c r="AN60" s="1">
        <v>2430.73841192313</v>
      </c>
      <c r="AO60" s="1">
        <v>1.4783574089619</v>
      </c>
      <c r="AP60" s="1">
        <v>2148.8219347327</v>
      </c>
      <c r="AQ60" s="15">
        <v>3586.71764442273</v>
      </c>
      <c r="AR60" s="15">
        <v>8928.80117553903</v>
      </c>
      <c r="AS60" s="15">
        <v>1004.29064398227</v>
      </c>
      <c r="AT60" s="1">
        <v>249.343744015481</v>
      </c>
      <c r="AU60" s="1">
        <v>15917.9751426922</v>
      </c>
      <c r="AV60" s="15">
        <v>7622.6497873801</v>
      </c>
      <c r="AW60" s="15">
        <v>0.4098070508</v>
      </c>
      <c r="AX60" s="1">
        <v>7580.6421224475</v>
      </c>
      <c r="AY60" s="15">
        <v>0.4075486449</v>
      </c>
      <c r="AZ60" s="1">
        <v>1064.9380389176</v>
      </c>
      <c r="BA60" s="1">
        <v>0.0572529408</v>
      </c>
      <c r="BB60" s="1">
        <v>2332.3523807037</v>
      </c>
      <c r="BC60" s="15">
        <v>0.1253913635</v>
      </c>
      <c r="BD60" s="1">
        <v>18600.5823294489</v>
      </c>
      <c r="BE60" s="15">
        <v>0.53663998737871</v>
      </c>
      <c r="BF60" s="1">
        <v>0.268452483100347</v>
      </c>
      <c r="BG60" s="1">
        <v>0.150609760375635</v>
      </c>
      <c r="BH60" s="1">
        <v>0.0274840721635898</v>
      </c>
      <c r="BI60" s="1">
        <v>0.0168136969817179</v>
      </c>
    </row>
    <row r="61" ht="15.75" customHeight="1">
      <c r="A61" s="1" t="s">
        <v>1387</v>
      </c>
      <c r="B61" s="1" t="s">
        <v>519</v>
      </c>
      <c r="C61" s="1">
        <v>7.0</v>
      </c>
      <c r="D61" s="1">
        <v>212.744046428571</v>
      </c>
      <c r="E61" s="1">
        <v>1489.208325</v>
      </c>
      <c r="F61" s="1">
        <v>0.0114957841446565</v>
      </c>
      <c r="G61" s="1">
        <v>0.0738241277010994</v>
      </c>
      <c r="H61" s="1" t="e">
        <v>#N/A</v>
      </c>
      <c r="I61" s="1">
        <v>0.0632784207517492</v>
      </c>
      <c r="J61" s="1">
        <v>0.767026113261322</v>
      </c>
      <c r="K61" s="1">
        <v>0.0823468863509394</v>
      </c>
      <c r="L61" s="1">
        <v>0.653804008090752</v>
      </c>
      <c r="M61" s="1">
        <v>0.00900880581325683</v>
      </c>
      <c r="N61" s="1">
        <v>0.177565436534114</v>
      </c>
      <c r="O61" s="1">
        <v>73867.0741674637</v>
      </c>
      <c r="P61" s="15">
        <v>0.204918032786885</v>
      </c>
      <c r="Q61" s="1">
        <v>0.180327868852459</v>
      </c>
      <c r="R61" s="1">
        <v>0.614754098360656</v>
      </c>
      <c r="S61" s="1">
        <v>12.0</v>
      </c>
      <c r="T61" s="1">
        <v>88782.0833333333</v>
      </c>
      <c r="U61" s="15">
        <v>124.10069375</v>
      </c>
      <c r="V61" s="1">
        <v>131944.488021849</v>
      </c>
      <c r="W61" s="15">
        <v>0.733948816351212</v>
      </c>
      <c r="X61" s="1">
        <v>0.156269417057101</v>
      </c>
      <c r="Y61" s="1">
        <v>0.109781766591687</v>
      </c>
      <c r="Z61" s="1">
        <v>0.266051183648788</v>
      </c>
      <c r="AA61" s="1">
        <v>131.944488021849</v>
      </c>
      <c r="AB61" s="1">
        <v>3412.12435808805</v>
      </c>
      <c r="AC61" s="15">
        <v>429.257760159244</v>
      </c>
      <c r="AD61" s="1">
        <v>88865.0052991586</v>
      </c>
      <c r="AE61" s="15">
        <v>30.0</v>
      </c>
      <c r="AF61" s="1">
        <v>36016.0</v>
      </c>
      <c r="AG61" s="15">
        <v>52323.2117108146</v>
      </c>
      <c r="AH61" s="15">
        <v>44.7999729270286</v>
      </c>
      <c r="AI61" s="1">
        <v>22.8028949417983</v>
      </c>
      <c r="AJ61" s="1">
        <v>26.9145718954908</v>
      </c>
      <c r="AK61" s="1">
        <v>1.5</v>
      </c>
      <c r="AL61" s="1">
        <v>1.326344</v>
      </c>
      <c r="AM61" s="1">
        <v>1.435545</v>
      </c>
      <c r="AN61" s="1">
        <v>0.0</v>
      </c>
      <c r="AO61" s="1">
        <v>0.712921029400427</v>
      </c>
      <c r="AP61" s="1">
        <v>1944.2904806485</v>
      </c>
      <c r="AQ61" s="15">
        <v>2487.50848206546</v>
      </c>
      <c r="AR61" s="15">
        <v>10616.7025825618</v>
      </c>
      <c r="AS61" s="15">
        <v>1215.10757737673</v>
      </c>
      <c r="AT61" s="1">
        <v>361.765215085001</v>
      </c>
      <c r="AU61" s="1">
        <v>16625.3743377375</v>
      </c>
      <c r="AV61" s="15">
        <v>11028.2027269335</v>
      </c>
      <c r="AW61" s="15">
        <v>0.5730810428</v>
      </c>
      <c r="AX61" s="1">
        <v>3035.3225285905</v>
      </c>
      <c r="AY61" s="15">
        <v>0.1577306695</v>
      </c>
      <c r="AZ61" s="1">
        <v>2186.6127167082</v>
      </c>
      <c r="BA61" s="1">
        <v>0.1136274266</v>
      </c>
      <c r="BB61" s="1">
        <v>2993.5673723647</v>
      </c>
      <c r="BC61" s="15">
        <v>0.155560861</v>
      </c>
      <c r="BD61" s="1">
        <v>19243.7053445969</v>
      </c>
      <c r="BE61" s="15">
        <v>0.579928409013651</v>
      </c>
      <c r="BF61" s="1">
        <v>0.225446581301091</v>
      </c>
      <c r="BG61" s="1">
        <v>0.138161230894237</v>
      </c>
      <c r="BH61" s="1">
        <v>0.0491238451242028</v>
      </c>
      <c r="BI61" s="1">
        <v>0.00733993366681833</v>
      </c>
    </row>
    <row r="62" ht="15.75" customHeight="1">
      <c r="A62" s="1" t="s">
        <v>1388</v>
      </c>
      <c r="B62" s="1" t="s">
        <v>529</v>
      </c>
      <c r="C62" s="1">
        <v>2.0</v>
      </c>
      <c r="D62" s="1">
        <v>562.672</v>
      </c>
      <c r="E62" s="1">
        <v>1125.344</v>
      </c>
      <c r="F62" s="1">
        <v>0.0136371944801832</v>
      </c>
      <c r="G62" s="1">
        <v>0.0111098861119948</v>
      </c>
      <c r="H62" s="1" t="e">
        <v>#N/A</v>
      </c>
      <c r="I62" s="1">
        <v>0.031732268812588</v>
      </c>
      <c r="J62" s="1">
        <v>0.885747631658654</v>
      </c>
      <c r="K62" s="1">
        <v>0.0559950955128954</v>
      </c>
      <c r="L62" s="1">
        <v>0.0728248573031326</v>
      </c>
      <c r="M62" s="1" t="e">
        <v>#N/A</v>
      </c>
      <c r="N62" s="1">
        <v>0.13731155688513</v>
      </c>
      <c r="O62" s="1">
        <v>89563.5947741364</v>
      </c>
      <c r="P62" s="15">
        <v>0.156862745098039</v>
      </c>
      <c r="Q62" s="1">
        <v>0.147058823529412</v>
      </c>
      <c r="R62" s="1">
        <v>0.696078431372549</v>
      </c>
      <c r="S62" s="1">
        <v>24.49</v>
      </c>
      <c r="T62" s="1">
        <v>82936.341363822</v>
      </c>
      <c r="U62" s="15">
        <v>45.9511637403022</v>
      </c>
      <c r="V62" s="1">
        <v>479624.85248955</v>
      </c>
      <c r="W62" s="15">
        <v>0.828413506836912</v>
      </c>
      <c r="X62" s="1">
        <v>0.12412362217978</v>
      </c>
      <c r="Y62" s="1">
        <v>0.0474628709833079</v>
      </c>
      <c r="Z62" s="1">
        <v>0.171586493163088</v>
      </c>
      <c r="AA62" s="1">
        <v>479.62485248955</v>
      </c>
      <c r="AB62" s="1">
        <v>16064.9445858333</v>
      </c>
      <c r="AC62" s="15">
        <v>1212.63833992095</v>
      </c>
      <c r="AD62" s="1">
        <v>420824.919309075</v>
      </c>
      <c r="AE62" s="15">
        <v>585.0</v>
      </c>
      <c r="AF62" s="1">
        <v>75602.5</v>
      </c>
      <c r="AG62" s="15">
        <v>143217.447705443</v>
      </c>
      <c r="AH62" s="15">
        <v>106.149993656742</v>
      </c>
      <c r="AI62" s="1">
        <v>26.9772986781148</v>
      </c>
      <c r="AJ62" s="1">
        <v>49.2111856359108</v>
      </c>
      <c r="AK62" s="1">
        <v>2.0</v>
      </c>
      <c r="AL62" s="1">
        <v>1.0279</v>
      </c>
      <c r="AM62" s="1">
        <v>1.36189</v>
      </c>
      <c r="AN62" s="1">
        <v>0.0</v>
      </c>
      <c r="AO62" s="1">
        <v>0.406470219519015</v>
      </c>
      <c r="AP62" s="1">
        <v>3114.09533440441</v>
      </c>
      <c r="AQ62" s="15">
        <v>2297.6330171041</v>
      </c>
      <c r="AR62" s="15">
        <v>12724.3574675832</v>
      </c>
      <c r="AS62" s="15">
        <v>1667.24580217249</v>
      </c>
      <c r="AT62" s="1">
        <v>1755.5702789547</v>
      </c>
      <c r="AU62" s="1">
        <v>21558.9019002189</v>
      </c>
      <c r="AV62" s="15">
        <v>2691.0709568074</v>
      </c>
      <c r="AW62" s="15">
        <v>0.1078861826</v>
      </c>
      <c r="AX62" s="1">
        <v>14385.9789132717</v>
      </c>
      <c r="AY62" s="15">
        <v>0.5767400315</v>
      </c>
      <c r="AZ62" s="1">
        <v>7468.1202439943</v>
      </c>
      <c r="BA62" s="1">
        <v>0.2994001264</v>
      </c>
      <c r="BB62" s="1">
        <v>398.4407465785</v>
      </c>
      <c r="BC62" s="15">
        <v>0.0159736595</v>
      </c>
      <c r="BD62" s="1">
        <v>24943.6108606519</v>
      </c>
      <c r="BE62" s="15">
        <v>0.604291339489752</v>
      </c>
      <c r="BF62" s="1">
        <v>0.22534798834868</v>
      </c>
      <c r="BG62" s="1">
        <v>0.132378146169021</v>
      </c>
      <c r="BH62" s="1">
        <v>0.0234336116623528</v>
      </c>
      <c r="BI62" s="1">
        <v>0.014548914330194</v>
      </c>
    </row>
    <row r="63" ht="15.75" customHeight="1">
      <c r="A63" s="1" t="s">
        <v>1390</v>
      </c>
      <c r="B63" s="1" t="s">
        <v>1347</v>
      </c>
      <c r="C63" s="1">
        <v>12.0</v>
      </c>
      <c r="D63" s="1">
        <v>323.6551585</v>
      </c>
      <c r="E63" s="1">
        <v>3883.861902</v>
      </c>
      <c r="F63" s="1">
        <v>0.0367554512740781</v>
      </c>
      <c r="G63" s="1">
        <v>0.528104705454813</v>
      </c>
      <c r="H63" s="1" t="e">
        <v>#N/A</v>
      </c>
      <c r="I63" s="1">
        <v>0.289507036536006</v>
      </c>
      <c r="J63" s="1">
        <v>0.0646786742519361</v>
      </c>
      <c r="K63" s="1">
        <v>0.0791438661325134</v>
      </c>
      <c r="L63" s="1">
        <v>0.998158411845225</v>
      </c>
      <c r="M63" s="1">
        <v>0.234095750163294</v>
      </c>
      <c r="N63" s="1">
        <v>0.150642700539191</v>
      </c>
      <c r="O63" s="1">
        <v>68653.4116877779</v>
      </c>
      <c r="P63" s="15">
        <v>0.355400696864112</v>
      </c>
      <c r="Q63" s="1">
        <v>0.18815331010453</v>
      </c>
      <c r="R63" s="1">
        <v>0.456445993031359</v>
      </c>
      <c r="S63" s="1">
        <v>34.17</v>
      </c>
      <c r="T63" s="1">
        <v>99724.4527363184</v>
      </c>
      <c r="U63" s="15">
        <v>113.662917822651</v>
      </c>
      <c r="V63" s="1">
        <v>196498.109164748</v>
      </c>
      <c r="W63" s="15">
        <v>0.768362058374505</v>
      </c>
      <c r="X63" s="1">
        <v>0.188147953948806</v>
      </c>
      <c r="Y63" s="1">
        <v>0.043489987676689</v>
      </c>
      <c r="Z63" s="1">
        <v>0.231637941625495</v>
      </c>
      <c r="AA63" s="1">
        <v>196.498109164748</v>
      </c>
      <c r="AB63" s="1">
        <v>7532.73745004541</v>
      </c>
      <c r="AC63" s="15">
        <v>737.922532344457</v>
      </c>
      <c r="AD63" s="15">
        <v>128186.149056546</v>
      </c>
      <c r="AE63" s="15">
        <v>92.0</v>
      </c>
      <c r="AF63" s="1">
        <v>41842.0</v>
      </c>
      <c r="AG63" s="15">
        <v>57762.7389483133</v>
      </c>
      <c r="AH63" s="15">
        <v>81.8699849835735</v>
      </c>
      <c r="AI63" s="1">
        <v>32.8661998890708</v>
      </c>
      <c r="AJ63" s="1">
        <v>50.6050944235623</v>
      </c>
      <c r="AK63" s="1">
        <v>2.0</v>
      </c>
      <c r="AL63" s="1">
        <v>1.06214</v>
      </c>
      <c r="AM63" s="1">
        <v>1.589462</v>
      </c>
      <c r="AN63" s="1">
        <v>0.0</v>
      </c>
      <c r="AO63" s="1">
        <v>1.22348168418536</v>
      </c>
      <c r="AP63" s="1">
        <v>2307.53409264756</v>
      </c>
      <c r="AQ63" s="15">
        <v>3010.38452576783</v>
      </c>
      <c r="AR63" s="15">
        <v>9433.33915944163</v>
      </c>
      <c r="AS63" s="15">
        <v>1154.33482011586</v>
      </c>
      <c r="AT63" s="15">
        <v>1142.4357281383</v>
      </c>
      <c r="AU63" s="1">
        <v>17048.0283261112</v>
      </c>
      <c r="AV63" s="15">
        <v>8275.7695057612</v>
      </c>
      <c r="AW63" s="15">
        <v>0.462400814</v>
      </c>
      <c r="AX63" s="1">
        <v>6516.5510371804</v>
      </c>
      <c r="AY63" s="15">
        <v>0.3641061417</v>
      </c>
      <c r="AZ63" s="1">
        <v>995.6590076948</v>
      </c>
      <c r="BA63" s="1">
        <v>0.0556315078</v>
      </c>
      <c r="BB63" s="1">
        <v>2109.4143455591</v>
      </c>
      <c r="BC63" s="15">
        <v>0.1178615366</v>
      </c>
      <c r="BD63" s="1">
        <v>17897.3938961955</v>
      </c>
      <c r="BE63" s="15">
        <v>0.553800520941209</v>
      </c>
      <c r="BF63" s="1">
        <v>0.200735667722994</v>
      </c>
      <c r="BG63" s="1">
        <v>0.195494209572122</v>
      </c>
      <c r="BH63" s="1">
        <v>0.0384776815584721</v>
      </c>
      <c r="BI63" s="1">
        <v>0.0114919202052028</v>
      </c>
    </row>
    <row r="64" ht="15.75" customHeight="1">
      <c r="A64" s="1" t="s">
        <v>1391</v>
      </c>
      <c r="B64" s="1" t="s">
        <v>546</v>
      </c>
      <c r="C64" s="1">
        <v>127.0</v>
      </c>
      <c r="D64" s="1">
        <v>17.327498519685</v>
      </c>
      <c r="E64" s="1">
        <v>2200.592312</v>
      </c>
      <c r="F64" s="1">
        <v>0.0103353588189336</v>
      </c>
      <c r="G64" s="1">
        <v>0.0115444776350831</v>
      </c>
      <c r="H64" s="1" t="e">
        <v>#N/A</v>
      </c>
      <c r="I64" s="1">
        <v>0.0314066824862027</v>
      </c>
      <c r="J64" s="1">
        <v>0.907022411423434</v>
      </c>
      <c r="K64" s="1">
        <v>0.038486843454631</v>
      </c>
      <c r="L64" s="1">
        <v>0.559291919669343</v>
      </c>
      <c r="M64" s="1">
        <v>0.0111957290337706</v>
      </c>
      <c r="N64" s="1">
        <v>0.134174880006589</v>
      </c>
      <c r="O64" s="1">
        <v>70339.8127453941</v>
      </c>
      <c r="P64" s="15">
        <v>0.150602409638554</v>
      </c>
      <c r="Q64" s="1">
        <v>0.168674698795181</v>
      </c>
      <c r="R64" s="1">
        <v>0.680722891566265</v>
      </c>
      <c r="S64" s="1">
        <v>16.0</v>
      </c>
      <c r="T64" s="1">
        <v>92227.25</v>
      </c>
      <c r="U64" s="15">
        <v>137.5370195</v>
      </c>
      <c r="V64" s="1">
        <v>317837.950349069</v>
      </c>
      <c r="W64" s="15">
        <v>0.744886173668839</v>
      </c>
      <c r="X64" s="1">
        <v>0.204208173277807</v>
      </c>
      <c r="Y64" s="1">
        <v>0.0509056530533537</v>
      </c>
      <c r="Z64" s="1">
        <v>0.255113826331161</v>
      </c>
      <c r="AA64" s="1">
        <v>317.837950349069</v>
      </c>
      <c r="AB64" s="1">
        <v>7310.43406462651</v>
      </c>
      <c r="AC64" s="15">
        <v>907.917672485261</v>
      </c>
      <c r="AD64" s="1">
        <v>192419.630393738</v>
      </c>
      <c r="AE64" s="15">
        <v>300.0</v>
      </c>
      <c r="AF64" s="1">
        <v>37182.0</v>
      </c>
      <c r="AG64" s="15">
        <v>61539.21326062</v>
      </c>
      <c r="AH64" s="15">
        <v>33.7499785844865</v>
      </c>
      <c r="AI64" s="1">
        <v>22.3499983800292</v>
      </c>
      <c r="AJ64" s="1">
        <v>22.6936936356645</v>
      </c>
      <c r="AK64" s="1">
        <v>2.5</v>
      </c>
      <c r="AL64" s="1">
        <v>0.902932</v>
      </c>
      <c r="AM64" s="1">
        <v>1.692553</v>
      </c>
      <c r="AN64" s="1">
        <v>1416.83435091452</v>
      </c>
      <c r="AO64" s="1">
        <v>1.26614896882022</v>
      </c>
      <c r="AP64" s="1">
        <v>2208.19379559843</v>
      </c>
      <c r="AQ64" s="15">
        <v>2314.87973588813</v>
      </c>
      <c r="AR64" s="15">
        <v>9865.15605894745</v>
      </c>
      <c r="AS64" s="15">
        <v>829.910651800914</v>
      </c>
      <c r="AT64" s="15">
        <v>406.099310229708</v>
      </c>
      <c r="AU64" s="1">
        <v>15624.2395524646</v>
      </c>
      <c r="AV64" s="15">
        <v>6613.9018557517</v>
      </c>
      <c r="AW64" s="15">
        <v>0.3629804592</v>
      </c>
      <c r="AX64" s="1">
        <v>7943.2221906636</v>
      </c>
      <c r="AY64" s="15">
        <v>0.4359354737</v>
      </c>
      <c r="AZ64" s="1">
        <v>1274.8362051894</v>
      </c>
      <c r="BA64" s="1">
        <v>0.069964847</v>
      </c>
      <c r="BB64" s="1">
        <v>2389.1359189108</v>
      </c>
      <c r="BC64" s="1">
        <v>0.1311192201</v>
      </c>
      <c r="BD64" s="1">
        <v>18221.0961705155</v>
      </c>
      <c r="BE64" s="15">
        <v>0.560406159472061</v>
      </c>
      <c r="BF64" s="1">
        <v>0.269167507699896</v>
      </c>
      <c r="BG64" s="1">
        <v>0.115123988941741</v>
      </c>
      <c r="BH64" s="1">
        <v>0.0276476087278377</v>
      </c>
      <c r="BI64" s="1">
        <v>0.0276547351584645</v>
      </c>
    </row>
    <row r="65" ht="15.75" customHeight="1">
      <c r="A65" s="1" t="s">
        <v>1395</v>
      </c>
      <c r="B65" s="1" t="s">
        <v>550</v>
      </c>
      <c r="C65" s="1">
        <v>22.0</v>
      </c>
      <c r="D65" s="1">
        <v>378.952005909091</v>
      </c>
      <c r="E65" s="1">
        <v>8336.94413</v>
      </c>
      <c r="F65" s="1">
        <v>0.0182347019246131</v>
      </c>
      <c r="G65" s="1">
        <v>0.122129036615182</v>
      </c>
      <c r="H65" s="1">
        <v>0.00144412633489584</v>
      </c>
      <c r="I65" s="1">
        <v>0.251816922470561</v>
      </c>
      <c r="J65" s="1">
        <v>0.530427197475778</v>
      </c>
      <c r="K65" s="1">
        <v>0.0759480151789707</v>
      </c>
      <c r="L65" s="1">
        <v>0.999990515660689</v>
      </c>
      <c r="M65" s="1">
        <v>0.121899423994552</v>
      </c>
      <c r="N65" s="1">
        <v>0.22124758676916</v>
      </c>
      <c r="O65" s="1">
        <v>71948.6493155046</v>
      </c>
      <c r="P65" s="15">
        <v>0.383050847457627</v>
      </c>
      <c r="Q65" s="1">
        <v>0.159322033898305</v>
      </c>
      <c r="R65" s="1">
        <v>0.457627118644068</v>
      </c>
      <c r="S65" s="1">
        <v>61.9</v>
      </c>
      <c r="T65" s="1">
        <v>102452.37641357</v>
      </c>
      <c r="U65" s="15">
        <v>134.684073182553</v>
      </c>
      <c r="V65" s="1">
        <v>152078.995640337</v>
      </c>
      <c r="W65" s="15">
        <v>0.785375557284241</v>
      </c>
      <c r="X65" s="1">
        <v>0.20853320695275</v>
      </c>
      <c r="Y65" s="1">
        <v>0.00609123576300861</v>
      </c>
      <c r="Z65" s="1">
        <v>0.214624442715759</v>
      </c>
      <c r="AA65" s="1">
        <v>152.078995640337</v>
      </c>
      <c r="AB65" s="1">
        <v>3156.04693874805</v>
      </c>
      <c r="AC65" s="15">
        <v>543.467608676418</v>
      </c>
      <c r="AD65" s="15">
        <v>96243.5180406495</v>
      </c>
      <c r="AE65" s="15">
        <v>41.0</v>
      </c>
      <c r="AF65" s="1">
        <v>38188.0</v>
      </c>
      <c r="AG65" s="15">
        <v>55054.2798320225</v>
      </c>
      <c r="AH65" s="15">
        <v>39.5399667483284</v>
      </c>
      <c r="AI65" s="1">
        <v>20.0078991134105</v>
      </c>
      <c r="AJ65" s="1">
        <v>23.008897521633</v>
      </c>
      <c r="AK65" s="1">
        <v>4.77</v>
      </c>
      <c r="AL65" s="1">
        <v>4.560744</v>
      </c>
      <c r="AM65" s="1">
        <v>4.6463</v>
      </c>
      <c r="AN65" s="1">
        <v>0.0</v>
      </c>
      <c r="AO65" s="1">
        <v>0.691775508918976</v>
      </c>
      <c r="AP65" s="1">
        <v>1714.25010257326</v>
      </c>
      <c r="AQ65" s="15">
        <v>3346.16198753392</v>
      </c>
      <c r="AR65" s="15">
        <v>9061.18676604348</v>
      </c>
      <c r="AS65" s="15">
        <v>1240.15147022462</v>
      </c>
      <c r="AT65" s="1">
        <v>419.643172059977</v>
      </c>
      <c r="AU65" s="1">
        <v>15781.3934984353</v>
      </c>
      <c r="AV65" s="15">
        <v>10177.4253430245</v>
      </c>
      <c r="AW65" s="15">
        <v>0.6572798789</v>
      </c>
      <c r="AX65" s="1">
        <v>2734.1743349738</v>
      </c>
      <c r="AY65" s="15">
        <v>0.1765788218</v>
      </c>
      <c r="AZ65" s="1">
        <v>694.6124744607</v>
      </c>
      <c r="BA65" s="1">
        <v>0.0448595581</v>
      </c>
      <c r="BB65" s="1">
        <v>1877.945615874</v>
      </c>
      <c r="BC65" s="15">
        <v>0.1212817412</v>
      </c>
      <c r="BD65" s="1">
        <v>15484.157768333</v>
      </c>
      <c r="BE65" s="15">
        <v>0.605354010044389</v>
      </c>
      <c r="BF65" s="1">
        <v>0.226592285531954</v>
      </c>
      <c r="BG65" s="1">
        <v>0.135582619452389</v>
      </c>
      <c r="BH65" s="1">
        <v>0.023670279848169</v>
      </c>
      <c r="BI65" s="1">
        <v>0.0088008051230998</v>
      </c>
    </row>
    <row r="66" ht="15.75" customHeight="1">
      <c r="A66" s="1" t="s">
        <v>1397</v>
      </c>
      <c r="B66" s="1" t="s">
        <v>561</v>
      </c>
      <c r="C66" s="1">
        <v>10.0</v>
      </c>
      <c r="D66" s="1">
        <v>154.7529031</v>
      </c>
      <c r="E66" s="1">
        <v>1547.529031</v>
      </c>
      <c r="F66" s="1" t="e">
        <v>#N/A</v>
      </c>
      <c r="G66" s="1">
        <v>0.0255787764022689</v>
      </c>
      <c r="H66" s="1" t="e">
        <v>#N/A</v>
      </c>
      <c r="I66" s="1">
        <v>0.0325519405525298</v>
      </c>
      <c r="J66" s="1">
        <v>0.837220307457599</v>
      </c>
      <c r="K66" s="1">
        <v>0.0971051682514701</v>
      </c>
      <c r="L66" s="1">
        <v>0.494740161863008</v>
      </c>
      <c r="M66" s="1" t="e">
        <v>#N/A</v>
      </c>
      <c r="N66" s="1">
        <v>0.203993980128185</v>
      </c>
      <c r="O66" s="1">
        <v>66019.6916749526</v>
      </c>
      <c r="P66" s="15">
        <v>0.258064516129032</v>
      </c>
      <c r="Q66" s="1">
        <v>0.185483870967742</v>
      </c>
      <c r="R66" s="1">
        <v>0.556451612903226</v>
      </c>
      <c r="S66" s="1">
        <v>15.33</v>
      </c>
      <c r="T66" s="1">
        <v>104752.621004566</v>
      </c>
      <c r="U66" s="15">
        <v>100.947751532942</v>
      </c>
      <c r="V66" s="1">
        <v>281370.744766338</v>
      </c>
      <c r="W66" s="15">
        <v>0.561448359356978</v>
      </c>
      <c r="X66" s="1">
        <v>0.368633347850497</v>
      </c>
      <c r="Y66" s="1">
        <v>0.0699182927925243</v>
      </c>
      <c r="Z66" s="1">
        <v>0.438551640643022</v>
      </c>
      <c r="AA66" s="1">
        <v>281.370744766338</v>
      </c>
      <c r="AB66" s="1">
        <v>9038.03658595145</v>
      </c>
      <c r="AC66" s="15">
        <v>700.137980157866</v>
      </c>
      <c r="AD66" s="1">
        <v>189255.719532964</v>
      </c>
      <c r="AE66" s="15">
        <v>291.0</v>
      </c>
      <c r="AF66" s="1">
        <v>44159.5</v>
      </c>
      <c r="AG66" s="15">
        <v>65986.2043580683</v>
      </c>
      <c r="AH66" s="15">
        <v>49.6999784525799</v>
      </c>
      <c r="AI66" s="1">
        <v>30.7999979711305</v>
      </c>
      <c r="AJ66" s="1">
        <v>30.7999942883414</v>
      </c>
      <c r="AK66" s="1">
        <v>5.2</v>
      </c>
      <c r="AL66" s="1">
        <v>2.92885</v>
      </c>
      <c r="AM66" s="1">
        <v>3.698486</v>
      </c>
      <c r="AN66" s="1">
        <v>0.0</v>
      </c>
      <c r="AO66" s="1">
        <v>1.04054547389962</v>
      </c>
      <c r="AP66" s="1">
        <v>2894.99199062198</v>
      </c>
      <c r="AQ66" s="15">
        <v>2817.39512646338</v>
      </c>
      <c r="AR66" s="15">
        <v>8671.78699150361</v>
      </c>
      <c r="AS66" s="15">
        <v>790.001160243177</v>
      </c>
      <c r="AT66" s="15">
        <v>522.794405657906</v>
      </c>
      <c r="AU66" s="1">
        <v>15696.9696744901</v>
      </c>
      <c r="AV66" s="15">
        <v>6366.0618155669</v>
      </c>
      <c r="AW66" s="15">
        <v>0.3614301675</v>
      </c>
      <c r="AX66" s="1">
        <v>8421.6016538022</v>
      </c>
      <c r="AY66" s="15">
        <v>0.4781324757</v>
      </c>
      <c r="AZ66" s="1">
        <v>1509.0017099866</v>
      </c>
      <c r="BA66" s="1">
        <v>0.0856728629</v>
      </c>
      <c r="BB66" s="1">
        <v>1316.8668045411</v>
      </c>
      <c r="BC66" s="15">
        <v>0.0747644939</v>
      </c>
      <c r="BD66" s="1">
        <v>17613.5319838968</v>
      </c>
      <c r="BE66" s="15">
        <v>0.546892246154276</v>
      </c>
      <c r="BF66" s="1">
        <v>0.20139950741686</v>
      </c>
      <c r="BG66" s="1">
        <v>0.201933454443258</v>
      </c>
      <c r="BH66" s="1">
        <v>0.0350650671401626</v>
      </c>
      <c r="BI66" s="1">
        <v>0.014709724845444</v>
      </c>
    </row>
    <row r="67" ht="15.75" customHeight="1">
      <c r="A67" s="1" t="s">
        <v>1398</v>
      </c>
      <c r="B67" s="1" t="s">
        <v>572</v>
      </c>
      <c r="C67" s="1">
        <v>152.0</v>
      </c>
      <c r="D67" s="1">
        <v>13.3444187302632</v>
      </c>
      <c r="E67" s="1">
        <v>2028.351647</v>
      </c>
      <c r="F67" s="1">
        <v>0.00811836111265045</v>
      </c>
      <c r="G67" s="1">
        <v>0.0207483398512348</v>
      </c>
      <c r="H67" s="1" t="e">
        <v>#N/A</v>
      </c>
      <c r="I67" s="1">
        <v>0.0284084247691953</v>
      </c>
      <c r="J67" s="1">
        <v>0.881254902312549</v>
      </c>
      <c r="K67" s="1">
        <v>0.0609937557425484</v>
      </c>
      <c r="L67" s="1">
        <v>0.999979554133162</v>
      </c>
      <c r="M67" s="1">
        <v>0.00573125687089513</v>
      </c>
      <c r="N67" s="1">
        <v>0.156183279489535</v>
      </c>
      <c r="O67" s="1">
        <v>67545.2324621733</v>
      </c>
      <c r="P67" s="15">
        <v>0.156462585034014</v>
      </c>
      <c r="Q67" s="1">
        <v>0.204081632653061</v>
      </c>
      <c r="R67" s="1">
        <v>0.639455782312925</v>
      </c>
      <c r="S67" s="1">
        <v>17.0</v>
      </c>
      <c r="T67" s="1">
        <v>95240.2352941177</v>
      </c>
      <c r="U67" s="15">
        <v>119.314802764706</v>
      </c>
      <c r="V67" s="1">
        <v>264854.341600266</v>
      </c>
      <c r="W67" s="15">
        <v>0.751942480529403</v>
      </c>
      <c r="X67" s="1">
        <v>0.164217250160056</v>
      </c>
      <c r="Y67" s="1">
        <v>0.0838402693105406</v>
      </c>
      <c r="Z67" s="1">
        <v>0.248057519470597</v>
      </c>
      <c r="AA67" s="1">
        <v>264.854341600266</v>
      </c>
      <c r="AB67" s="1">
        <v>5408.11353703109</v>
      </c>
      <c r="AC67" s="15">
        <v>580.062673915634</v>
      </c>
      <c r="AD67" s="1">
        <v>162516.765303634</v>
      </c>
      <c r="AE67" s="15">
        <v>190.0</v>
      </c>
      <c r="AF67" s="1">
        <v>37490.5</v>
      </c>
      <c r="AG67" s="15">
        <v>57486.0585585586</v>
      </c>
      <c r="AH67" s="15">
        <v>25.0</v>
      </c>
      <c r="AI67" s="1">
        <v>19.9999980195904</v>
      </c>
      <c r="AJ67" s="1">
        <v>19.9999954659023</v>
      </c>
      <c r="AK67" s="1">
        <v>1.5</v>
      </c>
      <c r="AL67" s="1">
        <v>1.5</v>
      </c>
      <c r="AM67" s="1">
        <v>1.5</v>
      </c>
      <c r="AN67" s="1">
        <v>2044.89458035281</v>
      </c>
      <c r="AO67" s="15">
        <v>1.63813141123609</v>
      </c>
      <c r="AP67" s="1">
        <v>3262.05499415556</v>
      </c>
      <c r="AQ67" s="15">
        <v>3301.89030087838</v>
      </c>
      <c r="AR67" s="15">
        <v>9252.22174259411</v>
      </c>
      <c r="AS67" s="15">
        <v>1059.79832598524</v>
      </c>
      <c r="AT67" s="1">
        <v>533.560135689825</v>
      </c>
      <c r="AU67" s="1">
        <v>17409.5254993031</v>
      </c>
      <c r="AV67" s="15">
        <v>8949.5670897476</v>
      </c>
      <c r="AW67" s="15">
        <v>0.5060112915</v>
      </c>
      <c r="AX67" s="1">
        <v>6172.6302521248</v>
      </c>
      <c r="AY67" s="15">
        <v>0.3490024238</v>
      </c>
      <c r="AZ67" s="1">
        <v>925.2134193431</v>
      </c>
      <c r="BA67" s="1">
        <v>0.0523118529</v>
      </c>
      <c r="BB67" s="1">
        <v>1639.0860412365</v>
      </c>
      <c r="BC67" s="15">
        <v>0.0926744318</v>
      </c>
      <c r="BD67" s="1">
        <v>17686.496802452</v>
      </c>
      <c r="BE67" s="15">
        <v>0.503493371965164</v>
      </c>
      <c r="BF67" s="1">
        <v>0.245613957782942</v>
      </c>
      <c r="BG67" s="1">
        <v>0.202932225010156</v>
      </c>
      <c r="BH67" s="1">
        <v>0.0358806642548514</v>
      </c>
      <c r="BI67" s="1">
        <v>0.0120797809868864</v>
      </c>
    </row>
    <row r="68" ht="15.75" customHeight="1">
      <c r="A68" s="1" t="s">
        <v>1400</v>
      </c>
      <c r="B68" s="1" t="s">
        <v>591</v>
      </c>
      <c r="C68" s="1">
        <v>22.0</v>
      </c>
      <c r="D68" s="1">
        <v>49.5727142727273</v>
      </c>
      <c r="E68" s="1">
        <v>1090.599714</v>
      </c>
      <c r="F68" s="1" t="e">
        <v>#N/A</v>
      </c>
      <c r="G68" s="1">
        <v>0.0135563582687875</v>
      </c>
      <c r="H68" s="1" t="e">
        <v>#N/A</v>
      </c>
      <c r="I68" s="1">
        <v>0.0405356189585305</v>
      </c>
      <c r="J68" s="1">
        <v>0.888394556023083</v>
      </c>
      <c r="K68" s="1">
        <v>0.0490209714107652</v>
      </c>
      <c r="L68" s="1">
        <v>0.35183290791914</v>
      </c>
      <c r="M68" s="1" t="e">
        <v>#N/A</v>
      </c>
      <c r="N68" s="1">
        <v>0.104023364419184</v>
      </c>
      <c r="O68" s="1">
        <v>76373.1032023493</v>
      </c>
      <c r="P68" s="15">
        <v>0.103896103896104</v>
      </c>
      <c r="Q68" s="1">
        <v>0.12987012987013</v>
      </c>
      <c r="R68" s="1">
        <v>0.766233766233766</v>
      </c>
      <c r="S68" s="1">
        <v>10.0</v>
      </c>
      <c r="T68" s="1">
        <v>101757.1</v>
      </c>
      <c r="U68" s="15">
        <v>109.0599714</v>
      </c>
      <c r="V68" s="1">
        <v>522226.782832257</v>
      </c>
      <c r="W68" s="15">
        <v>0.844970289902886</v>
      </c>
      <c r="X68" s="1">
        <v>0.123720762345244</v>
      </c>
      <c r="Y68" s="1">
        <v>0.0313089477518697</v>
      </c>
      <c r="Z68" s="1">
        <v>0.155029710097114</v>
      </c>
      <c r="AA68" s="1">
        <v>522.226782832257</v>
      </c>
      <c r="AB68" s="1">
        <v>14419.3096680016</v>
      </c>
      <c r="AC68" s="15">
        <v>1466.94173807568</v>
      </c>
      <c r="AD68" s="1">
        <v>358793.705211147</v>
      </c>
      <c r="AE68" s="15">
        <v>569.0</v>
      </c>
      <c r="AF68" s="1">
        <v>45172.0</v>
      </c>
      <c r="AG68" s="15">
        <v>96417.3666321601</v>
      </c>
      <c r="AH68" s="15">
        <v>66.4249811151034</v>
      </c>
      <c r="AI68" s="1">
        <v>25.5249979895883</v>
      </c>
      <c r="AJ68" s="1">
        <v>32.0369970638895</v>
      </c>
      <c r="AK68" s="1">
        <v>3.0</v>
      </c>
      <c r="AL68" s="1">
        <v>0.723453</v>
      </c>
      <c r="AM68" s="1">
        <v>1.778508</v>
      </c>
      <c r="AN68" s="1">
        <v>0.0</v>
      </c>
      <c r="AO68" s="15">
        <v>0.99815448904981</v>
      </c>
      <c r="AP68" s="1">
        <v>2305.90501511905</v>
      </c>
      <c r="AQ68" s="15">
        <v>2683.19522042347</v>
      </c>
      <c r="AR68" s="15">
        <v>8921.61168309274</v>
      </c>
      <c r="AS68" s="15">
        <v>1026.46755324566</v>
      </c>
      <c r="AT68" s="1">
        <v>255.202560964545</v>
      </c>
      <c r="AU68" s="1">
        <v>15192.3820328455</v>
      </c>
      <c r="AV68" s="15">
        <v>4041.7432908882</v>
      </c>
      <c r="AW68" s="15">
        <v>0.224786015</v>
      </c>
      <c r="AX68" s="1">
        <v>11531.1880409052</v>
      </c>
      <c r="AY68" s="15">
        <v>0.6413197526</v>
      </c>
      <c r="AZ68" s="1">
        <v>1600.7362207332</v>
      </c>
      <c r="BA68" s="1">
        <v>0.089026712</v>
      </c>
      <c r="BB68" s="1">
        <v>806.7361281072</v>
      </c>
      <c r="BC68" s="15">
        <v>0.0448675204</v>
      </c>
      <c r="BD68" s="1">
        <v>17980.4036806338</v>
      </c>
      <c r="BE68" s="15">
        <v>0.556543986132412</v>
      </c>
      <c r="BF68" s="1">
        <v>0.2199162208033</v>
      </c>
      <c r="BG68" s="1">
        <v>0.173243454781381</v>
      </c>
      <c r="BH68" s="1">
        <v>0.0283423941832618</v>
      </c>
      <c r="BI68" s="1">
        <v>0.0219539440996457</v>
      </c>
    </row>
    <row r="69" ht="15.75" customHeight="1">
      <c r="A69" s="1" t="s">
        <v>1402</v>
      </c>
      <c r="B69" s="1" t="s">
        <v>604</v>
      </c>
      <c r="C69" s="1">
        <v>4.0</v>
      </c>
      <c r="D69" s="1">
        <v>301.51987425</v>
      </c>
      <c r="E69" s="1">
        <v>1206.079497</v>
      </c>
      <c r="F69" s="1" t="e">
        <v>#N/A</v>
      </c>
      <c r="G69" s="1">
        <v>0.0412063562747833</v>
      </c>
      <c r="H69" s="1" t="e">
        <v>#N/A</v>
      </c>
      <c r="I69" s="1">
        <v>0.0206533879188798</v>
      </c>
      <c r="J69" s="1">
        <v>0.847247194060101</v>
      </c>
      <c r="K69" s="1">
        <v>0.0884465291124299</v>
      </c>
      <c r="L69" s="1">
        <v>0.999316241428482</v>
      </c>
      <c r="M69" s="1" t="e">
        <v>#N/A</v>
      </c>
      <c r="N69" s="1">
        <v>0.146041817686879</v>
      </c>
      <c r="O69" s="1">
        <v>58462.6937984496</v>
      </c>
      <c r="P69" s="15">
        <v>0.354838709677419</v>
      </c>
      <c r="Q69" s="1">
        <v>0.129032258064516</v>
      </c>
      <c r="R69" s="1">
        <v>0.516129032258065</v>
      </c>
      <c r="S69" s="1">
        <v>11.2</v>
      </c>
      <c r="T69" s="1">
        <v>86416.25</v>
      </c>
      <c r="U69" s="15">
        <v>107.685669375</v>
      </c>
      <c r="V69" s="1">
        <v>167688.548311339</v>
      </c>
      <c r="W69" s="15">
        <v>0.655979023931878</v>
      </c>
      <c r="X69" s="1">
        <v>0.269588597474399</v>
      </c>
      <c r="Y69" s="1">
        <v>0.0744323785937225</v>
      </c>
      <c r="Z69" s="1">
        <v>0.344020976068121</v>
      </c>
      <c r="AA69" s="1">
        <v>167.688548311339</v>
      </c>
      <c r="AB69" s="1">
        <v>3430.74317264511</v>
      </c>
      <c r="AC69" s="15">
        <v>494.646199926239</v>
      </c>
      <c r="AD69" s="1">
        <v>131604.654987281</v>
      </c>
      <c r="AE69" s="15">
        <v>97.0</v>
      </c>
      <c r="AF69" s="1">
        <v>35662.0</v>
      </c>
      <c r="AG69" s="15">
        <v>57068.8371612311</v>
      </c>
      <c r="AH69" s="15">
        <v>24.9999501781298</v>
      </c>
      <c r="AI69" s="1">
        <v>20.0</v>
      </c>
      <c r="AJ69" s="1">
        <v>20.322197144185</v>
      </c>
      <c r="AK69" s="1">
        <v>0.5</v>
      </c>
      <c r="AL69" s="1">
        <v>0.3394</v>
      </c>
      <c r="AM69" s="1">
        <v>0.315972</v>
      </c>
      <c r="AN69" s="1">
        <v>0.0</v>
      </c>
      <c r="AO69" s="1">
        <v>0.614221754179623</v>
      </c>
      <c r="AP69" s="1">
        <v>2767.64706497618</v>
      </c>
      <c r="AQ69" s="15">
        <v>4768.3880990475</v>
      </c>
      <c r="AR69" s="15">
        <v>8383.70070559287</v>
      </c>
      <c r="AS69" s="15">
        <v>754.907982653485</v>
      </c>
      <c r="AT69" s="1">
        <v>449.807480642381</v>
      </c>
      <c r="AU69" s="1">
        <v>17124.4513329124</v>
      </c>
      <c r="AV69" s="15">
        <v>10822.9478315253</v>
      </c>
      <c r="AW69" s="15">
        <v>0.5833459564</v>
      </c>
      <c r="AX69" s="1">
        <v>3034.7752440155</v>
      </c>
      <c r="AY69" s="15">
        <v>0.1635713204</v>
      </c>
      <c r="AZ69" s="1">
        <v>607.0790929007</v>
      </c>
      <c r="BA69" s="1">
        <v>0.0327209499</v>
      </c>
      <c r="BB69" s="1">
        <v>4088.4212026066</v>
      </c>
      <c r="BC69" s="15">
        <v>0.2203617733</v>
      </c>
      <c r="BD69" s="1">
        <v>18553.2233710481</v>
      </c>
      <c r="BE69" s="15">
        <v>0.569232050254277</v>
      </c>
      <c r="BF69" s="1">
        <v>0.20580194510856</v>
      </c>
      <c r="BG69" s="1">
        <v>0.121604878198204</v>
      </c>
      <c r="BH69" s="1">
        <v>0.0636096489819696</v>
      </c>
      <c r="BI69" s="1">
        <v>0.0397514774569897</v>
      </c>
    </row>
    <row r="70" ht="15.75" customHeight="1">
      <c r="A70" s="1" t="s">
        <v>1403</v>
      </c>
      <c r="B70" s="1" t="s">
        <v>608</v>
      </c>
      <c r="C70" s="1">
        <v>181.0</v>
      </c>
      <c r="D70" s="1">
        <v>11.7739410994475</v>
      </c>
      <c r="E70" s="1">
        <v>2131.083339</v>
      </c>
      <c r="F70" s="1" t="e">
        <v>#N/A</v>
      </c>
      <c r="G70" s="1">
        <v>0.00599221048336445</v>
      </c>
      <c r="H70" s="1" t="e">
        <v>#N/A</v>
      </c>
      <c r="I70" s="1">
        <v>0.0182419059027945</v>
      </c>
      <c r="J70" s="1">
        <v>0.950877286567955</v>
      </c>
      <c r="K70" s="1">
        <v>0.0203000447555733</v>
      </c>
      <c r="L70" s="1">
        <v>0.999457691685885</v>
      </c>
      <c r="M70" s="1" t="e">
        <v>#N/A</v>
      </c>
      <c r="N70" s="1">
        <v>0.162889672653668</v>
      </c>
      <c r="O70" s="1">
        <v>62513.7852760736</v>
      </c>
      <c r="P70" s="15">
        <v>0.191358024691358</v>
      </c>
      <c r="Q70" s="1">
        <v>0.290123456790123</v>
      </c>
      <c r="R70" s="1">
        <v>0.518518518518518</v>
      </c>
      <c r="S70" s="1">
        <v>15.63</v>
      </c>
      <c r="T70" s="1">
        <v>94539.4753678823</v>
      </c>
      <c r="U70" s="15">
        <v>136.345703071017</v>
      </c>
      <c r="V70" s="1">
        <v>231219.488690301</v>
      </c>
      <c r="W70" s="15">
        <v>0.668295031131532</v>
      </c>
      <c r="X70" s="1">
        <v>0.141632619513423</v>
      </c>
      <c r="Y70" s="1">
        <v>0.190072349355046</v>
      </c>
      <c r="Z70" s="1">
        <v>0.331704968868468</v>
      </c>
      <c r="AA70" s="1">
        <v>231.219488690301</v>
      </c>
      <c r="AB70" s="1">
        <v>4738.8906924395</v>
      </c>
      <c r="AC70" s="15">
        <v>514.685986196432</v>
      </c>
      <c r="AD70" s="1">
        <v>170820.893878659</v>
      </c>
      <c r="AE70" s="15">
        <v>220.0</v>
      </c>
      <c r="AF70" s="1">
        <v>40927.0</v>
      </c>
      <c r="AG70" s="15">
        <v>66139.811942046</v>
      </c>
      <c r="AH70" s="15">
        <v>22.4999911913341</v>
      </c>
      <c r="AI70" s="1">
        <v>20.0191988461379</v>
      </c>
      <c r="AJ70" s="1">
        <v>20.0507986981938</v>
      </c>
      <c r="AK70" s="1">
        <v>3.3</v>
      </c>
      <c r="AL70" s="1">
        <v>1.420042</v>
      </c>
      <c r="AM70" s="1">
        <v>2.488714</v>
      </c>
      <c r="AN70" s="1">
        <v>0.0</v>
      </c>
      <c r="AO70" s="1">
        <v>0.731096252663319</v>
      </c>
      <c r="AP70" s="1">
        <v>1794.03631478534</v>
      </c>
      <c r="AQ70" s="15">
        <v>3100.24234580157</v>
      </c>
      <c r="AR70" s="15">
        <v>10140.7644668372</v>
      </c>
      <c r="AS70" s="15">
        <v>568.238894199341</v>
      </c>
      <c r="AT70" s="1">
        <v>550.890544032356</v>
      </c>
      <c r="AU70" s="1">
        <v>16154.1725656558</v>
      </c>
      <c r="AV70" s="15">
        <v>8338.7338750158</v>
      </c>
      <c r="AW70" s="15">
        <v>0.5109150071</v>
      </c>
      <c r="AX70" s="1">
        <v>4273.428997984</v>
      </c>
      <c r="AY70" s="15">
        <v>0.2618333958</v>
      </c>
      <c r="AZ70" s="1">
        <v>877.557594681</v>
      </c>
      <c r="BA70" s="1">
        <v>0.0537680362</v>
      </c>
      <c r="BB70" s="1">
        <v>2831.4557721916</v>
      </c>
      <c r="BC70" s="15">
        <v>0.1734835609</v>
      </c>
      <c r="BD70" s="1">
        <v>16321.1762398724</v>
      </c>
      <c r="BE70" s="15">
        <v>0.600019543794689</v>
      </c>
      <c r="BF70" s="1">
        <v>0.237047752997217</v>
      </c>
      <c r="BG70" s="1">
        <v>0.118051053880253</v>
      </c>
      <c r="BH70" s="1">
        <v>0.0291063149761296</v>
      </c>
      <c r="BI70" s="1">
        <v>0.0157753343517112</v>
      </c>
    </row>
    <row r="71" ht="15.75" customHeight="1">
      <c r="A71" s="1" t="s">
        <v>1405</v>
      </c>
      <c r="B71" s="1" t="s">
        <v>636</v>
      </c>
      <c r="C71" s="1">
        <v>22.0</v>
      </c>
      <c r="D71" s="1">
        <v>125.964231409091</v>
      </c>
      <c r="E71" s="1">
        <v>2771.213091</v>
      </c>
      <c r="F71" s="1">
        <v>0.0256762294825727</v>
      </c>
      <c r="G71" s="1">
        <v>0.170039286762115</v>
      </c>
      <c r="H71" s="1" t="e">
        <v>#N/A</v>
      </c>
      <c r="I71" s="1">
        <v>0.0425474596639936</v>
      </c>
      <c r="J71" s="1">
        <v>0.659674026677369</v>
      </c>
      <c r="K71" s="1">
        <v>0.100806847521425</v>
      </c>
      <c r="L71" s="1">
        <v>0.479633799906981</v>
      </c>
      <c r="M71" s="1">
        <v>0.029311530773601</v>
      </c>
      <c r="N71" s="1">
        <v>0.212211071434812</v>
      </c>
      <c r="O71" s="1">
        <v>91993.2105453232</v>
      </c>
      <c r="P71" s="15">
        <v>0.107142857142857</v>
      </c>
      <c r="Q71" s="1">
        <v>0.160714285714286</v>
      </c>
      <c r="R71" s="1">
        <v>0.732142857142857</v>
      </c>
      <c r="S71" s="1">
        <v>10.0</v>
      </c>
      <c r="T71" s="1">
        <v>121945.2</v>
      </c>
      <c r="U71" s="15">
        <v>277.1213091</v>
      </c>
      <c r="V71" s="1">
        <v>314120.109646956</v>
      </c>
      <c r="W71" s="15">
        <v>0.671152427330438</v>
      </c>
      <c r="X71" s="1">
        <v>0.295298210983155</v>
      </c>
      <c r="Y71" s="1">
        <v>0.0335493616864066</v>
      </c>
      <c r="Z71" s="1">
        <v>0.328847572669562</v>
      </c>
      <c r="AA71" s="1">
        <v>314.120109646956</v>
      </c>
      <c r="AB71" s="1">
        <v>11676.6758590633</v>
      </c>
      <c r="AC71" s="15">
        <v>978.572798608362</v>
      </c>
      <c r="AD71" s="1">
        <v>227304.20294983</v>
      </c>
      <c r="AE71" s="15">
        <v>413.0</v>
      </c>
      <c r="AF71" s="1">
        <v>35930.5</v>
      </c>
      <c r="AG71" s="15">
        <v>64285.8902072457</v>
      </c>
      <c r="AH71" s="15">
        <v>106.299985858349</v>
      </c>
      <c r="AI71" s="1">
        <v>32.6694988651807</v>
      </c>
      <c r="AJ71" s="1">
        <v>39.5536990588599</v>
      </c>
      <c r="AK71" s="1">
        <v>0.0</v>
      </c>
      <c r="AL71" s="1">
        <v>0.0</v>
      </c>
      <c r="AM71" s="1">
        <v>0.0</v>
      </c>
      <c r="AN71" s="1">
        <v>0.0</v>
      </c>
      <c r="AO71" s="1">
        <v>1.34076801602896</v>
      </c>
      <c r="AP71" s="1">
        <v>2256.40959199698</v>
      </c>
      <c r="AQ71" s="15">
        <v>3115.02703203707</v>
      </c>
      <c r="AR71" s="15">
        <v>13569.2869350695</v>
      </c>
      <c r="AS71" s="15">
        <v>1724.95739339736</v>
      </c>
      <c r="AT71" s="1">
        <v>799.856592478836</v>
      </c>
      <c r="AU71" s="1">
        <v>21465.5375449798</v>
      </c>
      <c r="AV71" s="15">
        <v>7350.4939548636</v>
      </c>
      <c r="AW71" s="15">
        <v>0.3435585134</v>
      </c>
      <c r="AX71" s="1">
        <v>9806.8489047915</v>
      </c>
      <c r="AY71" s="15">
        <v>0.4583673494</v>
      </c>
      <c r="AZ71" s="1">
        <v>2927.8247809871</v>
      </c>
      <c r="BA71" s="1">
        <v>0.1368451067</v>
      </c>
      <c r="BB71" s="1">
        <v>1310.0057215506</v>
      </c>
      <c r="BC71" s="1">
        <v>0.0612290305</v>
      </c>
      <c r="BD71" s="1">
        <v>21395.1733621928</v>
      </c>
      <c r="BE71" s="15">
        <v>0.583033488351147</v>
      </c>
      <c r="BF71" s="1">
        <v>0.192381667541438</v>
      </c>
      <c r="BG71" s="1">
        <v>0.191130610065169</v>
      </c>
      <c r="BH71" s="1">
        <v>0.022953249163207</v>
      </c>
      <c r="BI71" s="1">
        <v>0.010500984879039</v>
      </c>
    </row>
    <row r="72" ht="15.75" customHeight="1">
      <c r="A72" s="1" t="s">
        <v>1408</v>
      </c>
      <c r="B72" s="1" t="s">
        <v>638</v>
      </c>
      <c r="C72" s="1">
        <v>119.0</v>
      </c>
      <c r="D72" s="1">
        <v>14.1352819159664</v>
      </c>
      <c r="E72" s="1">
        <v>1682.098548</v>
      </c>
      <c r="F72" s="1">
        <v>0.00673451585628315</v>
      </c>
      <c r="G72" s="1">
        <v>0.0131449577555417</v>
      </c>
      <c r="H72" s="1" t="e">
        <v>#N/A</v>
      </c>
      <c r="I72" s="1">
        <v>0.0631660206330546</v>
      </c>
      <c r="J72" s="1">
        <v>0.889001418313468</v>
      </c>
      <c r="K72" s="1">
        <v>0.0266703752890254</v>
      </c>
      <c r="L72" s="1">
        <v>0.623221432314949</v>
      </c>
      <c r="M72" s="1">
        <v>0.0224242219759328</v>
      </c>
      <c r="N72" s="1">
        <v>0.230814433268585</v>
      </c>
      <c r="O72" s="1">
        <v>63471.618556701</v>
      </c>
      <c r="P72" s="15">
        <v>0.296296296296296</v>
      </c>
      <c r="Q72" s="1">
        <v>0.17037037037037</v>
      </c>
      <c r="R72" s="1">
        <v>0.533333333333333</v>
      </c>
      <c r="S72" s="1">
        <v>18.0</v>
      </c>
      <c r="T72" s="1">
        <v>81339.7777777778</v>
      </c>
      <c r="U72" s="15">
        <v>93.4499193333333</v>
      </c>
      <c r="V72" s="1">
        <v>188932.438220023</v>
      </c>
      <c r="W72" s="15">
        <v>0.752759366825321</v>
      </c>
      <c r="X72" s="1">
        <v>0.153072290259833</v>
      </c>
      <c r="Y72" s="1">
        <v>0.0941683429148462</v>
      </c>
      <c r="Z72" s="1">
        <v>0.247240633174679</v>
      </c>
      <c r="AA72" s="1">
        <v>188.932438220023</v>
      </c>
      <c r="AB72" s="1">
        <v>4152.74004504996</v>
      </c>
      <c r="AC72" s="15">
        <v>478.228080605893</v>
      </c>
      <c r="AD72" s="15">
        <v>142420.856570479</v>
      </c>
      <c r="AE72" s="15">
        <v>122.0</v>
      </c>
      <c r="AF72" s="1">
        <v>38255.0</v>
      </c>
      <c r="AG72" s="15">
        <v>56656.3254804712</v>
      </c>
      <c r="AH72" s="15">
        <v>34.1999760751001</v>
      </c>
      <c r="AI72" s="1">
        <v>19.9999983279631</v>
      </c>
      <c r="AJ72" s="1">
        <v>24.1995829944109</v>
      </c>
      <c r="AK72" s="1">
        <v>0.5</v>
      </c>
      <c r="AL72" s="1">
        <v>0.296135</v>
      </c>
      <c r="AM72" s="1">
        <v>0.474265</v>
      </c>
      <c r="AN72" s="1">
        <v>1727.61580078363</v>
      </c>
      <c r="AO72" s="15">
        <v>1.50413636825342</v>
      </c>
      <c r="AP72" s="1">
        <v>2697.53321254279</v>
      </c>
      <c r="AQ72" s="15">
        <v>2841.98049257219</v>
      </c>
      <c r="AR72" s="15">
        <v>9470.57529354696</v>
      </c>
      <c r="AS72" s="15">
        <v>985.593978409403</v>
      </c>
      <c r="AT72" s="1">
        <v>258.625477393849</v>
      </c>
      <c r="AU72" s="1">
        <v>16254.3084544652</v>
      </c>
      <c r="AV72" s="15">
        <v>8993.8322115252</v>
      </c>
      <c r="AW72" s="15">
        <v>0.4884229707</v>
      </c>
      <c r="AX72" s="1">
        <v>5503.6039851692</v>
      </c>
      <c r="AY72" s="15">
        <v>0.2988811159</v>
      </c>
      <c r="AZ72" s="1">
        <v>1116.5620932777</v>
      </c>
      <c r="BA72" s="1">
        <v>0.0606365075</v>
      </c>
      <c r="BB72" s="1">
        <v>2800.0255198429</v>
      </c>
      <c r="BC72" s="15">
        <v>0.1520594059</v>
      </c>
      <c r="BD72" s="1">
        <v>18414.023809815</v>
      </c>
      <c r="BE72" s="15">
        <v>0.567108376127767</v>
      </c>
      <c r="BF72" s="1">
        <v>0.253915851109215</v>
      </c>
      <c r="BG72" s="1">
        <v>0.132090756819198</v>
      </c>
      <c r="BH72" s="1">
        <v>0.036468267656111</v>
      </c>
      <c r="BI72" s="1">
        <v>0.0104167482877086</v>
      </c>
    </row>
    <row r="73" ht="15.75" customHeight="1">
      <c r="A73" s="1" t="s">
        <v>1409</v>
      </c>
      <c r="B73" s="1" t="s">
        <v>640</v>
      </c>
      <c r="C73" s="1">
        <v>22.0</v>
      </c>
      <c r="D73" s="1">
        <v>325.524911681818</v>
      </c>
      <c r="E73" s="1">
        <v>7161.548057</v>
      </c>
      <c r="F73" s="1">
        <v>0.0206505828317737</v>
      </c>
      <c r="G73" s="1">
        <v>0.0913042795137076</v>
      </c>
      <c r="H73" s="1">
        <v>0.00211474925881151</v>
      </c>
      <c r="I73" s="1">
        <v>0.0673863507589274</v>
      </c>
      <c r="J73" s="1">
        <v>0.736431317639952</v>
      </c>
      <c r="K73" s="1">
        <v>0.0821127199968277</v>
      </c>
      <c r="L73" s="1">
        <v>0.506622395958658</v>
      </c>
      <c r="M73" s="1">
        <v>0.0375370179807602</v>
      </c>
      <c r="N73" s="1">
        <v>0.170763706036735</v>
      </c>
      <c r="O73" s="1">
        <v>84601.8275070374</v>
      </c>
      <c r="P73" s="15">
        <v>0.151012891344383</v>
      </c>
      <c r="Q73" s="1">
        <v>0.149171270718232</v>
      </c>
      <c r="R73" s="1">
        <v>0.699815837937385</v>
      </c>
      <c r="S73" s="1">
        <v>44.68</v>
      </c>
      <c r="T73" s="1">
        <v>120379.476275739</v>
      </c>
      <c r="U73" s="15">
        <v>160.285319091316</v>
      </c>
      <c r="V73" s="1">
        <v>275572.376850979</v>
      </c>
      <c r="W73" s="15">
        <v>0.71074860360763</v>
      </c>
      <c r="X73" s="1">
        <v>0.188807394882422</v>
      </c>
      <c r="Y73" s="1">
        <v>0.100444001509948</v>
      </c>
      <c r="Z73" s="1">
        <v>0.28925139639237</v>
      </c>
      <c r="AA73" s="1">
        <v>275.572376850979</v>
      </c>
      <c r="AB73" s="1">
        <v>13339.0366495728</v>
      </c>
      <c r="AC73" s="15">
        <v>963.106142010491</v>
      </c>
      <c r="AD73" s="1">
        <v>202569.188515163</v>
      </c>
      <c r="AE73" s="15">
        <v>340.0</v>
      </c>
      <c r="AF73" s="1">
        <v>45399.5</v>
      </c>
      <c r="AG73" s="15">
        <v>77203.9621031881</v>
      </c>
      <c r="AH73" s="15">
        <v>88.3699956106262</v>
      </c>
      <c r="AI73" s="1">
        <v>39.6252192971653</v>
      </c>
      <c r="AJ73" s="1">
        <v>60.1937978629371</v>
      </c>
      <c r="AK73" s="1">
        <v>3.4</v>
      </c>
      <c r="AL73" s="1">
        <v>1.995279</v>
      </c>
      <c r="AM73" s="1">
        <v>2.739274</v>
      </c>
      <c r="AN73" s="1">
        <v>0.0</v>
      </c>
      <c r="AO73" s="1">
        <v>1.10557061438162</v>
      </c>
      <c r="AP73" s="1">
        <v>2095.79946270547</v>
      </c>
      <c r="AQ73" s="15">
        <v>3004.80113639206</v>
      </c>
      <c r="AR73" s="15">
        <v>11187.2426704851</v>
      </c>
      <c r="AS73" s="15">
        <v>1605.22680829648</v>
      </c>
      <c r="AT73" s="1">
        <v>633.957982808243</v>
      </c>
      <c r="AU73" s="1">
        <v>18527.0280606873</v>
      </c>
      <c r="AV73" s="15">
        <v>5021.9857963925</v>
      </c>
      <c r="AW73" s="15">
        <v>0.2637412965</v>
      </c>
      <c r="AX73" s="1">
        <v>11820.4981681185</v>
      </c>
      <c r="AY73" s="15">
        <v>0.6207810294</v>
      </c>
      <c r="AZ73" s="1">
        <v>1228.8640851521</v>
      </c>
      <c r="BA73" s="1">
        <v>0.0645366634</v>
      </c>
      <c r="BB73" s="1">
        <v>969.9847378428</v>
      </c>
      <c r="BC73" s="15">
        <v>0.0509410107</v>
      </c>
      <c r="BD73" s="1">
        <v>19041.3327875059</v>
      </c>
      <c r="BE73" s="15">
        <v>0.579674478201599</v>
      </c>
      <c r="BF73" s="1">
        <v>0.271746615890505</v>
      </c>
      <c r="BG73" s="1">
        <v>0.113854477471529</v>
      </c>
      <c r="BH73" s="1">
        <v>0.022651113289833</v>
      </c>
      <c r="BI73" s="1">
        <v>0.0120733151465342</v>
      </c>
    </row>
    <row r="74" ht="15.75" customHeight="1">
      <c r="A74" s="1" t="s">
        <v>1411</v>
      </c>
      <c r="B74" s="1" t="s">
        <v>656</v>
      </c>
      <c r="C74" s="1">
        <v>6.0</v>
      </c>
      <c r="D74" s="1">
        <v>678.4355565</v>
      </c>
      <c r="E74" s="1">
        <v>4070.613339</v>
      </c>
      <c r="F74" s="1">
        <v>0.0432516330932367</v>
      </c>
      <c r="G74" s="1">
        <v>0.0587096109324238</v>
      </c>
      <c r="H74" s="1" t="e">
        <v>#N/A</v>
      </c>
      <c r="I74" s="1">
        <v>0.0751744390449426</v>
      </c>
      <c r="J74" s="1">
        <v>0.734032443912347</v>
      </c>
      <c r="K74" s="1">
        <v>0.0880280099559947</v>
      </c>
      <c r="L74" s="1">
        <v>0.411269164566959</v>
      </c>
      <c r="M74" s="1">
        <v>0.0602761425533732</v>
      </c>
      <c r="N74" s="1">
        <v>0.170114116238404</v>
      </c>
      <c r="O74" s="1">
        <v>94326.504413656</v>
      </c>
      <c r="P74" s="15">
        <v>0.15028901734104</v>
      </c>
      <c r="Q74" s="1">
        <v>0.109826589595376</v>
      </c>
      <c r="R74" s="1">
        <v>0.739884393063584</v>
      </c>
      <c r="S74" s="1">
        <v>40.0</v>
      </c>
      <c r="T74" s="1">
        <v>123245.425</v>
      </c>
      <c r="U74" s="15">
        <v>101.765333475</v>
      </c>
      <c r="V74" s="1">
        <v>437612.136464332</v>
      </c>
      <c r="W74" s="15">
        <v>0.848903224958961</v>
      </c>
      <c r="X74" s="1">
        <v>0.135477737163133</v>
      </c>
      <c r="Y74" s="1">
        <v>0.0156190378779058</v>
      </c>
      <c r="Z74" s="1">
        <v>0.151096775041039</v>
      </c>
      <c r="AA74" s="1">
        <v>437.612136464332</v>
      </c>
      <c r="AB74" s="1">
        <v>14790.7116166407</v>
      </c>
      <c r="AC74" s="15">
        <v>1453.68004455409</v>
      </c>
      <c r="AD74" s="1">
        <v>293457.82348896</v>
      </c>
      <c r="AE74" s="15">
        <v>516.0</v>
      </c>
      <c r="AF74" s="1">
        <v>52099.0</v>
      </c>
      <c r="AG74" s="15">
        <v>82884.2202648073</v>
      </c>
      <c r="AH74" s="15">
        <v>112.629996006896</v>
      </c>
      <c r="AI74" s="1">
        <v>29.6211994920571</v>
      </c>
      <c r="AJ74" s="1">
        <v>50.8863967516452</v>
      </c>
      <c r="AK74" s="1">
        <v>1.5</v>
      </c>
      <c r="AL74" s="1">
        <v>0.843355</v>
      </c>
      <c r="AM74" s="1">
        <v>1.084181</v>
      </c>
      <c r="AN74" s="1">
        <v>0.0</v>
      </c>
      <c r="AO74" s="1">
        <v>0.789150123226065</v>
      </c>
      <c r="AP74" s="1">
        <v>2338.21297611583</v>
      </c>
      <c r="AQ74" s="15">
        <v>2868.27732276539</v>
      </c>
      <c r="AR74" s="15">
        <v>14431.0266482915</v>
      </c>
      <c r="AS74" s="15">
        <v>1447.13416368039</v>
      </c>
      <c r="AT74" s="15">
        <v>985.106099756727</v>
      </c>
      <c r="AU74" s="1">
        <v>22069.7572106099</v>
      </c>
      <c r="AV74" s="15">
        <v>6531.3984222234</v>
      </c>
      <c r="AW74" s="15">
        <v>0.2913929299</v>
      </c>
      <c r="AX74" s="1">
        <v>12341.5728249071</v>
      </c>
      <c r="AY74" s="15">
        <v>0.5506090476</v>
      </c>
      <c r="AZ74" s="1">
        <v>2529.0190440793</v>
      </c>
      <c r="BA74" s="1">
        <v>0.1128300896</v>
      </c>
      <c r="BB74" s="1">
        <v>1012.4122297975</v>
      </c>
      <c r="BC74" s="15">
        <v>0.0451679329</v>
      </c>
      <c r="BD74" s="1">
        <v>22414.4025210073</v>
      </c>
      <c r="BE74" s="15">
        <v>0.586852696714731</v>
      </c>
      <c r="BF74" s="1">
        <v>0.229102965902692</v>
      </c>
      <c r="BG74" s="1">
        <v>0.12325328212118</v>
      </c>
      <c r="BH74" s="1">
        <v>0.0450998600793309</v>
      </c>
      <c r="BI74" s="1">
        <v>0.0156911951820662</v>
      </c>
    </row>
    <row r="75" ht="15.75" customHeight="1">
      <c r="A75" s="1" t="s">
        <v>1413</v>
      </c>
      <c r="B75" s="1" t="s">
        <v>665</v>
      </c>
      <c r="C75" s="1">
        <v>57.0</v>
      </c>
      <c r="D75" s="1">
        <v>102.889774122807</v>
      </c>
      <c r="E75" s="1">
        <v>5864.717125</v>
      </c>
      <c r="F75" s="1">
        <v>0.00434784344739671</v>
      </c>
      <c r="G75" s="1">
        <v>0.0374640424095014</v>
      </c>
      <c r="H75" s="1" t="e">
        <v>#N/A</v>
      </c>
      <c r="I75" s="1">
        <v>0.0330497510739325</v>
      </c>
      <c r="J75" s="1">
        <v>0.84374683055645</v>
      </c>
      <c r="K75" s="1">
        <v>0.0809845092595476</v>
      </c>
      <c r="L75" s="1">
        <v>0.985162669844374</v>
      </c>
      <c r="M75" s="1">
        <v>0.00495689002206429</v>
      </c>
      <c r="N75" s="1">
        <v>0.19457075478146</v>
      </c>
      <c r="O75" s="1">
        <v>75164.8791614342</v>
      </c>
      <c r="P75" s="15">
        <v>0.245700245700246</v>
      </c>
      <c r="Q75" s="1">
        <v>0.174447174447174</v>
      </c>
      <c r="R75" s="1">
        <v>0.57985257985258</v>
      </c>
      <c r="S75" s="1">
        <v>46.2</v>
      </c>
      <c r="T75" s="1">
        <v>116803.272727273</v>
      </c>
      <c r="U75" s="15">
        <v>126.941929112554</v>
      </c>
      <c r="V75" s="1">
        <v>237244.076797651</v>
      </c>
      <c r="W75" s="15">
        <v>0.719623458730658</v>
      </c>
      <c r="X75" s="1">
        <v>0.206378658320357</v>
      </c>
      <c r="Y75" s="1">
        <v>0.0739978829489854</v>
      </c>
      <c r="Z75" s="1">
        <v>0.280376541269342</v>
      </c>
      <c r="AA75" s="1">
        <v>237.244076797651</v>
      </c>
      <c r="AB75" s="1">
        <v>5803.88316682878</v>
      </c>
      <c r="AC75" s="15">
        <v>572.240385762851</v>
      </c>
      <c r="AD75" s="1">
        <v>179845.57277071</v>
      </c>
      <c r="AE75" s="15">
        <v>259.0</v>
      </c>
      <c r="AF75" s="1">
        <v>41684.5</v>
      </c>
      <c r="AG75" s="15">
        <v>63580.0969987344</v>
      </c>
      <c r="AH75" s="15">
        <v>64.5999903456144</v>
      </c>
      <c r="AI75" s="1">
        <v>19.9999998002521</v>
      </c>
      <c r="AJ75" s="1">
        <v>25.6374992839082</v>
      </c>
      <c r="AK75" s="1">
        <v>0.5</v>
      </c>
      <c r="AL75" s="1">
        <v>0.326998</v>
      </c>
      <c r="AM75" s="1">
        <v>0.480074</v>
      </c>
      <c r="AN75" s="1">
        <v>3135.26194155528</v>
      </c>
      <c r="AO75" s="1">
        <v>1.34379821834661</v>
      </c>
      <c r="AP75" s="1">
        <v>2208.91900732552</v>
      </c>
      <c r="AQ75" s="15">
        <v>2716.19477640194</v>
      </c>
      <c r="AR75" s="15">
        <v>9484.62229710693</v>
      </c>
      <c r="AS75" s="15">
        <v>1658.16046413321</v>
      </c>
      <c r="AT75" s="15">
        <v>691.435884045302</v>
      </c>
      <c r="AU75" s="1">
        <v>16759.3324290129</v>
      </c>
      <c r="AV75" s="15">
        <v>7307.6953284428</v>
      </c>
      <c r="AW75" s="15">
        <v>0.4119767891</v>
      </c>
      <c r="AX75" s="1">
        <v>8394.1926667537</v>
      </c>
      <c r="AY75" s="15">
        <v>0.4732288891</v>
      </c>
      <c r="AZ75" s="1">
        <v>841.6964396368</v>
      </c>
      <c r="BA75" s="1">
        <v>0.0474512662</v>
      </c>
      <c r="BB75" s="1">
        <v>1194.5394632554</v>
      </c>
      <c r="BC75" s="15">
        <v>0.0673430556</v>
      </c>
      <c r="BD75" s="1">
        <v>17738.1238980887</v>
      </c>
      <c r="BE75" s="15">
        <v>0.591634005627302</v>
      </c>
      <c r="BF75" s="1">
        <v>0.268779975641272</v>
      </c>
      <c r="BG75" s="1">
        <v>0.0877759251319788</v>
      </c>
      <c r="BH75" s="1">
        <v>0.0402852866717133</v>
      </c>
      <c r="BI75" s="1">
        <v>0.0115248069277339</v>
      </c>
    </row>
    <row r="76" ht="15.75" customHeight="1">
      <c r="A76" s="1" t="s">
        <v>1415</v>
      </c>
      <c r="B76" s="1" t="s">
        <v>670</v>
      </c>
      <c r="C76" s="1">
        <v>79.0</v>
      </c>
      <c r="D76" s="1">
        <v>60.4840395443038</v>
      </c>
      <c r="E76" s="1">
        <v>4778.239124</v>
      </c>
      <c r="F76" s="1">
        <v>0.0168607510840998</v>
      </c>
      <c r="G76" s="1">
        <v>0.0284110079775167</v>
      </c>
      <c r="H76" s="1" t="e">
        <v>#N/A</v>
      </c>
      <c r="I76" s="1">
        <v>0.0719928793135018</v>
      </c>
      <c r="J76" s="1">
        <v>0.830049261154021</v>
      </c>
      <c r="K76" s="1">
        <v>0.0512946267857843</v>
      </c>
      <c r="L76" s="1">
        <v>0.324389615202223</v>
      </c>
      <c r="M76" s="1">
        <v>0.0344343733654526</v>
      </c>
      <c r="N76" s="1">
        <v>0.177674424497318</v>
      </c>
      <c r="O76" s="1">
        <v>76982.935610773</v>
      </c>
      <c r="P76" s="15">
        <v>0.170212765957447</v>
      </c>
      <c r="Q76" s="1">
        <v>0.145896656534954</v>
      </c>
      <c r="R76" s="1">
        <v>0.683890577507599</v>
      </c>
      <c r="S76" s="1">
        <v>42.03</v>
      </c>
      <c r="T76" s="1">
        <v>91821.644063764</v>
      </c>
      <c r="U76" s="15">
        <v>113.686393623602</v>
      </c>
      <c r="V76" s="1">
        <v>361551.970332073</v>
      </c>
      <c r="W76" s="15">
        <v>0.849188794114214</v>
      </c>
      <c r="X76" s="1">
        <v>0.10824717142043</v>
      </c>
      <c r="Y76" s="1">
        <v>0.0425640344653556</v>
      </c>
      <c r="Z76" s="1">
        <v>0.150811205885786</v>
      </c>
      <c r="AA76" s="1">
        <v>361.551970332073</v>
      </c>
      <c r="AB76" s="1">
        <v>10386.947725306</v>
      </c>
      <c r="AC76" s="15">
        <v>1007.12914425502</v>
      </c>
      <c r="AD76" s="1">
        <v>230879.720841646</v>
      </c>
      <c r="AE76" s="15">
        <v>419.0</v>
      </c>
      <c r="AF76" s="1">
        <v>53357.0</v>
      </c>
      <c r="AG76" s="15">
        <v>100120.585272336</v>
      </c>
      <c r="AH76" s="15">
        <v>52.7699932751145</v>
      </c>
      <c r="AI76" s="1">
        <v>27.6599995959219</v>
      </c>
      <c r="AJ76" s="1">
        <v>27.6599971423352</v>
      </c>
      <c r="AK76" s="1">
        <v>2.5</v>
      </c>
      <c r="AL76" s="1">
        <v>1.037347</v>
      </c>
      <c r="AM76" s="1">
        <v>1.612337</v>
      </c>
      <c r="AN76" s="1">
        <v>0.0</v>
      </c>
      <c r="AO76" s="1">
        <v>0.818380306275592</v>
      </c>
      <c r="AP76" s="1">
        <v>1555.11304837744</v>
      </c>
      <c r="AQ76" s="15">
        <v>3077.40429233487</v>
      </c>
      <c r="AR76" s="15">
        <v>9008.48786403266</v>
      </c>
      <c r="AS76" s="15">
        <v>1222.64487155039</v>
      </c>
      <c r="AT76" s="1">
        <v>555.344563370998</v>
      </c>
      <c r="AU76" s="1">
        <v>15418.9946396663</v>
      </c>
      <c r="AV76" s="15">
        <v>5414.1429110778</v>
      </c>
      <c r="AW76" s="15">
        <v>0.3310889551</v>
      </c>
      <c r="AX76" s="1">
        <v>8869.553285291</v>
      </c>
      <c r="AY76" s="15">
        <v>0.5423963086</v>
      </c>
      <c r="AZ76" s="1">
        <v>1272.6562702027</v>
      </c>
      <c r="BA76" s="1">
        <v>0.0778262491</v>
      </c>
      <c r="BB76" s="1">
        <v>796.1800727656</v>
      </c>
      <c r="BC76" s="15">
        <v>0.0486884873</v>
      </c>
      <c r="BD76" s="1">
        <v>16352.5325393371</v>
      </c>
      <c r="BE76" s="15">
        <v>0.581199486558904</v>
      </c>
      <c r="BF76" s="1">
        <v>0.226676109079002</v>
      </c>
      <c r="BG76" s="1">
        <v>0.14527593680294</v>
      </c>
      <c r="BH76" s="1">
        <v>0.0413779489187252</v>
      </c>
      <c r="BI76" s="1">
        <v>0.00547051864042898</v>
      </c>
    </row>
    <row r="77" ht="15.75" customHeight="1">
      <c r="A77" s="1" t="s">
        <v>1417</v>
      </c>
      <c r="B77" s="1" t="s">
        <v>693</v>
      </c>
      <c r="C77" s="1">
        <v>9.0</v>
      </c>
      <c r="D77" s="1">
        <v>350.444868444444</v>
      </c>
      <c r="E77" s="1">
        <v>3154.003816</v>
      </c>
      <c r="F77" s="1" t="e">
        <v>#N/A</v>
      </c>
      <c r="G77" s="1">
        <v>0.391254859732688</v>
      </c>
      <c r="H77" s="1" t="e">
        <v>#N/A</v>
      </c>
      <c r="I77" s="1">
        <v>0.078334350693235</v>
      </c>
      <c r="J77" s="1">
        <v>0.318748957845723</v>
      </c>
      <c r="K77" s="1">
        <v>0.207526632607116</v>
      </c>
      <c r="L77" s="1">
        <v>0.989941065353007</v>
      </c>
      <c r="M77" s="1">
        <v>0.0466127206018648</v>
      </c>
      <c r="N77" s="1">
        <v>0.219818290555109</v>
      </c>
      <c r="O77" s="1">
        <v>59678.4095919621</v>
      </c>
      <c r="P77" s="15">
        <v>0.402173913043478</v>
      </c>
      <c r="Q77" s="1">
        <v>0.134057971014493</v>
      </c>
      <c r="R77" s="1">
        <v>0.463768115942029</v>
      </c>
      <c r="S77" s="1">
        <v>38.0</v>
      </c>
      <c r="T77" s="1">
        <v>87006.4736842105</v>
      </c>
      <c r="U77" s="15">
        <v>83.0001004210526</v>
      </c>
      <c r="V77" s="1">
        <v>129703.765076231</v>
      </c>
      <c r="W77" s="15">
        <v>0.669512342595204</v>
      </c>
      <c r="X77" s="1">
        <v>0.239902634694299</v>
      </c>
      <c r="Y77" s="1">
        <v>0.0905850227104964</v>
      </c>
      <c r="Z77" s="1">
        <v>0.330487657404796</v>
      </c>
      <c r="AA77" s="1">
        <v>129.703765076231</v>
      </c>
      <c r="AB77" s="1">
        <v>3577.8022660452</v>
      </c>
      <c r="AC77" s="15">
        <v>361.122660734282</v>
      </c>
      <c r="AD77" s="1">
        <v>62892.2466499954</v>
      </c>
      <c r="AE77" s="15">
        <v>7.0</v>
      </c>
      <c r="AF77" s="1">
        <v>32022.0</v>
      </c>
      <c r="AG77" s="15">
        <v>43616.6948935078</v>
      </c>
      <c r="AH77" s="15">
        <v>39.3589834924932</v>
      </c>
      <c r="AI77" s="1">
        <v>25.5689985082967</v>
      </c>
      <c r="AJ77" s="1">
        <v>28.7629972636267</v>
      </c>
      <c r="AK77" s="1">
        <v>1.5</v>
      </c>
      <c r="AL77" s="1">
        <v>0.978031</v>
      </c>
      <c r="AM77" s="1">
        <v>1.266471</v>
      </c>
      <c r="AN77" s="1">
        <v>0.0</v>
      </c>
      <c r="AO77" s="15">
        <v>0.879737867626321</v>
      </c>
      <c r="AP77" s="1">
        <v>2338.51209772918</v>
      </c>
      <c r="AQ77" s="15">
        <v>4634.36188816583</v>
      </c>
      <c r="AR77" s="15">
        <v>10215.5952369336</v>
      </c>
      <c r="AS77" s="15">
        <v>1535.8021304309</v>
      </c>
      <c r="AT77" s="1">
        <v>1755.08439524348</v>
      </c>
      <c r="AU77" s="1">
        <v>20479.355748503</v>
      </c>
      <c r="AV77" s="15">
        <v>12259.5797221502</v>
      </c>
      <c r="AW77" s="15">
        <v>0.6083351016</v>
      </c>
      <c r="AX77" s="1">
        <v>3224.2234299401</v>
      </c>
      <c r="AY77" s="15">
        <v>0.1599898473</v>
      </c>
      <c r="AZ77" s="1">
        <v>872.934804636</v>
      </c>
      <c r="BA77" s="1">
        <v>0.0433160757</v>
      </c>
      <c r="BB77" s="1">
        <v>3795.9372559259</v>
      </c>
      <c r="BC77" s="15">
        <v>0.1883589755</v>
      </c>
      <c r="BD77" s="1">
        <v>20152.6752126522</v>
      </c>
      <c r="BE77" s="15">
        <v>0.620438639183187</v>
      </c>
      <c r="BF77" s="1">
        <v>0.206873916178869</v>
      </c>
      <c r="BG77" s="1">
        <v>0.130302029016438</v>
      </c>
      <c r="BH77" s="1">
        <v>0.0308526583425177</v>
      </c>
      <c r="BI77" s="1">
        <v>0.0115327572789883</v>
      </c>
    </row>
    <row r="78" ht="15.75" customHeight="1">
      <c r="A78" s="1" t="s">
        <v>1419</v>
      </c>
      <c r="B78" s="1" t="s">
        <v>701</v>
      </c>
      <c r="C78" s="1">
        <v>2.0</v>
      </c>
      <c r="D78" s="1">
        <v>207.6516095</v>
      </c>
      <c r="E78" s="1">
        <v>415.303219</v>
      </c>
      <c r="F78" s="1" t="e">
        <v>#N/A</v>
      </c>
      <c r="G78" s="1">
        <v>0.507866735091876</v>
      </c>
      <c r="H78" s="1" t="e">
        <v>#N/A</v>
      </c>
      <c r="I78" s="1">
        <v>0.212432021109674</v>
      </c>
      <c r="J78" s="1">
        <v>0.175501222907835</v>
      </c>
      <c r="K78" s="1">
        <v>0.101765387492344</v>
      </c>
      <c r="L78" s="1">
        <v>0.992287962731567</v>
      </c>
      <c r="M78" s="1">
        <v>0.18054292261481</v>
      </c>
      <c r="N78" s="1">
        <v>0.18430211100951</v>
      </c>
      <c r="O78" s="1">
        <v>65431.8020033389</v>
      </c>
      <c r="P78" s="15">
        <v>0.294117647058824</v>
      </c>
      <c r="Q78" s="1">
        <v>0.235294117647059</v>
      </c>
      <c r="R78" s="1">
        <v>0.470588235294118</v>
      </c>
      <c r="S78" s="1">
        <v>9.58</v>
      </c>
      <c r="T78" s="1">
        <v>91844.3423799583</v>
      </c>
      <c r="U78" s="15">
        <v>43.3510667014614</v>
      </c>
      <c r="V78" s="1">
        <v>220375.320519728</v>
      </c>
      <c r="W78" s="15">
        <v>0.420391120967088</v>
      </c>
      <c r="X78" s="1">
        <v>0.427301546787689</v>
      </c>
      <c r="Y78" s="1">
        <v>0.152307332245223</v>
      </c>
      <c r="Z78" s="1">
        <v>0.579608879032912</v>
      </c>
      <c r="AA78" s="1">
        <v>220.375320519728</v>
      </c>
      <c r="AB78" s="1">
        <v>7754.97239764954</v>
      </c>
      <c r="AC78" s="15">
        <v>423.052126643882</v>
      </c>
      <c r="AD78" s="1">
        <v>108154.984145896</v>
      </c>
      <c r="AE78" s="15">
        <v>55.0</v>
      </c>
      <c r="AF78" s="1">
        <v>34440.0</v>
      </c>
      <c r="AG78" s="15">
        <v>50261.4600915099</v>
      </c>
      <c r="AH78" s="15">
        <v>47.089936841622</v>
      </c>
      <c r="AI78" s="1">
        <v>28.9296919996424</v>
      </c>
      <c r="AJ78" s="1">
        <v>37.1070790590303</v>
      </c>
      <c r="AK78" s="1">
        <v>1.0</v>
      </c>
      <c r="AL78" s="1">
        <v>0.701397</v>
      </c>
      <c r="AM78" s="1">
        <v>0.779457</v>
      </c>
      <c r="AN78" s="1">
        <v>0.0</v>
      </c>
      <c r="AO78" s="1">
        <v>0.670566797308304</v>
      </c>
      <c r="AP78" s="1">
        <v>6104.36799913174</v>
      </c>
      <c r="AQ78" s="15">
        <v>4380.972640619</v>
      </c>
      <c r="AR78" s="15">
        <v>9583.81360391045</v>
      </c>
      <c r="AS78" s="15">
        <v>2932.17445540676</v>
      </c>
      <c r="AT78" s="1">
        <v>386.611330359084</v>
      </c>
      <c r="AU78" s="1">
        <v>23387.940029427</v>
      </c>
      <c r="AV78" s="15">
        <v>14355.9994529574</v>
      </c>
      <c r="AW78" s="15">
        <v>0.5301342364</v>
      </c>
      <c r="AX78" s="1">
        <v>7211.6818813441</v>
      </c>
      <c r="AY78" s="15">
        <v>0.2663109232</v>
      </c>
      <c r="AZ78" s="1">
        <v>2961.2748161178</v>
      </c>
      <c r="BA78" s="1">
        <v>0.1093531083</v>
      </c>
      <c r="BB78" s="1">
        <v>2550.9765671234</v>
      </c>
      <c r="BC78" s="1">
        <v>0.0942017321</v>
      </c>
      <c r="BD78" s="1">
        <v>27079.9327175427</v>
      </c>
      <c r="BE78" s="15">
        <v>0.430985209410062</v>
      </c>
      <c r="BF78" s="1">
        <v>0.153726101854438</v>
      </c>
      <c r="BG78" s="1">
        <v>0.379932871258498</v>
      </c>
      <c r="BH78" s="1">
        <v>0.0269616731001183</v>
      </c>
      <c r="BI78" s="1">
        <v>0.00839414437688402</v>
      </c>
    </row>
    <row r="79" ht="15.75" customHeight="1">
      <c r="A79" s="1" t="s">
        <v>1420</v>
      </c>
      <c r="B79" s="1" t="s">
        <v>705</v>
      </c>
      <c r="C79" s="1">
        <v>317.0</v>
      </c>
      <c r="D79" s="1">
        <v>10.128307148265</v>
      </c>
      <c r="E79" s="1">
        <v>3210.673366</v>
      </c>
      <c r="F79" s="1" t="e">
        <v>#N/A</v>
      </c>
      <c r="G79" s="1">
        <v>0.0056960286366118</v>
      </c>
      <c r="H79" s="1" t="e">
        <v>#N/A</v>
      </c>
      <c r="I79" s="1">
        <v>0.0154789281146709</v>
      </c>
      <c r="J79" s="1">
        <v>0.939784126781667</v>
      </c>
      <c r="K79" s="1">
        <v>0.0361035256185683</v>
      </c>
      <c r="L79" s="1">
        <v>1.0</v>
      </c>
      <c r="M79" s="1" t="e">
        <v>#N/A</v>
      </c>
      <c r="N79" s="1">
        <v>0.248691853221079</v>
      </c>
      <c r="O79" s="1">
        <v>78758.5189670833</v>
      </c>
      <c r="P79" s="15">
        <v>0.172995780590717</v>
      </c>
      <c r="Q79" s="1">
        <v>0.151898734177215</v>
      </c>
      <c r="R79" s="1">
        <v>0.675105485232067</v>
      </c>
      <c r="S79" s="1">
        <v>25.0</v>
      </c>
      <c r="T79" s="1">
        <v>112132.08</v>
      </c>
      <c r="U79" s="15">
        <v>128.42693464</v>
      </c>
      <c r="V79" s="1">
        <v>336933.90347824</v>
      </c>
      <c r="W79" s="15">
        <v>0.637418151343625</v>
      </c>
      <c r="X79" s="1">
        <v>0.0647648551068909</v>
      </c>
      <c r="Y79" s="1">
        <v>0.297816993549484</v>
      </c>
      <c r="Z79" s="1">
        <v>0.362581848656374</v>
      </c>
      <c r="AA79" s="1">
        <v>336.93390347824</v>
      </c>
      <c r="AB79" s="1">
        <v>7425.92574270602</v>
      </c>
      <c r="AC79" s="15">
        <v>706.58684686644</v>
      </c>
      <c r="AD79" s="1">
        <v>261666.196494908</v>
      </c>
      <c r="AE79" s="15">
        <v>474.0</v>
      </c>
      <c r="AF79" s="1">
        <v>39444.0</v>
      </c>
      <c r="AG79" s="15">
        <v>62903.6571735102</v>
      </c>
      <c r="AH79" s="15">
        <v>26.6999958748982</v>
      </c>
      <c r="AI79" s="1">
        <v>20.0269970579765</v>
      </c>
      <c r="AJ79" s="1">
        <v>20.4188940508521</v>
      </c>
      <c r="AK79" s="1">
        <v>4.4</v>
      </c>
      <c r="AL79" s="1">
        <v>4.119086</v>
      </c>
      <c r="AM79" s="1">
        <v>4.250486</v>
      </c>
      <c r="AN79" s="1">
        <v>0.0</v>
      </c>
      <c r="AO79" s="1">
        <v>1.11350544788267</v>
      </c>
      <c r="AP79" s="1">
        <v>1888.56087455394</v>
      </c>
      <c r="AQ79" s="15">
        <v>3525.91781521011</v>
      </c>
      <c r="AR79" s="15">
        <v>10952.4269775875</v>
      </c>
      <c r="AS79" s="15">
        <v>1365.71141631353</v>
      </c>
      <c r="AT79" s="15">
        <v>732.785868196597</v>
      </c>
      <c r="AU79" s="15">
        <v>18465.4029518617</v>
      </c>
      <c r="AV79" s="15">
        <v>7752.4209082782</v>
      </c>
      <c r="AW79" s="15">
        <v>0.449472541</v>
      </c>
      <c r="AX79" s="1">
        <v>6616.2640796573</v>
      </c>
      <c r="AY79" s="15">
        <v>0.3836000474</v>
      </c>
      <c r="AZ79" s="1">
        <v>688.060660506</v>
      </c>
      <c r="BA79" s="1">
        <v>0.039892619</v>
      </c>
      <c r="BB79" s="1">
        <v>2191.0730751627</v>
      </c>
      <c r="BC79" s="15">
        <v>0.1270347926</v>
      </c>
      <c r="BD79" s="1">
        <v>17247.8187236042</v>
      </c>
      <c r="BE79" s="15">
        <v>0.635297426548656</v>
      </c>
      <c r="BF79" s="1">
        <v>0.246298755621393</v>
      </c>
      <c r="BG79" s="1">
        <v>0.0798366936330766</v>
      </c>
      <c r="BH79" s="1">
        <v>0.0225096660651393</v>
      </c>
      <c r="BI79" s="1">
        <v>0.0160574581317355</v>
      </c>
    </row>
    <row r="80" ht="15.75" customHeight="1">
      <c r="A80" s="1" t="s">
        <v>1422</v>
      </c>
      <c r="B80" s="1" t="s">
        <v>707</v>
      </c>
      <c r="C80" s="1">
        <v>57.0</v>
      </c>
      <c r="D80" s="1">
        <v>35.9857899473684</v>
      </c>
      <c r="E80" s="1">
        <v>2051.190027</v>
      </c>
      <c r="F80" s="1">
        <v>0.00814730321971077</v>
      </c>
      <c r="G80" s="1">
        <v>0.0439347647773577</v>
      </c>
      <c r="H80" s="1" t="e">
        <v>#N/A</v>
      </c>
      <c r="I80" s="1">
        <v>0.0303257175741576</v>
      </c>
      <c r="J80" s="1">
        <v>0.818726328290153</v>
      </c>
      <c r="K80" s="1">
        <v>0.0984725014277038</v>
      </c>
      <c r="L80" s="1">
        <v>0.50231155609828</v>
      </c>
      <c r="M80" s="1">
        <v>0.0145887954288225</v>
      </c>
      <c r="N80" s="1">
        <v>0.181252280432729</v>
      </c>
      <c r="O80" s="1">
        <v>66898.5605702523</v>
      </c>
      <c r="P80" s="15">
        <v>0.401408450704225</v>
      </c>
      <c r="Q80" s="1">
        <v>0.0845070422535211</v>
      </c>
      <c r="R80" s="1">
        <v>0.514084507042254</v>
      </c>
      <c r="S80" s="1">
        <v>17.0</v>
      </c>
      <c r="T80" s="1">
        <v>96112.1764705882</v>
      </c>
      <c r="U80" s="15">
        <v>120.658236882353</v>
      </c>
      <c r="V80" s="1">
        <v>263460.495071918</v>
      </c>
      <c r="W80" s="15">
        <v>0.811002081873247</v>
      </c>
      <c r="X80" s="1">
        <v>0.140624314753269</v>
      </c>
      <c r="Y80" s="1">
        <v>0.0483736033734836</v>
      </c>
      <c r="Z80" s="1">
        <v>0.188997918126753</v>
      </c>
      <c r="AA80" s="1">
        <v>263.460495071918</v>
      </c>
      <c r="AB80" s="1">
        <v>5634.44480904743</v>
      </c>
      <c r="AC80" s="15">
        <v>632.449945116665</v>
      </c>
      <c r="AD80" s="1">
        <v>197890.335915177</v>
      </c>
      <c r="AE80" s="15">
        <v>320.0</v>
      </c>
      <c r="AF80" s="1">
        <v>45037.0</v>
      </c>
      <c r="AG80" s="15">
        <v>74289.9753608398</v>
      </c>
      <c r="AH80" s="15">
        <v>37.299982479938</v>
      </c>
      <c r="AI80" s="1">
        <v>20.0268992992565</v>
      </c>
      <c r="AJ80" s="1">
        <v>23.751987645412</v>
      </c>
      <c r="AK80" s="1">
        <v>0.0</v>
      </c>
      <c r="AL80" s="1">
        <v>0.0</v>
      </c>
      <c r="AM80" s="1">
        <v>0.0</v>
      </c>
      <c r="AN80" s="1">
        <v>2603.60791526021</v>
      </c>
      <c r="AO80" s="1">
        <v>1.26189447438252</v>
      </c>
      <c r="AP80" s="1">
        <v>1839.21601135983</v>
      </c>
      <c r="AQ80" s="15">
        <v>2818.4942223298</v>
      </c>
      <c r="AR80" s="15">
        <v>7747.07362108289</v>
      </c>
      <c r="AS80" s="15">
        <v>938.075948435761</v>
      </c>
      <c r="AT80" s="1">
        <v>290.275680050389</v>
      </c>
      <c r="AU80" s="1">
        <v>13633.1354832587</v>
      </c>
      <c r="AV80" s="15">
        <v>5672.7109325992</v>
      </c>
      <c r="AW80" s="15">
        <v>0.355465154</v>
      </c>
      <c r="AX80" s="1">
        <v>7721.3482560742</v>
      </c>
      <c r="AY80" s="15">
        <v>0.483837495</v>
      </c>
      <c r="AZ80" s="1">
        <v>1072.1881498884</v>
      </c>
      <c r="BA80" s="15">
        <v>0.067185783</v>
      </c>
      <c r="BB80" s="1">
        <v>1492.3096903238</v>
      </c>
      <c r="BC80" s="15">
        <v>0.093511568</v>
      </c>
      <c r="BD80" s="1">
        <v>15958.5570288856</v>
      </c>
      <c r="BE80" s="15">
        <v>0.570650981096623</v>
      </c>
      <c r="BF80" s="1">
        <v>0.21184054822714</v>
      </c>
      <c r="BG80" s="1">
        <v>0.163750149598513</v>
      </c>
      <c r="BH80" s="1">
        <v>0.0322155316374999</v>
      </c>
      <c r="BI80" s="1">
        <v>0.0215427894402243</v>
      </c>
    </row>
    <row r="81" ht="15.75" customHeight="1">
      <c r="A81" s="1" t="s">
        <v>1424</v>
      </c>
      <c r="B81" s="1" t="s">
        <v>709</v>
      </c>
      <c r="C81" s="1">
        <v>16.0</v>
      </c>
      <c r="D81" s="1">
        <v>359.5786615</v>
      </c>
      <c r="E81" s="1">
        <v>5753.258584</v>
      </c>
      <c r="F81" s="1">
        <v>0.00322581641353616</v>
      </c>
      <c r="G81" s="1">
        <v>0.244219191718655</v>
      </c>
      <c r="H81" s="1" t="e">
        <v>#N/A</v>
      </c>
      <c r="I81" s="1">
        <v>0.463529969274902</v>
      </c>
      <c r="J81" s="1">
        <v>0.191897349768252</v>
      </c>
      <c r="K81" s="1">
        <v>0.0960731848760835</v>
      </c>
      <c r="L81" s="1">
        <v>0.999687005012612</v>
      </c>
      <c r="M81" s="1">
        <v>0.0737299320882095</v>
      </c>
      <c r="N81" s="1">
        <v>0.209992468153866</v>
      </c>
      <c r="O81" s="1">
        <v>78361.1112274449</v>
      </c>
      <c r="P81" s="15">
        <v>0.179487179487179</v>
      </c>
      <c r="Q81" s="1">
        <v>0.170940170940171</v>
      </c>
      <c r="R81" s="1">
        <v>0.64957264957265</v>
      </c>
      <c r="S81" s="1">
        <v>77.0</v>
      </c>
      <c r="T81" s="1">
        <v>108380.350649351</v>
      </c>
      <c r="U81" s="15">
        <v>74.7176439480519</v>
      </c>
      <c r="V81" s="1">
        <v>168569.339590803</v>
      </c>
      <c r="W81" s="15">
        <v>0.786806324453019</v>
      </c>
      <c r="X81" s="1">
        <v>0.171335212714073</v>
      </c>
      <c r="Y81" s="1">
        <v>0.0418584628329087</v>
      </c>
      <c r="Z81" s="1">
        <v>0.213193675546981</v>
      </c>
      <c r="AA81" s="1">
        <v>168.569339590803</v>
      </c>
      <c r="AB81" s="1">
        <v>4560.19916660155</v>
      </c>
      <c r="AC81" s="15">
        <v>518.215862622872</v>
      </c>
      <c r="AD81" s="1">
        <v>60985.7099332261</v>
      </c>
      <c r="AE81" s="15">
        <v>5.0</v>
      </c>
      <c r="AF81" s="1">
        <v>32725.0</v>
      </c>
      <c r="AG81" s="15">
        <v>45613.3322289788</v>
      </c>
      <c r="AH81" s="15">
        <v>58.6299891859402</v>
      </c>
      <c r="AI81" s="1">
        <v>23.1399989361296</v>
      </c>
      <c r="AJ81" s="1">
        <v>37.3040973833031</v>
      </c>
      <c r="AK81" s="1">
        <v>0.0</v>
      </c>
      <c r="AL81" s="1">
        <v>0.0</v>
      </c>
      <c r="AM81" s="1">
        <v>0.0</v>
      </c>
      <c r="AN81" s="1">
        <v>0.0</v>
      </c>
      <c r="AO81" s="1">
        <v>1.01759256277341</v>
      </c>
      <c r="AP81" s="1">
        <v>2934.38719353762</v>
      </c>
      <c r="AQ81" s="15">
        <v>3882.97055204984</v>
      </c>
      <c r="AR81" s="15">
        <v>12026.1979067687</v>
      </c>
      <c r="AS81" s="15">
        <v>1484.94210633242</v>
      </c>
      <c r="AT81" s="1">
        <v>652.701815010233</v>
      </c>
      <c r="AU81" s="1">
        <v>20981.1995736989</v>
      </c>
      <c r="AV81" s="15">
        <v>12097.0117489078</v>
      </c>
      <c r="AW81" s="15">
        <v>0.6079404745</v>
      </c>
      <c r="AX81" s="1">
        <v>3676.754990377</v>
      </c>
      <c r="AY81" s="15">
        <v>0.184776887</v>
      </c>
      <c r="AZ81" s="1">
        <v>729.8706760217</v>
      </c>
      <c r="BA81" s="15">
        <v>0.0366799615</v>
      </c>
      <c r="BB81" s="1">
        <v>3394.7116121826</v>
      </c>
      <c r="BC81" s="15">
        <v>0.170602677</v>
      </c>
      <c r="BD81" s="1">
        <v>19898.3490274891</v>
      </c>
      <c r="BE81" s="15">
        <v>0.593928110425706</v>
      </c>
      <c r="BF81" s="1">
        <v>0.211139197280747</v>
      </c>
      <c r="BG81" s="1">
        <v>0.152104316991435</v>
      </c>
      <c r="BH81" s="1">
        <v>0.0293966828497355</v>
      </c>
      <c r="BI81" s="1">
        <v>0.0134316924523772</v>
      </c>
    </row>
    <row r="82" ht="15.75" customHeight="1">
      <c r="A82" s="1" t="s">
        <v>1425</v>
      </c>
      <c r="B82" s="1" t="s">
        <v>719</v>
      </c>
      <c r="C82" s="1">
        <v>16.0</v>
      </c>
      <c r="D82" s="1">
        <v>234.5033425</v>
      </c>
      <c r="E82" s="1">
        <v>3752.05348</v>
      </c>
      <c r="F82" s="1">
        <v>0.038218585881579</v>
      </c>
      <c r="G82" s="1">
        <v>0.0247983757345497</v>
      </c>
      <c r="H82" s="1" t="e">
        <v>#N/A</v>
      </c>
      <c r="I82" s="1">
        <v>0.042854641677673</v>
      </c>
      <c r="J82" s="1">
        <v>0.847016584094154</v>
      </c>
      <c r="K82" s="1">
        <v>0.0459123297766926</v>
      </c>
      <c r="L82" s="1">
        <v>0.113529093328472</v>
      </c>
      <c r="M82" s="1">
        <v>0.0317704916963367</v>
      </c>
      <c r="N82" s="1">
        <v>0.145076149072504</v>
      </c>
      <c r="O82" s="1">
        <v>91168.8724126373</v>
      </c>
      <c r="P82" s="15">
        <v>0.143968871595331</v>
      </c>
      <c r="Q82" s="1">
        <v>0.186770428015564</v>
      </c>
      <c r="R82" s="1">
        <v>0.669260700389105</v>
      </c>
      <c r="S82" s="1">
        <v>23.88</v>
      </c>
      <c r="T82" s="1">
        <v>117900.000837521</v>
      </c>
      <c r="U82" s="15">
        <v>157.121167504188</v>
      </c>
      <c r="V82" s="1">
        <v>359618.059068817</v>
      </c>
      <c r="W82" s="15">
        <v>0.923154484305745</v>
      </c>
      <c r="X82" s="1">
        <v>0.0578651017675981</v>
      </c>
      <c r="Y82" s="1">
        <v>0.0189804139266566</v>
      </c>
      <c r="Z82" s="1">
        <v>0.0768455156942547</v>
      </c>
      <c r="AA82" s="1">
        <v>359.618059068817</v>
      </c>
      <c r="AB82" s="1">
        <v>11812.5352520295</v>
      </c>
      <c r="AC82" s="15">
        <v>1206.83337114907</v>
      </c>
      <c r="AD82" s="1">
        <v>254409.714454876</v>
      </c>
      <c r="AE82" s="15">
        <v>461.0</v>
      </c>
      <c r="AF82" s="1">
        <v>66421.0</v>
      </c>
      <c r="AG82" s="15">
        <v>147852.233130611</v>
      </c>
      <c r="AH82" s="15">
        <v>80.0608268753424</v>
      </c>
      <c r="AI82" s="1">
        <v>31.5568987495252</v>
      </c>
      <c r="AJ82" s="1">
        <v>37.949766476335</v>
      </c>
      <c r="AK82" s="1">
        <v>5.0</v>
      </c>
      <c r="AL82" s="1">
        <v>2.81414</v>
      </c>
      <c r="AM82" s="1">
        <v>3.61645</v>
      </c>
      <c r="AN82" s="1">
        <v>0.0</v>
      </c>
      <c r="AO82" s="15">
        <v>0.594440505771648</v>
      </c>
      <c r="AP82" s="1">
        <v>2039.12039654616</v>
      </c>
      <c r="AQ82" s="15">
        <v>2518.97119280933</v>
      </c>
      <c r="AR82" s="15">
        <v>10154.8904628086</v>
      </c>
      <c r="AS82" s="15">
        <v>1257.65876343532</v>
      </c>
      <c r="AT82" s="15">
        <v>472.875080128122</v>
      </c>
      <c r="AU82" s="1">
        <v>16443.5158957276</v>
      </c>
      <c r="AV82" s="15">
        <v>4434.6149257243</v>
      </c>
      <c r="AW82" s="15">
        <v>0.2642765712</v>
      </c>
      <c r="AX82" s="1">
        <v>9854.7562219306</v>
      </c>
      <c r="AY82" s="15">
        <v>0.5872846296</v>
      </c>
      <c r="AZ82" s="1">
        <v>1798.3895095427</v>
      </c>
      <c r="BA82" s="1">
        <v>0.1071732769</v>
      </c>
      <c r="BB82" s="1">
        <v>692.4439060359</v>
      </c>
      <c r="BC82" s="15">
        <v>0.0412655223</v>
      </c>
      <c r="BD82" s="1">
        <v>16780.2045632335</v>
      </c>
      <c r="BE82" s="15">
        <v>0.626066885679938</v>
      </c>
      <c r="BF82" s="1">
        <v>0.207345927352337</v>
      </c>
      <c r="BG82" s="1">
        <v>0.113982873341784</v>
      </c>
      <c r="BH82" s="1">
        <v>0.0379066968005765</v>
      </c>
      <c r="BI82" s="1">
        <v>0.0146976168253649</v>
      </c>
    </row>
    <row r="83" ht="15.75" customHeight="1">
      <c r="A83" s="1" t="s">
        <v>1427</v>
      </c>
      <c r="B83" s="1" t="s">
        <v>729</v>
      </c>
      <c r="C83" s="1">
        <v>3.0</v>
      </c>
      <c r="D83" s="1">
        <v>533.008027333333</v>
      </c>
      <c r="E83" s="1">
        <v>1599.024082</v>
      </c>
      <c r="F83" s="1">
        <v>0.0174206395529126</v>
      </c>
      <c r="G83" s="1">
        <v>0.00832236932511841</v>
      </c>
      <c r="H83" s="1" t="e">
        <v>#N/A</v>
      </c>
      <c r="I83" s="1">
        <v>0.0635876989758258</v>
      </c>
      <c r="J83" s="1">
        <v>0.851090928068701</v>
      </c>
      <c r="K83" s="1">
        <v>0.0592907583882471</v>
      </c>
      <c r="L83" s="1">
        <v>0.0921661352653042</v>
      </c>
      <c r="M83" s="1">
        <v>0.0250935204543498</v>
      </c>
      <c r="N83" s="1">
        <v>0.080627782132064</v>
      </c>
      <c r="O83" s="1">
        <v>87640.049986776</v>
      </c>
      <c r="P83" s="15">
        <v>0.142857142857143</v>
      </c>
      <c r="Q83" s="1">
        <v>0.092436974789916</v>
      </c>
      <c r="R83" s="1">
        <v>0.764705882352941</v>
      </c>
      <c r="S83" s="1">
        <v>10.22</v>
      </c>
      <c r="T83" s="1">
        <v>128275.786692759</v>
      </c>
      <c r="U83" s="15">
        <v>156.460281996086</v>
      </c>
      <c r="V83" s="1">
        <v>369501.18928853</v>
      </c>
      <c r="W83" s="15">
        <v>0.897241577391425</v>
      </c>
      <c r="X83" s="1">
        <v>0.0804945253488542</v>
      </c>
      <c r="Y83" s="1">
        <v>0.022263897259721</v>
      </c>
      <c r="Z83" s="1">
        <v>0.102758422608575</v>
      </c>
      <c r="AA83" s="1">
        <v>369.50118928853</v>
      </c>
      <c r="AB83" s="1">
        <v>15045.488226737</v>
      </c>
      <c r="AC83" s="15">
        <v>1402.07792692893</v>
      </c>
      <c r="AD83" s="1">
        <v>295169.691560002</v>
      </c>
      <c r="AE83" s="15">
        <v>519.0</v>
      </c>
      <c r="AF83" s="1">
        <v>86748.0</v>
      </c>
      <c r="AG83" s="15">
        <v>189057.070252724</v>
      </c>
      <c r="AH83" s="15">
        <v>106.269979010873</v>
      </c>
      <c r="AI83" s="1">
        <v>37.5370991024836</v>
      </c>
      <c r="AJ83" s="1">
        <v>58.0479942068344</v>
      </c>
      <c r="AK83" s="1">
        <v>0.0</v>
      </c>
      <c r="AL83" s="1">
        <v>0.0</v>
      </c>
      <c r="AM83" s="1">
        <v>0.0</v>
      </c>
      <c r="AN83" s="1">
        <v>0.0</v>
      </c>
      <c r="AO83" s="15">
        <v>0.577069525065158</v>
      </c>
      <c r="AP83" s="1">
        <v>2139.27671165618</v>
      </c>
      <c r="AQ83" s="15">
        <v>2386.02206992903</v>
      </c>
      <c r="AR83" s="15">
        <v>10418.1870101441</v>
      </c>
      <c r="AS83" s="15">
        <v>1031.9095932165</v>
      </c>
      <c r="AT83" s="1">
        <v>567.146474032903</v>
      </c>
      <c r="AU83" s="1">
        <v>16542.5418589787</v>
      </c>
      <c r="AV83" s="15">
        <v>2938.1572818188</v>
      </c>
      <c r="AW83" s="15">
        <v>0.1742202393</v>
      </c>
      <c r="AX83" s="1">
        <v>12366.5700342229</v>
      </c>
      <c r="AY83" s="15">
        <v>0.7332850439</v>
      </c>
      <c r="AZ83" s="1">
        <v>1296.7375149536</v>
      </c>
      <c r="BA83" s="15">
        <v>0.0768910234</v>
      </c>
      <c r="BB83" s="1">
        <v>263.1502840848</v>
      </c>
      <c r="BC83" s="15">
        <v>0.0156036934</v>
      </c>
      <c r="BD83" s="1">
        <v>16864.6151150801</v>
      </c>
      <c r="BE83" s="15">
        <v>0.56550201991032</v>
      </c>
      <c r="BF83" s="1">
        <v>0.185241505884578</v>
      </c>
      <c r="BG83" s="1">
        <v>0.204286613173065</v>
      </c>
      <c r="BH83" s="1">
        <v>0.0278957997031096</v>
      </c>
      <c r="BI83" s="1">
        <v>0.0170740613289277</v>
      </c>
    </row>
    <row r="84" ht="15.75" customHeight="1">
      <c r="A84" s="1" t="s">
        <v>1428</v>
      </c>
      <c r="B84" s="1" t="s">
        <v>743</v>
      </c>
      <c r="C84" s="1">
        <v>19.0</v>
      </c>
      <c r="D84" s="1">
        <v>144.614861</v>
      </c>
      <c r="E84" s="1">
        <v>2747.682359</v>
      </c>
      <c r="F84" s="1" t="e">
        <v>#N/A</v>
      </c>
      <c r="G84" s="1">
        <v>0.263601617639371</v>
      </c>
      <c r="H84" s="1" t="e">
        <v>#N/A</v>
      </c>
      <c r="I84" s="1">
        <v>0.0563227803149118</v>
      </c>
      <c r="J84" s="1">
        <v>0.513090951742947</v>
      </c>
      <c r="K84" s="1">
        <v>0.163011519153423</v>
      </c>
      <c r="L84" s="1">
        <v>0.995497976139389</v>
      </c>
      <c r="M84" s="1">
        <v>0.0105920208758751</v>
      </c>
      <c r="N84" s="1">
        <v>0.314289616930145</v>
      </c>
      <c r="O84" s="1">
        <v>59470.8427646769</v>
      </c>
      <c r="P84" s="15">
        <v>0.179775280898876</v>
      </c>
      <c r="Q84" s="1">
        <v>0.179775280898876</v>
      </c>
      <c r="R84" s="1">
        <v>0.640449438202247</v>
      </c>
      <c r="S84" s="1">
        <v>31.27</v>
      </c>
      <c r="T84" s="1">
        <v>90431.7153821554</v>
      </c>
      <c r="U84" s="15">
        <v>87.8695989446754</v>
      </c>
      <c r="V84" s="1">
        <v>195073.159837541</v>
      </c>
      <c r="W84" s="15">
        <v>0.697301625965477</v>
      </c>
      <c r="X84" s="1">
        <v>0.203534808306014</v>
      </c>
      <c r="Y84" s="1">
        <v>0.0991635657285083</v>
      </c>
      <c r="Z84" s="1">
        <v>0.302698374034523</v>
      </c>
      <c r="AA84" s="1">
        <v>195.073159837541</v>
      </c>
      <c r="AB84" s="1">
        <v>7882.97887820009</v>
      </c>
      <c r="AC84" s="15">
        <v>731.236914419481</v>
      </c>
      <c r="AD84" s="1">
        <v>78826.0031328873</v>
      </c>
      <c r="AE84" s="15">
        <v>19.0</v>
      </c>
      <c r="AF84" s="1">
        <v>32238.0</v>
      </c>
      <c r="AG84" s="15">
        <v>48413.5729043888</v>
      </c>
      <c r="AH84" s="15">
        <v>61.3499918534877</v>
      </c>
      <c r="AI84" s="1">
        <v>35.3057980560051</v>
      </c>
      <c r="AJ84" s="1">
        <v>47.6964964401954</v>
      </c>
      <c r="AK84" s="1">
        <v>3.0</v>
      </c>
      <c r="AL84" s="1">
        <v>1.534371</v>
      </c>
      <c r="AM84" s="1">
        <v>2.679495</v>
      </c>
      <c r="AN84" s="1">
        <v>0.0</v>
      </c>
      <c r="AO84" s="15">
        <v>1.2024277100186</v>
      </c>
      <c r="AP84" s="1">
        <v>3993.29218461529</v>
      </c>
      <c r="AQ84" s="15">
        <v>4370.58564672322</v>
      </c>
      <c r="AR84" s="15">
        <v>12702.5469322089</v>
      </c>
      <c r="AS84" s="15">
        <v>2227.66280096061</v>
      </c>
      <c r="AT84" s="1">
        <v>315.130654445491</v>
      </c>
      <c r="AU84" s="1">
        <v>23609.2182189535</v>
      </c>
      <c r="AV84" s="15">
        <v>11849.5426828401</v>
      </c>
      <c r="AW84" s="15">
        <v>0.5439767217</v>
      </c>
      <c r="AX84" s="1">
        <v>6638.7701404782</v>
      </c>
      <c r="AY84" s="15">
        <v>0.3047658896</v>
      </c>
      <c r="AZ84" s="1">
        <v>692.3411280031</v>
      </c>
      <c r="BA84" s="15">
        <v>0.0317832905</v>
      </c>
      <c r="BB84" s="1">
        <v>2602.5257497048</v>
      </c>
      <c r="BC84" s="15">
        <v>0.1194740982</v>
      </c>
      <c r="BD84" s="1">
        <v>21783.1797010262</v>
      </c>
      <c r="BE84" s="15">
        <v>0.515452071410119</v>
      </c>
      <c r="BF84" s="1">
        <v>0.298726468377445</v>
      </c>
      <c r="BG84" s="1">
        <v>0.148768433749825</v>
      </c>
      <c r="BH84" s="1">
        <v>0.0206805835780914</v>
      </c>
      <c r="BI84" s="1">
        <v>0.0163724428845195</v>
      </c>
    </row>
    <row r="85" ht="15.75" customHeight="1">
      <c r="A85" s="1" t="s">
        <v>1429</v>
      </c>
      <c r="B85" s="1" t="s">
        <v>745</v>
      </c>
      <c r="C85" s="1">
        <v>5.0</v>
      </c>
      <c r="D85" s="1">
        <v>562.3029826</v>
      </c>
      <c r="E85" s="1">
        <v>2811.514913</v>
      </c>
      <c r="F85" s="1">
        <v>0.00370984548884798</v>
      </c>
      <c r="G85" s="1">
        <v>0.888010131707851</v>
      </c>
      <c r="H85" s="1" t="e">
        <v>#N/A</v>
      </c>
      <c r="I85" s="1">
        <v>0.0414872895161549</v>
      </c>
      <c r="J85" s="1">
        <v>0.0191561694672673</v>
      </c>
      <c r="K85" s="1">
        <v>0.0469436898327868</v>
      </c>
      <c r="L85" s="1">
        <v>0.999960407101756</v>
      </c>
      <c r="M85" s="1">
        <v>0.0117511272314064</v>
      </c>
      <c r="N85" s="1">
        <v>0.207709002728203</v>
      </c>
      <c r="O85" s="1">
        <v>77133.494503114</v>
      </c>
      <c r="P85" s="15">
        <v>0.225130890052356</v>
      </c>
      <c r="Q85" s="1">
        <v>0.204188481675393</v>
      </c>
      <c r="R85" s="1">
        <v>0.570680628272251</v>
      </c>
      <c r="S85" s="1">
        <v>47.0</v>
      </c>
      <c r="T85" s="1">
        <v>79282.0425531915</v>
      </c>
      <c r="U85" s="15">
        <v>59.8194662340426</v>
      </c>
      <c r="V85" s="1">
        <v>176326.242378356</v>
      </c>
      <c r="W85" s="15">
        <v>0.751279743535301</v>
      </c>
      <c r="X85" s="1">
        <v>0.206206447014795</v>
      </c>
      <c r="Y85" s="1">
        <v>0.0425138094499042</v>
      </c>
      <c r="Z85" s="1">
        <v>0.248720256464699</v>
      </c>
      <c r="AA85" s="1">
        <v>176.326242378356</v>
      </c>
      <c r="AB85" s="1">
        <v>7600.17238436039</v>
      </c>
      <c r="AC85" s="15">
        <v>988.326477356302</v>
      </c>
      <c r="AD85" s="1">
        <v>73503.3882580127</v>
      </c>
      <c r="AE85" s="15">
        <v>15.0</v>
      </c>
      <c r="AF85" s="1">
        <v>34102.0</v>
      </c>
      <c r="AG85" s="15">
        <v>43023.8713395928</v>
      </c>
      <c r="AH85" s="15">
        <v>66.5999555892116</v>
      </c>
      <c r="AI85" s="1">
        <v>41.199998431972</v>
      </c>
      <c r="AJ85" s="1">
        <v>45.1913992564288</v>
      </c>
      <c r="AK85" s="1">
        <v>1.5</v>
      </c>
      <c r="AL85" s="1">
        <v>0.692034</v>
      </c>
      <c r="AM85" s="1">
        <v>1.081423</v>
      </c>
      <c r="AN85" s="1">
        <v>0.0</v>
      </c>
      <c r="AO85" s="1">
        <v>1.99431964879372</v>
      </c>
      <c r="AP85" s="1">
        <v>3224.00146201892</v>
      </c>
      <c r="AQ85" s="15">
        <v>5047.45357187441</v>
      </c>
      <c r="AR85" s="15">
        <v>10639.0491729894</v>
      </c>
      <c r="AS85" s="15">
        <v>1136.01115015676</v>
      </c>
      <c r="AT85" s="15">
        <v>833.950689416102</v>
      </c>
      <c r="AU85" s="1">
        <v>20880.4660464556</v>
      </c>
      <c r="AV85" s="15">
        <v>11363.1532287465</v>
      </c>
      <c r="AW85" s="15">
        <v>0.5220610585</v>
      </c>
      <c r="AX85" s="1">
        <v>5922.769740566</v>
      </c>
      <c r="AY85" s="15">
        <v>0.2721117438</v>
      </c>
      <c r="AZ85" s="1">
        <v>1084.9055810727</v>
      </c>
      <c r="BA85" s="1">
        <v>0.0498441713</v>
      </c>
      <c r="BB85" s="1">
        <v>3395.1182544022</v>
      </c>
      <c r="BC85" s="15">
        <v>0.1559830264</v>
      </c>
      <c r="BD85" s="1">
        <v>21765.9468047874</v>
      </c>
      <c r="BE85" s="15">
        <v>0.551977687853928</v>
      </c>
      <c r="BF85" s="1">
        <v>0.195818727272875</v>
      </c>
      <c r="BG85" s="1">
        <v>0.217018452856908</v>
      </c>
      <c r="BH85" s="1">
        <v>0.0244075946551428</v>
      </c>
      <c r="BI85" s="1">
        <v>0.0107775373611469</v>
      </c>
    </row>
    <row r="86" ht="15.75" customHeight="1">
      <c r="A86" s="1" t="s">
        <v>1432</v>
      </c>
      <c r="B86" s="1" t="s">
        <v>754</v>
      </c>
      <c r="C86" s="1">
        <v>4.0</v>
      </c>
      <c r="D86" s="1">
        <v>375.3230275</v>
      </c>
      <c r="E86" s="1">
        <v>1501.29211</v>
      </c>
      <c r="F86" s="1">
        <v>0.0192229594705404</v>
      </c>
      <c r="G86" s="1">
        <v>0.0186822962186339</v>
      </c>
      <c r="H86" s="1" t="e">
        <v>#N/A</v>
      </c>
      <c r="I86" s="1">
        <v>0.0453438951666042</v>
      </c>
      <c r="J86" s="1">
        <v>0.87107027348927</v>
      </c>
      <c r="K86" s="1">
        <v>0.0450127125275213</v>
      </c>
      <c r="L86" s="1">
        <v>0.122982438754116</v>
      </c>
      <c r="M86" s="1" t="e">
        <v>#N/A</v>
      </c>
      <c r="N86" s="1">
        <v>0.0889750787181216</v>
      </c>
      <c r="O86" s="1">
        <v>84993.2381461676</v>
      </c>
      <c r="P86" s="15">
        <v>0.139344262295082</v>
      </c>
      <c r="Q86" s="1">
        <v>0.122950819672131</v>
      </c>
      <c r="R86" s="1">
        <v>0.737704918032787</v>
      </c>
      <c r="S86" s="1">
        <v>10.12</v>
      </c>
      <c r="T86" s="1">
        <v>134017.435770751</v>
      </c>
      <c r="U86" s="15">
        <v>148.349022727273</v>
      </c>
      <c r="V86" s="1">
        <v>358252.971835041</v>
      </c>
      <c r="W86" s="15">
        <v>0.859988008382233</v>
      </c>
      <c r="X86" s="1">
        <v>0.109990239519252</v>
      </c>
      <c r="Y86" s="1">
        <v>0.0300217520985145</v>
      </c>
      <c r="Z86" s="1">
        <v>0.140011991617767</v>
      </c>
      <c r="AA86" s="1">
        <v>358.252971835041</v>
      </c>
      <c r="AB86" s="1">
        <v>17616.8247497151</v>
      </c>
      <c r="AC86" s="15">
        <v>1512.88635627346</v>
      </c>
      <c r="AD86" s="1">
        <v>309326.526446274</v>
      </c>
      <c r="AE86" s="15">
        <v>531.0</v>
      </c>
      <c r="AF86" s="1">
        <v>75340.5</v>
      </c>
      <c r="AG86" s="15">
        <v>213841.678396872</v>
      </c>
      <c r="AH86" s="15">
        <v>115.46996123731</v>
      </c>
      <c r="AI86" s="1">
        <v>45.435499156199</v>
      </c>
      <c r="AJ86" s="1">
        <v>60.311396323808</v>
      </c>
      <c r="AK86" s="1">
        <v>5.75</v>
      </c>
      <c r="AL86" s="1">
        <v>4.353923</v>
      </c>
      <c r="AM86" s="1">
        <v>4.10673</v>
      </c>
      <c r="AN86" s="1">
        <v>0.0</v>
      </c>
      <c r="AO86" s="15">
        <v>0.653890873095196</v>
      </c>
      <c r="AP86" s="1">
        <v>2804.93758806206</v>
      </c>
      <c r="AQ86" s="15">
        <v>3275.52727230412</v>
      </c>
      <c r="AR86" s="15">
        <v>11177.7000812986</v>
      </c>
      <c r="AS86" s="15">
        <v>1246.62123215981</v>
      </c>
      <c r="AT86" s="1">
        <v>821.26317176209</v>
      </c>
      <c r="AU86" s="1">
        <v>19326.0493455867</v>
      </c>
      <c r="AV86" s="15">
        <v>3577.3925529011</v>
      </c>
      <c r="AW86" s="15">
        <v>0.1766660341</v>
      </c>
      <c r="AX86" s="1">
        <v>15043.9709261923</v>
      </c>
      <c r="AY86" s="15">
        <v>0.7429317977</v>
      </c>
      <c r="AZ86" s="1">
        <v>1232.626594294</v>
      </c>
      <c r="BA86" s="15">
        <v>0.0608720594</v>
      </c>
      <c r="BB86" s="1">
        <v>395.4742426143</v>
      </c>
      <c r="BC86" s="15">
        <v>0.0195301089</v>
      </c>
      <c r="BD86" s="1">
        <v>20249.4643160017</v>
      </c>
      <c r="BE86" s="15">
        <v>0.543515597048044</v>
      </c>
      <c r="BF86" s="1">
        <v>0.173769480407926</v>
      </c>
      <c r="BG86" s="1">
        <v>0.226665018903216</v>
      </c>
      <c r="BH86" s="1">
        <v>0.0426580308134051</v>
      </c>
      <c r="BI86" s="1">
        <v>0.0133918728274091</v>
      </c>
    </row>
    <row r="87" ht="15.75" customHeight="1">
      <c r="A87" s="1" t="s">
        <v>1433</v>
      </c>
      <c r="B87" s="1" t="s">
        <v>756</v>
      </c>
      <c r="C87" s="1">
        <v>71.0</v>
      </c>
      <c r="D87" s="1">
        <v>29.0058274647887</v>
      </c>
      <c r="E87" s="1">
        <v>2059.41375</v>
      </c>
      <c r="F87" s="1">
        <v>0.0152642045196365</v>
      </c>
      <c r="G87" s="1">
        <v>0.0116737861523342</v>
      </c>
      <c r="H87" s="1" t="e">
        <v>#N/A</v>
      </c>
      <c r="I87" s="1">
        <v>0.0303023548410173</v>
      </c>
      <c r="J87" s="1">
        <v>0.89301722017475</v>
      </c>
      <c r="K87" s="1">
        <v>0.0492508208403772</v>
      </c>
      <c r="L87" s="1">
        <v>0.560395909150188</v>
      </c>
      <c r="M87" s="1">
        <v>0.00791968950408905</v>
      </c>
      <c r="N87" s="1">
        <v>0.167229576218441</v>
      </c>
      <c r="O87" s="1">
        <v>62816.1640714014</v>
      </c>
      <c r="P87" s="15">
        <v>0.225563909774436</v>
      </c>
      <c r="Q87" s="1">
        <v>0.120300751879699</v>
      </c>
      <c r="R87" s="1">
        <v>0.654135338345865</v>
      </c>
      <c r="S87" s="1">
        <v>20.0</v>
      </c>
      <c r="T87" s="1">
        <v>72484.75</v>
      </c>
      <c r="U87" s="15">
        <v>102.9706875</v>
      </c>
      <c r="V87" s="1">
        <v>328535.681574429</v>
      </c>
      <c r="W87" s="15">
        <v>0.685416638030455</v>
      </c>
      <c r="X87" s="1">
        <v>0.230982828766985</v>
      </c>
      <c r="Y87" s="1">
        <v>0.0836005332025601</v>
      </c>
      <c r="Z87" s="1">
        <v>0.314583361969545</v>
      </c>
      <c r="AA87" s="1">
        <v>328.535681574429</v>
      </c>
      <c r="AB87" s="1">
        <v>8813.7242941104</v>
      </c>
      <c r="AC87" s="15">
        <v>836.828442074838</v>
      </c>
      <c r="AD87" s="1">
        <v>255973.986304919</v>
      </c>
      <c r="AE87" s="15">
        <v>464.0</v>
      </c>
      <c r="AF87" s="1">
        <v>38627.5</v>
      </c>
      <c r="AG87" s="15">
        <v>75362.9655866564</v>
      </c>
      <c r="AH87" s="15">
        <v>45.2639836105917</v>
      </c>
      <c r="AI87" s="1">
        <v>24.1767994620166</v>
      </c>
      <c r="AJ87" s="1">
        <v>28.0194992503242</v>
      </c>
      <c r="AK87" s="1">
        <v>2.95</v>
      </c>
      <c r="AL87" s="1">
        <v>1.781584</v>
      </c>
      <c r="AM87" s="1">
        <v>2.480365</v>
      </c>
      <c r="AN87" s="1">
        <v>0.0</v>
      </c>
      <c r="AO87" s="15">
        <v>0.757314886139865</v>
      </c>
      <c r="AP87" s="1">
        <v>1888.49387355989</v>
      </c>
      <c r="AQ87" s="15">
        <v>3798.39059538182</v>
      </c>
      <c r="AR87" s="15">
        <v>7652.91219406494</v>
      </c>
      <c r="AS87" s="15">
        <v>864.610732059063</v>
      </c>
      <c r="AT87" s="1">
        <v>1100.01834259871</v>
      </c>
      <c r="AU87" s="1">
        <v>15304.4257376644</v>
      </c>
      <c r="AV87" s="15">
        <v>5425.3038503833</v>
      </c>
      <c r="AW87" s="15">
        <v>0.3161924516</v>
      </c>
      <c r="AX87" s="1">
        <v>8202.381703859</v>
      </c>
      <c r="AY87" s="15">
        <v>0.4780434886</v>
      </c>
      <c r="AZ87" s="1">
        <v>1066.6193271735</v>
      </c>
      <c r="BA87" s="15">
        <v>0.0621637035</v>
      </c>
      <c r="BB87" s="1">
        <v>2463.9284145656</v>
      </c>
      <c r="BC87" s="15">
        <v>0.1436003563</v>
      </c>
      <c r="BD87" s="1">
        <v>17158.2332959814</v>
      </c>
      <c r="BE87" s="15">
        <v>0.522204274102455</v>
      </c>
      <c r="BF87" s="1">
        <v>0.246344423778779</v>
      </c>
      <c r="BG87" s="1">
        <v>0.179701602925259</v>
      </c>
      <c r="BH87" s="1">
        <v>0.0295852407011658</v>
      </c>
      <c r="BI87" s="1">
        <v>0.0221644584923412</v>
      </c>
    </row>
    <row r="88" ht="15.75" customHeight="1">
      <c r="A88" s="1" t="s">
        <v>1435</v>
      </c>
      <c r="B88" s="1" t="s">
        <v>758</v>
      </c>
      <c r="C88" s="1">
        <v>9.0</v>
      </c>
      <c r="D88" s="1">
        <v>417.821123444444</v>
      </c>
      <c r="E88" s="1">
        <v>3760.390111</v>
      </c>
      <c r="F88" s="1" t="e">
        <v>#N/A</v>
      </c>
      <c r="G88" s="1">
        <v>0.0597502976203107</v>
      </c>
      <c r="H88" s="1" t="e">
        <v>#N/A</v>
      </c>
      <c r="I88" s="1">
        <v>0.0990998684174368</v>
      </c>
      <c r="J88" s="1">
        <v>0.700957181859984</v>
      </c>
      <c r="K88" s="1">
        <v>0.138714868213307</v>
      </c>
      <c r="L88" s="1">
        <v>0.998613127790599</v>
      </c>
      <c r="M88" s="1">
        <v>0.0350962565573225</v>
      </c>
      <c r="N88" s="1">
        <v>0.220138703155635</v>
      </c>
      <c r="O88" s="1">
        <v>66458.5976236352</v>
      </c>
      <c r="P88" s="15">
        <v>0.46474358974359</v>
      </c>
      <c r="Q88" s="1">
        <v>0.0801282051282051</v>
      </c>
      <c r="R88" s="1">
        <v>0.455128205128205</v>
      </c>
      <c r="S88" s="1">
        <v>56.0</v>
      </c>
      <c r="T88" s="1">
        <v>86782.3035714286</v>
      </c>
      <c r="U88" s="15">
        <v>67.1498234107143</v>
      </c>
      <c r="V88" s="1">
        <v>122360.591964656</v>
      </c>
      <c r="W88" s="15">
        <v>0.712491314289579</v>
      </c>
      <c r="X88" s="1">
        <v>0.17075606821785</v>
      </c>
      <c r="Y88" s="1">
        <v>0.116752617492571</v>
      </c>
      <c r="Z88" s="1">
        <v>0.287508685710421</v>
      </c>
      <c r="AA88" s="1">
        <v>122.360591964656</v>
      </c>
      <c r="AB88" s="1">
        <v>3151.33101891087</v>
      </c>
      <c r="AC88" s="15">
        <v>336.434652431198</v>
      </c>
      <c r="AD88" s="1">
        <v>74116.5031227064</v>
      </c>
      <c r="AE88" s="15">
        <v>16.0</v>
      </c>
      <c r="AF88" s="1">
        <v>35964.0</v>
      </c>
      <c r="AG88" s="15">
        <v>46357.3287569878</v>
      </c>
      <c r="AH88" s="15">
        <v>35.8799961951302</v>
      </c>
      <c r="AI88" s="1">
        <v>24.393199071091</v>
      </c>
      <c r="AJ88" s="1">
        <v>24.5111901160879</v>
      </c>
      <c r="AK88" s="1">
        <v>0.0</v>
      </c>
      <c r="AL88" s="1">
        <v>0.0</v>
      </c>
      <c r="AM88" s="1">
        <v>0.0</v>
      </c>
      <c r="AN88" s="1">
        <v>0.0</v>
      </c>
      <c r="AO88" s="15">
        <v>0.808870604301542</v>
      </c>
      <c r="AP88" s="1">
        <v>2467.73429779398</v>
      </c>
      <c r="AQ88" s="15">
        <v>3926.08015237917</v>
      </c>
      <c r="AR88" s="15">
        <v>10181.8224598559</v>
      </c>
      <c r="AS88" s="15">
        <v>1858.11313022039</v>
      </c>
      <c r="AT88" s="1">
        <v>666.644067770233</v>
      </c>
      <c r="AU88" s="1">
        <v>19100.3941080197</v>
      </c>
      <c r="AV88" s="15">
        <v>11844.6389054699</v>
      </c>
      <c r="AW88" s="15">
        <v>0.6523375055</v>
      </c>
      <c r="AX88" s="1">
        <v>2631.7704874293</v>
      </c>
      <c r="AY88" s="15">
        <v>0.1449434304</v>
      </c>
      <c r="AZ88" s="1">
        <v>708.3905644297</v>
      </c>
      <c r="BA88" s="1">
        <v>0.0390142526</v>
      </c>
      <c r="BB88" s="1">
        <v>2972.4251070347</v>
      </c>
      <c r="BC88" s="15">
        <v>0.1637048115</v>
      </c>
      <c r="BD88" s="1">
        <v>18157.2250643636</v>
      </c>
      <c r="BE88" s="15">
        <v>0.588043081638773</v>
      </c>
      <c r="BF88" s="1">
        <v>0.240049828936657</v>
      </c>
      <c r="BG88" s="1">
        <v>0.131836113318864</v>
      </c>
      <c r="BH88" s="1">
        <v>0.0365124900717987</v>
      </c>
      <c r="BI88" s="1">
        <v>0.00355848603390663</v>
      </c>
    </row>
    <row r="89" ht="15.75" customHeight="1">
      <c r="A89" s="1" t="s">
        <v>1437</v>
      </c>
      <c r="B89" s="1" t="s">
        <v>765</v>
      </c>
      <c r="C89" s="1">
        <v>26.0</v>
      </c>
      <c r="D89" s="1">
        <v>47.4469636538462</v>
      </c>
      <c r="E89" s="1">
        <v>1233.621055</v>
      </c>
      <c r="F89" s="1" t="e">
        <v>#N/A</v>
      </c>
      <c r="G89" s="1">
        <v>0.0619028603118387</v>
      </c>
      <c r="H89" s="1" t="e">
        <v>#N/A</v>
      </c>
      <c r="I89" s="1">
        <v>0.0183946588939611</v>
      </c>
      <c r="J89" s="1">
        <v>0.827751856104279</v>
      </c>
      <c r="K89" s="1">
        <v>0.0861248923402443</v>
      </c>
      <c r="L89" s="1">
        <v>0.663455923811607</v>
      </c>
      <c r="M89" s="1" t="e">
        <v>#N/A</v>
      </c>
      <c r="N89" s="1">
        <v>0.197671263665505</v>
      </c>
      <c r="O89" s="1">
        <v>73885.7050741101</v>
      </c>
      <c r="P89" s="15">
        <v>0.273684210526316</v>
      </c>
      <c r="Q89" s="1">
        <v>0.168421052631579</v>
      </c>
      <c r="R89" s="1">
        <v>0.557894736842105</v>
      </c>
      <c r="S89" s="1">
        <v>15.2</v>
      </c>
      <c r="T89" s="1">
        <v>75497.7105263158</v>
      </c>
      <c r="U89" s="15">
        <v>81.1592799342105</v>
      </c>
      <c r="V89" s="1">
        <v>240878.395189194</v>
      </c>
      <c r="W89" s="15">
        <v>0.538128415205841</v>
      </c>
      <c r="X89" s="1">
        <v>0.187204381747752</v>
      </c>
      <c r="Y89" s="1">
        <v>0.274667203046407</v>
      </c>
      <c r="Z89" s="1">
        <v>0.461871584794159</v>
      </c>
      <c r="AA89" s="1">
        <v>240.878395189194</v>
      </c>
      <c r="AB89" s="1">
        <v>5940.65979199747</v>
      </c>
      <c r="AC89" s="15">
        <v>446.092702268283</v>
      </c>
      <c r="AD89" s="15">
        <v>188846.395376261</v>
      </c>
      <c r="AE89" s="15">
        <v>288.0</v>
      </c>
      <c r="AF89" s="1">
        <v>37862.5</v>
      </c>
      <c r="AG89" s="15">
        <v>60084.4549808429</v>
      </c>
      <c r="AH89" s="15">
        <v>35.4999976108238</v>
      </c>
      <c r="AI89" s="1">
        <v>19.9999949970698</v>
      </c>
      <c r="AJ89" s="1">
        <v>22.1641941832464</v>
      </c>
      <c r="AK89" s="1">
        <v>2.0</v>
      </c>
      <c r="AL89" s="1">
        <v>0.73495</v>
      </c>
      <c r="AM89" s="1">
        <v>1.28642</v>
      </c>
      <c r="AN89" s="1">
        <v>0.0</v>
      </c>
      <c r="AO89" s="1">
        <v>0.690530049065854</v>
      </c>
      <c r="AP89" s="1">
        <v>2550.16041372608</v>
      </c>
      <c r="AQ89" s="15">
        <v>2736.2237263371</v>
      </c>
      <c r="AR89" s="15">
        <v>11164.5735813094</v>
      </c>
      <c r="AS89" s="15">
        <v>873.979141025605</v>
      </c>
      <c r="AT89" s="15">
        <v>369.309479725117</v>
      </c>
      <c r="AU89" s="1">
        <v>17694.2463421233</v>
      </c>
      <c r="AV89" s="15">
        <v>9431.9141811481</v>
      </c>
      <c r="AW89" s="15">
        <v>0.5546876871</v>
      </c>
      <c r="AX89" s="1">
        <v>5201.067722219</v>
      </c>
      <c r="AY89" s="15">
        <v>0.305873036</v>
      </c>
      <c r="AZ89" s="1">
        <v>817.2948993616</v>
      </c>
      <c r="BA89" s="1">
        <v>0.048064837</v>
      </c>
      <c r="BB89" s="1">
        <v>1553.7317589053</v>
      </c>
      <c r="BC89" s="15">
        <v>0.0913744399</v>
      </c>
      <c r="BD89" s="1">
        <v>17004.008561634</v>
      </c>
      <c r="BE89" s="15">
        <v>0.530443128234332</v>
      </c>
      <c r="BF89" s="1">
        <v>0.290771677705572</v>
      </c>
      <c r="BG89" s="1">
        <v>0.126716054233514</v>
      </c>
      <c r="BH89" s="1">
        <v>0.0393950498640104</v>
      </c>
      <c r="BI89" s="1">
        <v>0.0126740899625711</v>
      </c>
    </row>
    <row r="90" ht="15.75" customHeight="1">
      <c r="A90" s="1" t="s">
        <v>1438</v>
      </c>
      <c r="B90" s="1" t="s">
        <v>773</v>
      </c>
      <c r="C90" s="1">
        <v>13.0</v>
      </c>
      <c r="D90" s="1">
        <v>298.895793846154</v>
      </c>
      <c r="E90" s="1">
        <v>3885.64532</v>
      </c>
      <c r="F90" s="1">
        <v>0.00334609922306636</v>
      </c>
      <c r="G90" s="1">
        <v>0.14465374545835</v>
      </c>
      <c r="H90" s="1" t="e">
        <v>#N/A</v>
      </c>
      <c r="I90" s="1">
        <v>0.100645838194276</v>
      </c>
      <c r="J90" s="1">
        <v>0.605180985630141</v>
      </c>
      <c r="K90" s="1">
        <v>0.144198136067116</v>
      </c>
      <c r="L90" s="1">
        <v>1.0</v>
      </c>
      <c r="M90" s="1">
        <v>0.0533145808390225</v>
      </c>
      <c r="N90" s="1">
        <v>0.162663796786037</v>
      </c>
      <c r="O90" s="1">
        <v>75001.5866308106</v>
      </c>
      <c r="P90" s="15">
        <v>0.168539325842697</v>
      </c>
      <c r="Q90" s="1">
        <v>0.168539325842697</v>
      </c>
      <c r="R90" s="1">
        <v>0.662921348314607</v>
      </c>
      <c r="S90" s="1">
        <v>29.0</v>
      </c>
      <c r="T90" s="1">
        <v>96989.5517241379</v>
      </c>
      <c r="U90" s="15">
        <v>133.987769655172</v>
      </c>
      <c r="V90" s="1">
        <v>178223.505484541</v>
      </c>
      <c r="W90" s="15">
        <v>0.698120193585299</v>
      </c>
      <c r="X90" s="1">
        <v>0.240427415310547</v>
      </c>
      <c r="Y90" s="1">
        <v>0.0614523911041539</v>
      </c>
      <c r="Z90" s="1">
        <v>0.301879806414701</v>
      </c>
      <c r="AA90" s="1">
        <v>178.223505484541</v>
      </c>
      <c r="AB90" s="1">
        <v>6002.44774785569</v>
      </c>
      <c r="AC90" s="15">
        <v>714.520804487631</v>
      </c>
      <c r="AD90" s="1">
        <v>117470.31465817</v>
      </c>
      <c r="AE90" s="15">
        <v>70.0</v>
      </c>
      <c r="AF90" s="1">
        <v>37211.0</v>
      </c>
      <c r="AG90" s="15">
        <v>51994.569313998</v>
      </c>
      <c r="AH90" s="15">
        <v>40.9999859011293</v>
      </c>
      <c r="AI90" s="1">
        <v>33.1999993215537</v>
      </c>
      <c r="AJ90" s="1">
        <v>33.1999993513482</v>
      </c>
      <c r="AK90" s="1">
        <v>4.6</v>
      </c>
      <c r="AL90" s="1">
        <v>4.360646</v>
      </c>
      <c r="AM90" s="1">
        <v>4.389479</v>
      </c>
      <c r="AN90" s="1">
        <v>8.07386351979238</v>
      </c>
      <c r="AO90" s="15">
        <v>1.28111682776404</v>
      </c>
      <c r="AP90" s="1">
        <v>1538.47322071074</v>
      </c>
      <c r="AQ90" s="15">
        <v>2678.5515925576</v>
      </c>
      <c r="AR90" s="15">
        <v>8749.57807780562</v>
      </c>
      <c r="AS90" s="15">
        <v>1300.49018987662</v>
      </c>
      <c r="AT90" s="1">
        <v>367.66807115581</v>
      </c>
      <c r="AU90" s="1">
        <v>14634.7611521064</v>
      </c>
      <c r="AV90" s="15">
        <v>10001.6548435802</v>
      </c>
      <c r="AW90" s="15">
        <v>0.5646679899</v>
      </c>
      <c r="AX90" s="1">
        <v>4884.7109354342</v>
      </c>
      <c r="AY90" s="15">
        <v>0.2757783535</v>
      </c>
      <c r="AZ90" s="1">
        <v>1072.4285633615</v>
      </c>
      <c r="BA90" s="1">
        <v>0.0605465886</v>
      </c>
      <c r="BB90" s="1">
        <v>1753.6579708043</v>
      </c>
      <c r="BC90" s="15">
        <v>0.099007068</v>
      </c>
      <c r="BD90" s="1">
        <v>17712.4523131802</v>
      </c>
      <c r="BE90" s="15">
        <v>0.583782745988213</v>
      </c>
      <c r="BF90" s="1">
        <v>0.243050515171156</v>
      </c>
      <c r="BG90" s="1">
        <v>0.134573178267806</v>
      </c>
      <c r="BH90" s="1">
        <v>0.0285188487262003</v>
      </c>
      <c r="BI90" s="1">
        <v>0.0100747118466251</v>
      </c>
    </row>
    <row r="91" ht="15.75" customHeight="1">
      <c r="A91" s="1" t="s">
        <v>1441</v>
      </c>
      <c r="B91" s="1" t="s">
        <v>778</v>
      </c>
      <c r="C91" s="1">
        <v>9.0</v>
      </c>
      <c r="D91" s="1">
        <v>231.26506</v>
      </c>
      <c r="E91" s="1">
        <v>2081.38554</v>
      </c>
      <c r="F91" s="1">
        <v>0.0125647231042203</v>
      </c>
      <c r="G91" s="1">
        <v>0.112167864819853</v>
      </c>
      <c r="H91" s="1" t="e">
        <v>#N/A</v>
      </c>
      <c r="I91" s="1">
        <v>0.0981429964275252</v>
      </c>
      <c r="J91" s="1">
        <v>0.697362327780143</v>
      </c>
      <c r="K91" s="1">
        <v>0.079275079755675</v>
      </c>
      <c r="L91" s="1">
        <v>0.449396056247752</v>
      </c>
      <c r="M91" s="1">
        <v>0.00967149849087022</v>
      </c>
      <c r="N91" s="1">
        <v>0.15341871671575</v>
      </c>
      <c r="O91" s="1">
        <v>82425.2233051105</v>
      </c>
      <c r="P91" s="15">
        <v>0.206703910614525</v>
      </c>
      <c r="Q91" s="1">
        <v>0.0893854748603352</v>
      </c>
      <c r="R91" s="1">
        <v>0.70391061452514</v>
      </c>
      <c r="S91" s="1">
        <v>21.0</v>
      </c>
      <c r="T91" s="1">
        <v>112158.712380952</v>
      </c>
      <c r="U91" s="15">
        <v>99.1135971428572</v>
      </c>
      <c r="V91" s="1">
        <v>313272.470414107</v>
      </c>
      <c r="W91" s="15">
        <v>0.61721581866067</v>
      </c>
      <c r="X91" s="1">
        <v>0.346742494438116</v>
      </c>
      <c r="Y91" s="1">
        <v>0.0360416869012136</v>
      </c>
      <c r="Z91" s="1">
        <v>0.38278418133933</v>
      </c>
      <c r="AA91" s="1">
        <v>313.272470414107</v>
      </c>
      <c r="AB91" s="1">
        <v>13483.1123118113</v>
      </c>
      <c r="AC91" s="15">
        <v>985.766841639536</v>
      </c>
      <c r="AD91" s="15">
        <v>222306.947597579</v>
      </c>
      <c r="AE91" s="15">
        <v>401.0</v>
      </c>
      <c r="AF91" s="1">
        <v>46472.5</v>
      </c>
      <c r="AG91" s="15">
        <v>70548.2535074466</v>
      </c>
      <c r="AH91" s="15">
        <v>86.4999904257967</v>
      </c>
      <c r="AI91" s="1">
        <v>34.6130992854787</v>
      </c>
      <c r="AJ91" s="1">
        <v>53.5215959113672</v>
      </c>
      <c r="AK91" s="1">
        <v>2.65</v>
      </c>
      <c r="AL91" s="1">
        <v>1.607882</v>
      </c>
      <c r="AM91" s="1">
        <v>2.189612</v>
      </c>
      <c r="AN91" s="1">
        <v>0.0</v>
      </c>
      <c r="AO91" s="1">
        <v>0.940582193122779</v>
      </c>
      <c r="AP91" s="1">
        <v>2654.92568474364</v>
      </c>
      <c r="AQ91" s="15">
        <v>2956.00740072404</v>
      </c>
      <c r="AR91" s="15">
        <v>10759.7864017062</v>
      </c>
      <c r="AS91" s="15">
        <v>1464.31735563994</v>
      </c>
      <c r="AT91" s="15">
        <v>293.61881220718</v>
      </c>
      <c r="AU91" s="1">
        <v>18128.655655021</v>
      </c>
      <c r="AV91" s="15">
        <v>4668.5918925271</v>
      </c>
      <c r="AW91" s="15">
        <v>0.2451004508</v>
      </c>
      <c r="AX91" s="1">
        <v>12200.8598629846</v>
      </c>
      <c r="AY91" s="15">
        <v>0.6405435133</v>
      </c>
      <c r="AZ91" s="1">
        <v>1205.6439701333</v>
      </c>
      <c r="BA91" s="1">
        <v>0.0632961474</v>
      </c>
      <c r="BB91" s="1">
        <v>972.5717785856</v>
      </c>
      <c r="BC91" s="1">
        <v>0.0510598885</v>
      </c>
      <c r="BD91" s="1">
        <v>19047.6675042306</v>
      </c>
      <c r="BE91" s="15">
        <v>0.621896683810017</v>
      </c>
      <c r="BF91" s="1">
        <v>0.212558097290402</v>
      </c>
      <c r="BG91" s="1">
        <v>0.113793207274562</v>
      </c>
      <c r="BH91" s="1">
        <v>0.0386956676888943</v>
      </c>
      <c r="BI91" s="1">
        <v>0.0130563439361248</v>
      </c>
    </row>
    <row r="92" ht="15.75" customHeight="1">
      <c r="A92" s="1" t="s">
        <v>1442</v>
      </c>
      <c r="B92" s="1" t="s">
        <v>780</v>
      </c>
      <c r="C92" s="1">
        <v>22.0</v>
      </c>
      <c r="D92" s="1">
        <v>169.654722045455</v>
      </c>
      <c r="E92" s="1">
        <v>3732.403885</v>
      </c>
      <c r="F92" s="1">
        <v>0.0882535182864574</v>
      </c>
      <c r="G92" s="1">
        <v>0.208761784819516</v>
      </c>
      <c r="H92" s="1">
        <v>0.00331464477333018</v>
      </c>
      <c r="I92" s="1">
        <v>0.0658473074799818</v>
      </c>
      <c r="J92" s="1">
        <v>0.56830943874641</v>
      </c>
      <c r="K92" s="1">
        <v>0.0655133058943052</v>
      </c>
      <c r="L92" s="1">
        <v>0.362498756358806</v>
      </c>
      <c r="M92" s="1">
        <v>0.0425995873033057</v>
      </c>
      <c r="N92" s="1">
        <v>0.171341542170478</v>
      </c>
      <c r="O92" s="1">
        <v>93836.8160572812</v>
      </c>
      <c r="P92" s="15">
        <v>0.178571428571429</v>
      </c>
      <c r="Q92" s="1">
        <v>0.146103896103896</v>
      </c>
      <c r="R92" s="1">
        <v>0.675324675324675</v>
      </c>
      <c r="S92" s="1">
        <v>43.0</v>
      </c>
      <c r="T92" s="1">
        <v>113054.395348837</v>
      </c>
      <c r="U92" s="15">
        <v>86.8000903488372</v>
      </c>
      <c r="V92" s="1">
        <v>495133.21627035</v>
      </c>
      <c r="W92" s="15">
        <v>0.728242885854556</v>
      </c>
      <c r="X92" s="1">
        <v>0.25133202680115</v>
      </c>
      <c r="Y92" s="1">
        <v>0.0204250873442944</v>
      </c>
      <c r="Z92" s="1">
        <v>0.271757114145444</v>
      </c>
      <c r="AA92" s="1">
        <v>495.13321627035</v>
      </c>
      <c r="AB92" s="1">
        <v>21810.2181618536</v>
      </c>
      <c r="AC92" s="15">
        <v>1680.03849615541</v>
      </c>
      <c r="AD92" s="1">
        <v>375049.353650799</v>
      </c>
      <c r="AE92" s="15">
        <v>575.0</v>
      </c>
      <c r="AF92" s="1">
        <v>51837.0</v>
      </c>
      <c r="AG92" s="15">
        <v>119454.882343198</v>
      </c>
      <c r="AH92" s="15">
        <v>90.4699848885931</v>
      </c>
      <c r="AI92" s="1">
        <v>39.1287994775527</v>
      </c>
      <c r="AJ92" s="1">
        <v>54.5336982560717</v>
      </c>
      <c r="AK92" s="1">
        <v>5.2</v>
      </c>
      <c r="AL92" s="1">
        <v>3.569907</v>
      </c>
      <c r="AM92" s="1">
        <v>4.796239</v>
      </c>
      <c r="AN92" s="1">
        <v>0.0</v>
      </c>
      <c r="AO92" s="1">
        <v>0.963146488380179</v>
      </c>
      <c r="AP92" s="1">
        <v>2878.50827805041</v>
      </c>
      <c r="AQ92" s="15">
        <v>3078.56935209465</v>
      </c>
      <c r="AR92" s="15">
        <v>11389.9166381346</v>
      </c>
      <c r="AS92" s="15">
        <v>1314.1820154332</v>
      </c>
      <c r="AT92" s="15">
        <v>1659.27622808698</v>
      </c>
      <c r="AU92" s="1">
        <v>20320.4525117999</v>
      </c>
      <c r="AV92" s="15">
        <v>3143.9654739153</v>
      </c>
      <c r="AW92" s="15">
        <v>0.1384622706</v>
      </c>
      <c r="AX92" s="1">
        <v>17347.2719568284</v>
      </c>
      <c r="AY92" s="15">
        <v>0.7639850641</v>
      </c>
      <c r="AZ92" s="1">
        <v>1441.7230845057</v>
      </c>
      <c r="BA92" s="1">
        <v>0.0634944161</v>
      </c>
      <c r="BB92" s="1">
        <v>773.3367305964</v>
      </c>
      <c r="BC92" s="15">
        <v>0.0340582492</v>
      </c>
      <c r="BD92" s="1">
        <v>22706.2972458458</v>
      </c>
      <c r="BE92" s="15">
        <v>0.553333923409686</v>
      </c>
      <c r="BF92" s="1">
        <v>0.233825855493696</v>
      </c>
      <c r="BG92" s="1">
        <v>0.166834483809954</v>
      </c>
      <c r="BH92" s="1">
        <v>0.0273659463037746</v>
      </c>
      <c r="BI92" s="1">
        <v>0.0186397909828888</v>
      </c>
    </row>
    <row r="93" ht="15.75" customHeight="1">
      <c r="A93" s="1" t="s">
        <v>1443</v>
      </c>
      <c r="B93" s="1" t="s">
        <v>790</v>
      </c>
      <c r="C93" s="1">
        <v>48.0</v>
      </c>
      <c r="D93" s="1">
        <v>117.351226666667</v>
      </c>
      <c r="E93" s="1">
        <v>5632.85888</v>
      </c>
      <c r="F93" s="1">
        <v>0.013236132608867</v>
      </c>
      <c r="G93" s="1">
        <v>0.0333825003789389</v>
      </c>
      <c r="H93" s="1" t="e">
        <v>#N/A</v>
      </c>
      <c r="I93" s="1">
        <v>0.0516180475921537</v>
      </c>
      <c r="J93" s="1">
        <v>0.842389498997929</v>
      </c>
      <c r="K93" s="1">
        <v>0.058520480826013</v>
      </c>
      <c r="L93" s="1">
        <v>0.249494902627282</v>
      </c>
      <c r="M93" s="1">
        <v>0.00994291644230778</v>
      </c>
      <c r="N93" s="1">
        <v>0.152571041491167</v>
      </c>
      <c r="O93" s="1">
        <v>91118.2636872082</v>
      </c>
      <c r="P93" s="15">
        <v>0.10738255033557</v>
      </c>
      <c r="Q93" s="1">
        <v>0.136465324384787</v>
      </c>
      <c r="R93" s="1">
        <v>0.756152125279642</v>
      </c>
      <c r="S93" s="1">
        <v>36.68</v>
      </c>
      <c r="T93" s="1">
        <v>105406.706652126</v>
      </c>
      <c r="U93" s="15">
        <v>153.567581243184</v>
      </c>
      <c r="V93" s="1">
        <v>342043.087008777</v>
      </c>
      <c r="W93" s="15">
        <v>0.794662922928724</v>
      </c>
      <c r="X93" s="1">
        <v>0.175545790042899</v>
      </c>
      <c r="Y93" s="1">
        <v>0.0297912870283772</v>
      </c>
      <c r="Z93" s="1">
        <v>0.205337077071276</v>
      </c>
      <c r="AA93" s="1">
        <v>342.043087008777</v>
      </c>
      <c r="AB93" s="1">
        <v>13992.1391036162</v>
      </c>
      <c r="AC93" s="15">
        <v>1074.95844987333</v>
      </c>
      <c r="AD93" s="1">
        <v>272529.024662775</v>
      </c>
      <c r="AE93" s="15">
        <v>489.0</v>
      </c>
      <c r="AF93" s="1">
        <v>54203.5</v>
      </c>
      <c r="AG93" s="15">
        <v>101017.017510388</v>
      </c>
      <c r="AH93" s="15">
        <v>94.0299963640032</v>
      </c>
      <c r="AI93" s="1">
        <v>37.4315999884289</v>
      </c>
      <c r="AJ93" s="1">
        <v>47.6271998066114</v>
      </c>
      <c r="AK93" s="1">
        <v>0.0</v>
      </c>
      <c r="AL93" s="1">
        <v>0.0</v>
      </c>
      <c r="AM93" s="1">
        <v>0.0</v>
      </c>
      <c r="AN93" s="1">
        <v>0.0</v>
      </c>
      <c r="AO93" s="1">
        <v>0.910277720640717</v>
      </c>
      <c r="AP93" s="1">
        <v>1733.9455537718</v>
      </c>
      <c r="AQ93" s="15">
        <v>2851.61644951418</v>
      </c>
      <c r="AR93" s="15">
        <v>10603.1228320068</v>
      </c>
      <c r="AS93" s="15">
        <v>1145.84628649529</v>
      </c>
      <c r="AT93" s="1">
        <v>233.544915295304</v>
      </c>
      <c r="AU93" s="1">
        <v>16568.0760370833</v>
      </c>
      <c r="AV93" s="15">
        <v>4399.1163083223</v>
      </c>
      <c r="AW93" s="15">
        <v>0.2460867615</v>
      </c>
      <c r="AX93" s="1">
        <v>11567.4495474293</v>
      </c>
      <c r="AY93" s="15">
        <v>0.647083641</v>
      </c>
      <c r="AZ93" s="1">
        <v>1145.3857462792</v>
      </c>
      <c r="BA93" s="1">
        <v>0.0640729295</v>
      </c>
      <c r="BB93" s="1">
        <v>764.330248991</v>
      </c>
      <c r="BC93" s="15">
        <v>0.042756668</v>
      </c>
      <c r="BD93" s="1">
        <v>17876.2818510218</v>
      </c>
      <c r="BE93" s="15">
        <v>0.613675329431227</v>
      </c>
      <c r="BF93" s="1">
        <v>0.229107267516869</v>
      </c>
      <c r="BG93" s="1">
        <v>0.108256085435265</v>
      </c>
      <c r="BH93" s="1">
        <v>0.0226973717788394</v>
      </c>
      <c r="BI93" s="1">
        <v>0.0262639458378004</v>
      </c>
    </row>
    <row r="94" ht="15.75" customHeight="1">
      <c r="A94" s="1" t="s">
        <v>1445</v>
      </c>
      <c r="B94" s="1" t="s">
        <v>801</v>
      </c>
      <c r="C94" s="1">
        <v>30.0</v>
      </c>
      <c r="D94" s="1">
        <v>150.1789594</v>
      </c>
      <c r="E94" s="1">
        <v>4505.368782</v>
      </c>
      <c r="F94" s="1">
        <v>0.032014405493107</v>
      </c>
      <c r="G94" s="1">
        <v>0.100663766705487</v>
      </c>
      <c r="H94" s="1">
        <v>0.00211680674391412</v>
      </c>
      <c r="I94" s="1">
        <v>0.0684518064986292</v>
      </c>
      <c r="J94" s="1">
        <v>0.724585390285712</v>
      </c>
      <c r="K94" s="1">
        <v>0.0721678242731507</v>
      </c>
      <c r="L94" s="1">
        <v>0.507116918362489</v>
      </c>
      <c r="M94" s="1">
        <v>0.0480990092993991</v>
      </c>
      <c r="N94" s="1">
        <v>0.185009467379322</v>
      </c>
      <c r="O94" s="1">
        <v>77695.8333933659</v>
      </c>
      <c r="P94" s="15">
        <v>0.207492795389049</v>
      </c>
      <c r="Q94" s="1">
        <v>0.123919308357349</v>
      </c>
      <c r="R94" s="1">
        <v>0.668587896253602</v>
      </c>
      <c r="S94" s="1">
        <v>27.0</v>
      </c>
      <c r="T94" s="1">
        <v>112064.074074074</v>
      </c>
      <c r="U94" s="15">
        <v>166.865510444444</v>
      </c>
      <c r="V94" s="1">
        <v>289231.577491762</v>
      </c>
      <c r="W94" s="15">
        <v>0.700661023220012</v>
      </c>
      <c r="X94" s="1">
        <v>0.262320514609941</v>
      </c>
      <c r="Y94" s="1">
        <v>0.0370184621700467</v>
      </c>
      <c r="Z94" s="1">
        <v>0.299338976779988</v>
      </c>
      <c r="AA94" s="1">
        <v>289.231577491762</v>
      </c>
      <c r="AB94" s="1">
        <v>9342.01150595179</v>
      </c>
      <c r="AC94" s="15">
        <v>1103.92425363061</v>
      </c>
      <c r="AD94" s="1">
        <v>207921.802738796</v>
      </c>
      <c r="AE94" s="15">
        <v>358.0</v>
      </c>
      <c r="AF94" s="1">
        <v>46884.0</v>
      </c>
      <c r="AG94" s="15">
        <v>75662.6747098819</v>
      </c>
      <c r="AH94" s="15">
        <v>46.6599859821715</v>
      </c>
      <c r="AI94" s="1">
        <v>31.6275992554093</v>
      </c>
      <c r="AJ94" s="1">
        <v>32.0672999412893</v>
      </c>
      <c r="AK94" s="1">
        <v>3.69</v>
      </c>
      <c r="AL94" s="1">
        <v>2.0353</v>
      </c>
      <c r="AM94" s="1">
        <v>3.249871</v>
      </c>
      <c r="AN94" s="1">
        <v>0.0</v>
      </c>
      <c r="AO94" s="1">
        <v>0.853634360760586</v>
      </c>
      <c r="AP94" s="1">
        <v>1567.79074739014</v>
      </c>
      <c r="AQ94" s="15">
        <v>2859.2311203172</v>
      </c>
      <c r="AR94" s="15">
        <v>9373.49765433695</v>
      </c>
      <c r="AS94" s="15">
        <v>1493.90975426704</v>
      </c>
      <c r="AT94" s="1">
        <v>907.161379625327</v>
      </c>
      <c r="AU94" s="1">
        <v>16201.5906559367</v>
      </c>
      <c r="AV94" s="15">
        <v>4778.1256825527</v>
      </c>
      <c r="AW94" s="15">
        <v>0.3048767311</v>
      </c>
      <c r="AX94" s="1">
        <v>7931.4336402068</v>
      </c>
      <c r="AY94" s="15">
        <v>0.5060791033</v>
      </c>
      <c r="AZ94" s="1">
        <v>1704.3512096616</v>
      </c>
      <c r="BA94" s="1">
        <v>0.108749133</v>
      </c>
      <c r="BB94" s="1">
        <v>1258.4094438137</v>
      </c>
      <c r="BC94" s="15">
        <v>0.0802950326</v>
      </c>
      <c r="BD94" s="1">
        <v>15672.3199762348</v>
      </c>
      <c r="BE94" s="15">
        <v>0.641106869518225</v>
      </c>
      <c r="BF94" s="1">
        <v>0.206550414770754</v>
      </c>
      <c r="BG94" s="1">
        <v>0.115022795056513</v>
      </c>
      <c r="BH94" s="1">
        <v>0.0273197377521457</v>
      </c>
      <c r="BI94" s="1">
        <v>0.0100001829023627</v>
      </c>
    </row>
    <row r="95" ht="15.75" customHeight="1">
      <c r="A95" s="1" t="s">
        <v>1448</v>
      </c>
      <c r="B95" s="1" t="s">
        <v>803</v>
      </c>
      <c r="C95" s="1">
        <v>26.0</v>
      </c>
      <c r="D95" s="1">
        <v>218.305301076923</v>
      </c>
      <c r="E95" s="1">
        <v>5675.937828</v>
      </c>
      <c r="F95" s="1">
        <v>0.00804664895115485</v>
      </c>
      <c r="G95" s="1">
        <v>0.191530642607602</v>
      </c>
      <c r="H95" s="1">
        <v>0.00217774941436424</v>
      </c>
      <c r="I95" s="1">
        <v>0.207876709606147</v>
      </c>
      <c r="J95" s="1">
        <v>0.467636115749301</v>
      </c>
      <c r="K95" s="1">
        <v>0.122732133671431</v>
      </c>
      <c r="L95" s="1">
        <v>0.999992239750492</v>
      </c>
      <c r="M95" s="1">
        <v>0.130979106545881</v>
      </c>
      <c r="N95" s="1">
        <v>0.212847382370495</v>
      </c>
      <c r="O95" s="1">
        <v>74265.5684039088</v>
      </c>
      <c r="P95" s="15">
        <v>0.275294117647059</v>
      </c>
      <c r="Q95" s="1">
        <v>0.197647058823529</v>
      </c>
      <c r="R95" s="1">
        <v>0.527058823529412</v>
      </c>
      <c r="S95" s="1">
        <v>29.1</v>
      </c>
      <c r="T95" s="1">
        <v>106330.725085911</v>
      </c>
      <c r="U95" s="15">
        <v>195.049409896907</v>
      </c>
      <c r="V95" s="1">
        <v>201334.162675751</v>
      </c>
      <c r="W95" s="15">
        <v>0.673877727574672</v>
      </c>
      <c r="X95" s="1">
        <v>0.222709053244146</v>
      </c>
      <c r="Y95" s="1">
        <v>0.103413219181183</v>
      </c>
      <c r="Z95" s="1">
        <v>0.326122272425328</v>
      </c>
      <c r="AA95" s="1">
        <v>201.334162675751</v>
      </c>
      <c r="AB95" s="1">
        <v>6805.77926865904</v>
      </c>
      <c r="AC95" s="15">
        <v>818.090920075526</v>
      </c>
      <c r="AD95" s="1">
        <v>111663.816757099</v>
      </c>
      <c r="AE95" s="15">
        <v>59.0</v>
      </c>
      <c r="AF95" s="1">
        <v>36373.0</v>
      </c>
      <c r="AG95" s="15">
        <v>50217.8791446745</v>
      </c>
      <c r="AH95" s="15">
        <v>34.9599933184691</v>
      </c>
      <c r="AI95" s="1">
        <v>33.6699985082082</v>
      </c>
      <c r="AJ95" s="1">
        <v>33.669994668826</v>
      </c>
      <c r="AK95" s="1">
        <v>2.4</v>
      </c>
      <c r="AL95" s="1">
        <v>2.27699</v>
      </c>
      <c r="AM95" s="1">
        <v>2.353817</v>
      </c>
      <c r="AN95" s="1">
        <v>0.0</v>
      </c>
      <c r="AO95" s="1">
        <v>1.31357217857847</v>
      </c>
      <c r="AP95" s="1">
        <v>1757.62786914022</v>
      </c>
      <c r="AQ95" s="15">
        <v>3673.59633101323</v>
      </c>
      <c r="AR95" s="15">
        <v>8839.77518261145</v>
      </c>
      <c r="AS95" s="15">
        <v>1519.49608176716</v>
      </c>
      <c r="AT95" s="1">
        <v>577.644102059393</v>
      </c>
      <c r="AU95" s="1">
        <v>16368.1395665915</v>
      </c>
      <c r="AV95" s="15">
        <v>9784.4631291245</v>
      </c>
      <c r="AW95" s="15">
        <v>0.4943200126</v>
      </c>
      <c r="AX95" s="1">
        <v>6116.3319334166</v>
      </c>
      <c r="AY95" s="15">
        <v>0.3090026748</v>
      </c>
      <c r="AZ95" s="1">
        <v>1093.1230685261</v>
      </c>
      <c r="BA95" s="1">
        <v>0.0552255757</v>
      </c>
      <c r="BB95" s="1">
        <v>2799.8650064998</v>
      </c>
      <c r="BC95" s="15">
        <v>0.141451737</v>
      </c>
      <c r="BD95" s="1">
        <v>19793.783137567</v>
      </c>
      <c r="BE95" s="15">
        <v>0.507455925595565</v>
      </c>
      <c r="BF95" s="1">
        <v>0.187060843962166</v>
      </c>
      <c r="BG95" s="1">
        <v>0.275696393947598</v>
      </c>
      <c r="BH95" s="1">
        <v>0.0231247749115346</v>
      </c>
      <c r="BI95" s="1">
        <v>0.00666206158313656</v>
      </c>
    </row>
    <row r="96" ht="15.75" customHeight="1">
      <c r="A96" s="1" t="s">
        <v>1449</v>
      </c>
      <c r="B96" s="1" t="s">
        <v>838</v>
      </c>
      <c r="C96" s="1">
        <v>8.0</v>
      </c>
      <c r="D96" s="1">
        <v>318.784608625</v>
      </c>
      <c r="E96" s="1">
        <v>2550.276869</v>
      </c>
      <c r="F96" s="1">
        <v>0.0217625815843408</v>
      </c>
      <c r="G96" s="1">
        <v>0.642952305556288</v>
      </c>
      <c r="H96" s="1" t="e">
        <v>#N/A</v>
      </c>
      <c r="I96" s="1">
        <v>0.117154397010568</v>
      </c>
      <c r="J96" s="1">
        <v>0.116609515076969</v>
      </c>
      <c r="K96" s="1">
        <v>0.0984835352757594</v>
      </c>
      <c r="L96" s="1">
        <v>0.999026788218835</v>
      </c>
      <c r="M96" s="1">
        <v>0.109126202146061</v>
      </c>
      <c r="N96" s="1">
        <v>0.263799850659775</v>
      </c>
      <c r="O96" s="1">
        <v>69240.1685393259</v>
      </c>
      <c r="P96" s="15">
        <v>0.438502673796791</v>
      </c>
      <c r="Q96" s="1">
        <v>0.213903743315508</v>
      </c>
      <c r="R96" s="1">
        <v>0.347593582887701</v>
      </c>
      <c r="S96" s="1">
        <v>29.07</v>
      </c>
      <c r="T96" s="1">
        <v>109632.076023392</v>
      </c>
      <c r="U96" s="15">
        <v>87.7288224630203</v>
      </c>
      <c r="V96" s="1">
        <v>208789.761798996</v>
      </c>
      <c r="W96" s="15">
        <v>0.836225042570338</v>
      </c>
      <c r="X96" s="1">
        <v>0.117257799804196</v>
      </c>
      <c r="Y96" s="1">
        <v>0.0465171576254663</v>
      </c>
      <c r="Z96" s="1">
        <v>0.163774957429662</v>
      </c>
      <c r="AA96" s="1">
        <v>208.789761798996</v>
      </c>
      <c r="AB96" s="1">
        <v>5669.14289806861</v>
      </c>
      <c r="AC96" s="15">
        <v>729.630697207253</v>
      </c>
      <c r="AD96" s="1">
        <v>85144.4349608355</v>
      </c>
      <c r="AE96" s="15">
        <v>28.0</v>
      </c>
      <c r="AF96" s="1">
        <v>37813.0</v>
      </c>
      <c r="AG96" s="15">
        <v>53111.1382077575</v>
      </c>
      <c r="AH96" s="15">
        <v>66.9099808753417</v>
      </c>
      <c r="AI96" s="1">
        <v>23.8433991066512</v>
      </c>
      <c r="AJ96" s="1">
        <v>34.978392432883</v>
      </c>
      <c r="AK96" s="1">
        <v>0.5</v>
      </c>
      <c r="AL96" s="1">
        <v>0.25692</v>
      </c>
      <c r="AM96" s="1">
        <v>0.385186</v>
      </c>
      <c r="AN96" s="1">
        <v>0.0</v>
      </c>
      <c r="AO96" s="15">
        <v>0.966898523719715</v>
      </c>
      <c r="AP96" s="1">
        <v>2155.00945673989</v>
      </c>
      <c r="AQ96" s="15">
        <v>3757.68796576102</v>
      </c>
      <c r="AR96" s="15">
        <v>9724.56672507272</v>
      </c>
      <c r="AS96" s="15">
        <v>2052.59961521456</v>
      </c>
      <c r="AT96" s="1">
        <v>823.11019070769</v>
      </c>
      <c r="AU96" s="1">
        <v>18512.9739534959</v>
      </c>
      <c r="AV96" s="15">
        <v>10652.3986307614</v>
      </c>
      <c r="AW96" s="15">
        <v>0.5330142791</v>
      </c>
      <c r="AX96" s="1">
        <v>4837.4970755628</v>
      </c>
      <c r="AY96" s="15">
        <v>0.242053936</v>
      </c>
      <c r="AZ96" s="1">
        <v>670.0967555363</v>
      </c>
      <c r="BA96" s="1">
        <v>0.0335296445</v>
      </c>
      <c r="BB96" s="1">
        <v>3825.2106511893</v>
      </c>
      <c r="BC96" s="15">
        <v>0.1914021404</v>
      </c>
      <c r="BD96" s="1">
        <v>19985.2031130498</v>
      </c>
      <c r="BE96" s="15">
        <v>0.489011641612719</v>
      </c>
      <c r="BF96" s="1">
        <v>0.175361254944156</v>
      </c>
      <c r="BG96" s="1">
        <v>0.314196689901855</v>
      </c>
      <c r="BH96" s="1">
        <v>0.015469329000141</v>
      </c>
      <c r="BI96" s="1">
        <v>0.0059610845411292</v>
      </c>
    </row>
    <row r="97" ht="15.75" customHeight="1">
      <c r="A97" s="1" t="s">
        <v>1450</v>
      </c>
      <c r="B97" s="1" t="s">
        <v>840</v>
      </c>
      <c r="C97" s="1">
        <v>147.0</v>
      </c>
      <c r="D97" s="1">
        <v>22.7512881564626</v>
      </c>
      <c r="E97" s="1">
        <v>3344.439359</v>
      </c>
      <c r="F97" s="1">
        <v>0.00655856177309203</v>
      </c>
      <c r="G97" s="1">
        <v>0.0130702101257914</v>
      </c>
      <c r="H97" s="1" t="e">
        <v>#N/A</v>
      </c>
      <c r="I97" s="1">
        <v>0.0313542126176926</v>
      </c>
      <c r="J97" s="1">
        <v>0.89484618669549</v>
      </c>
      <c r="K97" s="1">
        <v>0.0535673126669228</v>
      </c>
      <c r="L97" s="1">
        <v>0.99039844597206</v>
      </c>
      <c r="M97" s="1">
        <v>0.00628122106956833</v>
      </c>
      <c r="N97" s="1">
        <v>0.182230138081827</v>
      </c>
      <c r="O97" s="1">
        <v>75352.1729852639</v>
      </c>
      <c r="P97" s="15">
        <v>0.1125</v>
      </c>
      <c r="Q97" s="1">
        <v>0.183333333333333</v>
      </c>
      <c r="R97" s="1">
        <v>0.704166666666667</v>
      </c>
      <c r="S97" s="1">
        <v>29.5</v>
      </c>
      <c r="T97" s="1">
        <v>80104.406779661</v>
      </c>
      <c r="U97" s="15">
        <v>113.370825728814</v>
      </c>
      <c r="V97" s="1">
        <v>293117.851684749</v>
      </c>
      <c r="W97" s="15">
        <v>0.785595705738956</v>
      </c>
      <c r="X97" s="1">
        <v>0.107525696233439</v>
      </c>
      <c r="Y97" s="1">
        <v>0.106878598027605</v>
      </c>
      <c r="Z97" s="1">
        <v>0.214404294261044</v>
      </c>
      <c r="AA97" s="1">
        <v>293.117851684749</v>
      </c>
      <c r="AB97" s="1">
        <v>8251.0845728867</v>
      </c>
      <c r="AC97" s="15">
        <v>852.732387664739</v>
      </c>
      <c r="AD97" s="1">
        <v>204675.736168782</v>
      </c>
      <c r="AE97" s="15">
        <v>348.0</v>
      </c>
      <c r="AF97" s="1">
        <v>41441.5</v>
      </c>
      <c r="AG97" s="15">
        <v>71187.5376824546</v>
      </c>
      <c r="AH97" s="15">
        <v>31.7099990188469</v>
      </c>
      <c r="AI97" s="1">
        <v>27.7250994492938</v>
      </c>
      <c r="AJ97" s="1">
        <v>27.7099952717528</v>
      </c>
      <c r="AK97" s="1">
        <v>2.9</v>
      </c>
      <c r="AL97" s="1">
        <v>1.87391</v>
      </c>
      <c r="AM97" s="1">
        <v>2.568918</v>
      </c>
      <c r="AN97" s="1">
        <v>0.0</v>
      </c>
      <c r="AO97" s="1">
        <v>1.10562051345975</v>
      </c>
      <c r="AP97" s="1">
        <v>2548.18815807388</v>
      </c>
      <c r="AQ97" s="15">
        <v>2301.54965713044</v>
      </c>
      <c r="AR97" s="15">
        <v>8484.83619044742</v>
      </c>
      <c r="AS97" s="15">
        <v>1138.10876844187</v>
      </c>
      <c r="AT97" s="15">
        <v>729.964035206775</v>
      </c>
      <c r="AU97" s="15">
        <v>15202.6468093004</v>
      </c>
      <c r="AV97" s="15">
        <v>7126.0509087321</v>
      </c>
      <c r="AW97" s="15">
        <v>0.4169525066</v>
      </c>
      <c r="AX97" s="1">
        <v>7633.2318793966</v>
      </c>
      <c r="AY97" s="15">
        <v>0.4466281824</v>
      </c>
      <c r="AZ97" s="1">
        <v>862.8082524749</v>
      </c>
      <c r="BA97" s="15">
        <v>0.0504837908</v>
      </c>
      <c r="BB97" s="1">
        <v>1468.7065843893</v>
      </c>
      <c r="BC97" s="15">
        <v>0.0859355202</v>
      </c>
      <c r="BD97" s="1">
        <v>17090.7976249929</v>
      </c>
      <c r="BE97" s="15">
        <v>0.547341968176446</v>
      </c>
      <c r="BF97" s="1">
        <v>0.201204604997538</v>
      </c>
      <c r="BG97" s="1">
        <v>0.109492631314287</v>
      </c>
      <c r="BH97" s="1">
        <v>0.0603951842230387</v>
      </c>
      <c r="BI97" s="1">
        <v>0.0815656112886905</v>
      </c>
    </row>
    <row r="98" ht="15.75" customHeight="1">
      <c r="A98" s="1" t="s">
        <v>1451</v>
      </c>
      <c r="B98" s="1" t="s">
        <v>842</v>
      </c>
      <c r="C98" s="1">
        <v>131.0</v>
      </c>
      <c r="D98" s="1">
        <v>12.2664573129771</v>
      </c>
      <c r="E98" s="1">
        <v>1606.905908</v>
      </c>
      <c r="F98" s="1" t="e">
        <v>#N/A</v>
      </c>
      <c r="G98" s="1" t="e">
        <v>#N/A</v>
      </c>
      <c r="H98" s="1" t="e">
        <v>#N/A</v>
      </c>
      <c r="I98" s="1">
        <v>0.135314408778092</v>
      </c>
      <c r="J98" s="1">
        <v>0.830218321483314</v>
      </c>
      <c r="K98" s="1">
        <v>0.0236020223518489</v>
      </c>
      <c r="L98" s="1">
        <v>0.41574199357203</v>
      </c>
      <c r="M98" s="1">
        <v>0.0149421579074114</v>
      </c>
      <c r="N98" s="1">
        <v>0.144526330339246</v>
      </c>
      <c r="O98" s="1">
        <v>61407.4417268692</v>
      </c>
      <c r="P98" s="15">
        <v>0.137931034482759</v>
      </c>
      <c r="Q98" s="1">
        <v>0.129310344827586</v>
      </c>
      <c r="R98" s="1">
        <v>0.732758620689655</v>
      </c>
      <c r="S98" s="1">
        <v>13.0</v>
      </c>
      <c r="T98" s="1">
        <v>90987.0769230769</v>
      </c>
      <c r="U98" s="15">
        <v>123.608146769231</v>
      </c>
      <c r="V98" s="1">
        <v>313409.912486301</v>
      </c>
      <c r="W98" s="15">
        <v>0.741805710588597</v>
      </c>
      <c r="X98" s="1">
        <v>0.13022433331909</v>
      </c>
      <c r="Y98" s="1">
        <v>0.127969956092313</v>
      </c>
      <c r="Z98" s="1">
        <v>0.258194289411403</v>
      </c>
      <c r="AA98" s="1">
        <v>313.409912486301</v>
      </c>
      <c r="AB98" s="1">
        <v>9941.78870117142</v>
      </c>
      <c r="AC98" s="15">
        <v>743.869783569182</v>
      </c>
      <c r="AD98" s="1">
        <v>213138.969273626</v>
      </c>
      <c r="AE98" s="15">
        <v>375.0</v>
      </c>
      <c r="AF98" s="1">
        <v>41904.5</v>
      </c>
      <c r="AG98" s="15">
        <v>70993.9048400328</v>
      </c>
      <c r="AH98" s="15">
        <v>56.1999967105396</v>
      </c>
      <c r="AI98" s="1">
        <v>25.473097569927</v>
      </c>
      <c r="AJ98" s="1">
        <v>43.258887395799</v>
      </c>
      <c r="AK98" s="1">
        <v>2.0</v>
      </c>
      <c r="AL98" s="1">
        <v>0.896196</v>
      </c>
      <c r="AM98" s="1">
        <v>1.557374</v>
      </c>
      <c r="AN98" s="1">
        <v>0.0</v>
      </c>
      <c r="AO98" s="15">
        <v>0.897134326307359</v>
      </c>
      <c r="AP98" s="1">
        <v>1695.5016572134</v>
      </c>
      <c r="AQ98" s="15">
        <v>2418.53249194725</v>
      </c>
      <c r="AR98" s="15">
        <v>9407.46664427597</v>
      </c>
      <c r="AS98" s="15">
        <v>1113.78718634968</v>
      </c>
      <c r="AT98" s="1">
        <v>783.763836905378</v>
      </c>
      <c r="AU98" s="15">
        <v>15419.0518166917</v>
      </c>
      <c r="AV98" s="15">
        <v>5811.1503521664</v>
      </c>
      <c r="AW98" s="15">
        <v>0.3664944619</v>
      </c>
      <c r="AX98" s="1">
        <v>7055.6339619103</v>
      </c>
      <c r="AY98" s="15">
        <v>0.4449808757</v>
      </c>
      <c r="AZ98" s="1">
        <v>1346.9604140179</v>
      </c>
      <c r="BA98" s="1">
        <v>0.084949365</v>
      </c>
      <c r="BB98" s="1">
        <v>1642.2939188373</v>
      </c>
      <c r="BC98" s="15">
        <v>0.1035752974</v>
      </c>
      <c r="BD98" s="1">
        <v>15856.0386469319</v>
      </c>
      <c r="BE98" s="15">
        <v>0.598794769051907</v>
      </c>
      <c r="BF98" s="1">
        <v>0.238529511199325</v>
      </c>
      <c r="BG98" s="1">
        <v>0.114951877075105</v>
      </c>
      <c r="BH98" s="1">
        <v>0.0271460418653843</v>
      </c>
      <c r="BI98" s="1">
        <v>0.020577800808279</v>
      </c>
    </row>
    <row r="99" ht="15.75" customHeight="1">
      <c r="A99" s="1" t="s">
        <v>1453</v>
      </c>
      <c r="B99" s="1" t="s">
        <v>846</v>
      </c>
      <c r="C99" s="1">
        <v>76.0</v>
      </c>
      <c r="D99" s="1">
        <v>12.3891705789474</v>
      </c>
      <c r="E99" s="1">
        <v>941.576964</v>
      </c>
      <c r="F99" s="1" t="e">
        <v>#N/A</v>
      </c>
      <c r="G99" s="1" t="e">
        <v>#N/A</v>
      </c>
      <c r="H99" s="1" t="e">
        <v>#N/A</v>
      </c>
      <c r="I99" s="1" t="e">
        <v>#N/A</v>
      </c>
      <c r="J99" s="1">
        <v>0.922487009870746</v>
      </c>
      <c r="K99" s="1">
        <v>0.0577936825682891</v>
      </c>
      <c r="L99" s="1">
        <v>0.998288547871839</v>
      </c>
      <c r="M99" s="1" t="e">
        <v>#N/A</v>
      </c>
      <c r="N99" s="1">
        <v>0.253474791749734</v>
      </c>
      <c r="O99" s="1">
        <v>69666.8995095107</v>
      </c>
      <c r="P99" s="15">
        <v>0.18</v>
      </c>
      <c r="Q99" s="1">
        <v>0.13</v>
      </c>
      <c r="R99" s="1">
        <v>0.69</v>
      </c>
      <c r="S99" s="1">
        <v>12.03</v>
      </c>
      <c r="T99" s="1">
        <v>89226.9177057357</v>
      </c>
      <c r="U99" s="15">
        <v>78.2690743142145</v>
      </c>
      <c r="V99" s="1">
        <v>174433.738589212</v>
      </c>
      <c r="W99" s="15">
        <v>0.579804020620936</v>
      </c>
      <c r="X99" s="1">
        <v>0.140758264030951</v>
      </c>
      <c r="Y99" s="1">
        <v>0.279437715348114</v>
      </c>
      <c r="Z99" s="1">
        <v>0.420195979379064</v>
      </c>
      <c r="AA99" s="1">
        <v>174.433738589212</v>
      </c>
      <c r="AB99" s="1">
        <v>3865.91127350478</v>
      </c>
      <c r="AC99" s="15">
        <v>339.890229090184</v>
      </c>
      <c r="AD99" s="1">
        <v>144620.813102757</v>
      </c>
      <c r="AE99" s="15">
        <v>127.0</v>
      </c>
      <c r="AF99" s="1">
        <v>35296.0</v>
      </c>
      <c r="AG99" s="15">
        <v>50019.3673870334</v>
      </c>
      <c r="AH99" s="15">
        <v>27.699979279073</v>
      </c>
      <c r="AI99" s="1">
        <v>20.0022934279323</v>
      </c>
      <c r="AJ99" s="1">
        <v>20.0684905138865</v>
      </c>
      <c r="AK99" s="1">
        <v>0.5</v>
      </c>
      <c r="AL99" s="1">
        <v>0.259679</v>
      </c>
      <c r="AM99" s="1">
        <v>0.36411</v>
      </c>
      <c r="AN99" s="1">
        <v>0.0</v>
      </c>
      <c r="AO99" s="1">
        <v>0.724658953239137</v>
      </c>
      <c r="AP99" s="1">
        <v>2289.89462618161</v>
      </c>
      <c r="AQ99" s="15">
        <v>3452.07257003369</v>
      </c>
      <c r="AR99" s="15">
        <v>12632.4604729816</v>
      </c>
      <c r="AS99" s="15">
        <v>1143.0481003144</v>
      </c>
      <c r="AT99" s="1">
        <v>811.852051639615</v>
      </c>
      <c r="AU99" s="1">
        <v>20329.3278211509</v>
      </c>
      <c r="AV99" s="15">
        <v>12952.303130735</v>
      </c>
      <c r="AW99" s="15">
        <v>0.5679637885</v>
      </c>
      <c r="AX99" s="1">
        <v>3604.5975080581</v>
      </c>
      <c r="AY99" s="15">
        <v>0.1580630747</v>
      </c>
      <c r="AZ99" s="1">
        <v>975.0055953275</v>
      </c>
      <c r="BA99" s="1">
        <v>0.042754394</v>
      </c>
      <c r="BB99" s="1">
        <v>5272.8982150016</v>
      </c>
      <c r="BC99" s="15">
        <v>0.2312187428</v>
      </c>
      <c r="BD99" s="1">
        <v>22804.8044491222</v>
      </c>
      <c r="BE99" s="15">
        <v>0.541496784197656</v>
      </c>
      <c r="BF99" s="1">
        <v>0.311047868859625</v>
      </c>
      <c r="BG99" s="1">
        <v>0.100977444592852</v>
      </c>
      <c r="BH99" s="1">
        <v>0.0342602403630537</v>
      </c>
      <c r="BI99" s="1">
        <v>0.0122176619868136</v>
      </c>
    </row>
    <row r="100" ht="15.75" customHeight="1">
      <c r="A100" s="1" t="s">
        <v>1455</v>
      </c>
      <c r="B100" s="1" t="s">
        <v>872</v>
      </c>
      <c r="C100" s="1">
        <v>24.0</v>
      </c>
      <c r="D100" s="1">
        <v>226.617350583333</v>
      </c>
      <c r="E100" s="1">
        <v>5438.816414</v>
      </c>
      <c r="F100" s="1">
        <v>0.00618148452475468</v>
      </c>
      <c r="G100" s="1">
        <v>0.0430881730177886</v>
      </c>
      <c r="H100" s="1" t="e">
        <v>#N/A</v>
      </c>
      <c r="I100" s="1">
        <v>0.0341795043190734</v>
      </c>
      <c r="J100" s="1">
        <v>0.799998094644079</v>
      </c>
      <c r="K100" s="1">
        <v>0.116196854981287</v>
      </c>
      <c r="L100" s="1">
        <v>0.992727928580625</v>
      </c>
      <c r="M100" s="1">
        <v>0.00402738442030882</v>
      </c>
      <c r="N100" s="1">
        <v>0.281568837110067</v>
      </c>
      <c r="O100" s="1">
        <v>66837.9705141537</v>
      </c>
      <c r="P100" s="15">
        <v>0.22</v>
      </c>
      <c r="Q100" s="1">
        <v>0.215555555555556</v>
      </c>
      <c r="R100" s="1">
        <v>0.564444444444444</v>
      </c>
      <c r="S100" s="1">
        <v>40.5</v>
      </c>
      <c r="T100" s="1">
        <v>100632.0</v>
      </c>
      <c r="U100" s="15">
        <v>134.291763308642</v>
      </c>
      <c r="V100" s="1">
        <v>254206.596391286</v>
      </c>
      <c r="W100" s="15">
        <v>0.742457077309562</v>
      </c>
      <c r="X100" s="1">
        <v>0.209541320205824</v>
      </c>
      <c r="Y100" s="1">
        <v>0.0480016024846144</v>
      </c>
      <c r="Z100" s="1">
        <v>0.257542922690438</v>
      </c>
      <c r="AA100" s="1">
        <v>254.206596391286</v>
      </c>
      <c r="AB100" s="1">
        <v>6268.73742460541</v>
      </c>
      <c r="AC100" s="15">
        <v>772.151685280253</v>
      </c>
      <c r="AD100" s="1">
        <v>154774.433996289</v>
      </c>
      <c r="AE100" s="15">
        <v>156.0</v>
      </c>
      <c r="AF100" s="1">
        <v>39056.5</v>
      </c>
      <c r="AG100" s="15">
        <v>57707.1107755175</v>
      </c>
      <c r="AH100" s="15">
        <v>31.7999975891342</v>
      </c>
      <c r="AI100" s="1">
        <v>24.2999994914801</v>
      </c>
      <c r="AJ100" s="1">
        <v>24.2999967667474</v>
      </c>
      <c r="AK100" s="1">
        <v>2.9</v>
      </c>
      <c r="AL100" s="1">
        <v>1.056693</v>
      </c>
      <c r="AM100" s="1">
        <v>1.562514</v>
      </c>
      <c r="AN100" s="1">
        <v>2552.10288478768</v>
      </c>
      <c r="AO100" s="1">
        <v>1.56946074492867</v>
      </c>
      <c r="AP100" s="1">
        <v>1910.67647057373</v>
      </c>
      <c r="AQ100" s="15">
        <v>3336.74621619616</v>
      </c>
      <c r="AR100" s="15">
        <v>10627.307009521</v>
      </c>
      <c r="AS100" s="15">
        <v>1444.06372676656</v>
      </c>
      <c r="AT100" s="1">
        <v>946.908426021382</v>
      </c>
      <c r="AU100" s="1">
        <v>18265.7018490788</v>
      </c>
      <c r="AV100" s="15">
        <v>8451.8236434469</v>
      </c>
      <c r="AW100" s="15">
        <v>0.4459867152</v>
      </c>
      <c r="AX100" s="1">
        <v>7799.6803162745</v>
      </c>
      <c r="AY100" s="15">
        <v>0.4115743478</v>
      </c>
      <c r="AZ100" s="1">
        <v>916.5320119919</v>
      </c>
      <c r="BA100" s="15">
        <v>0.0483636572</v>
      </c>
      <c r="BB100" s="1">
        <v>1782.8057364453</v>
      </c>
      <c r="BC100" s="15">
        <v>0.0940752798</v>
      </c>
      <c r="BD100" s="1">
        <v>18950.8417081586</v>
      </c>
      <c r="BE100" s="15">
        <v>0.580783343237002</v>
      </c>
      <c r="BF100" s="1">
        <v>0.214530806717337</v>
      </c>
      <c r="BG100" s="1">
        <v>0.164335189888201</v>
      </c>
      <c r="BH100" s="1">
        <v>0.0319445704556354</v>
      </c>
      <c r="BI100" s="1">
        <v>0.00840608970182478</v>
      </c>
    </row>
    <row r="101" ht="15.75" customHeight="1">
      <c r="A101" s="1" t="s">
        <v>1458</v>
      </c>
      <c r="B101" s="1" t="s">
        <v>851</v>
      </c>
      <c r="C101" s="1">
        <v>1.0</v>
      </c>
      <c r="D101" s="1">
        <v>356.705743</v>
      </c>
      <c r="E101" s="1">
        <v>356.705743</v>
      </c>
      <c r="F101" s="1" t="e">
        <v>#N/A</v>
      </c>
      <c r="G101" s="1" t="e">
        <v>#N/A</v>
      </c>
      <c r="H101" s="1" t="e">
        <v>#N/A</v>
      </c>
      <c r="I101" s="1">
        <v>0.0313268008675454</v>
      </c>
      <c r="J101" s="1">
        <v>0.889930067086782</v>
      </c>
      <c r="K101" s="1">
        <v>0.0738098085448268</v>
      </c>
      <c r="L101" s="1">
        <v>0.996918087615779</v>
      </c>
      <c r="M101" s="1" t="e">
        <v>#N/A</v>
      </c>
      <c r="N101" s="1">
        <v>0.135283684262271</v>
      </c>
      <c r="O101" s="1">
        <v>60161.3356038774</v>
      </c>
      <c r="P101" s="15">
        <v>0.326086956521739</v>
      </c>
      <c r="Q101" s="1">
        <v>0.239130434782609</v>
      </c>
      <c r="R101" s="1">
        <v>0.434782608695652</v>
      </c>
      <c r="S101" s="1">
        <v>7.2</v>
      </c>
      <c r="T101" s="1">
        <v>84404.6111111111</v>
      </c>
      <c r="U101" s="15">
        <v>49.5424643055556</v>
      </c>
      <c r="V101" s="1">
        <v>131101.729976913</v>
      </c>
      <c r="W101" s="15">
        <v>0.247353454761002</v>
      </c>
      <c r="X101" s="1">
        <v>0.498638076465303</v>
      </c>
      <c r="Y101" s="1">
        <v>0.254008468773696</v>
      </c>
      <c r="Z101" s="1">
        <v>0.752646545238998</v>
      </c>
      <c r="AA101" s="1">
        <v>131.101729976913</v>
      </c>
      <c r="AB101" s="1">
        <v>3547.45900460593</v>
      </c>
      <c r="AC101" s="15">
        <v>172.516117857962</v>
      </c>
      <c r="AD101" s="1">
        <v>94548.7113281648</v>
      </c>
      <c r="AE101" s="15">
        <v>35.0</v>
      </c>
      <c r="AF101" s="1">
        <v>29071.0</v>
      </c>
      <c r="AG101" s="15">
        <v>41562.6086956522</v>
      </c>
      <c r="AH101" s="15">
        <v>33.8399850487935</v>
      </c>
      <c r="AI101" s="1">
        <v>19.9999654201196</v>
      </c>
      <c r="AJ101" s="1">
        <v>27.106079760947</v>
      </c>
      <c r="AK101" s="1">
        <v>0.5</v>
      </c>
      <c r="AL101" s="1">
        <v>0.401996</v>
      </c>
      <c r="AM101" s="1">
        <v>0.388215</v>
      </c>
      <c r="AN101" s="1">
        <v>0.0</v>
      </c>
      <c r="AO101" s="1">
        <v>0.550848917288609</v>
      </c>
      <c r="AP101" s="1">
        <v>3362.42778126508</v>
      </c>
      <c r="AQ101" s="15">
        <v>5210.44279906646</v>
      </c>
      <c r="AR101" s="15">
        <v>12355.8668355951</v>
      </c>
      <c r="AS101" s="15">
        <v>914.797746892457</v>
      </c>
      <c r="AT101" s="1">
        <v>558.22866300193</v>
      </c>
      <c r="AU101" s="1">
        <v>22401.763825821</v>
      </c>
      <c r="AV101" s="15">
        <v>14176.8754336025</v>
      </c>
      <c r="AW101" s="15">
        <v>0.6414431007</v>
      </c>
      <c r="AX101" s="1">
        <v>3428.1285083866</v>
      </c>
      <c r="AY101" s="15">
        <v>0.1551081824</v>
      </c>
      <c r="AZ101" s="1">
        <v>1284.5933918146</v>
      </c>
      <c r="BA101" s="1">
        <v>0.0581223678</v>
      </c>
      <c r="BB101" s="1">
        <v>3211.935003777</v>
      </c>
      <c r="BC101" s="15">
        <v>0.1453263491</v>
      </c>
      <c r="BD101" s="1">
        <v>22101.5323375807</v>
      </c>
      <c r="BE101" s="15">
        <v>0.517950538281686</v>
      </c>
      <c r="BF101" s="1">
        <v>0.193889232403336</v>
      </c>
      <c r="BG101" s="1">
        <v>0.244502814637423</v>
      </c>
      <c r="BH101" s="1">
        <v>0.0333031803985204</v>
      </c>
      <c r="BI101" s="1">
        <v>0.0103542342790341</v>
      </c>
    </row>
    <row r="102" ht="15.75" customHeight="1">
      <c r="A102" s="1" t="s">
        <v>1460</v>
      </c>
      <c r="B102" s="1" t="s">
        <v>860</v>
      </c>
      <c r="C102" s="1">
        <v>97.0</v>
      </c>
      <c r="D102" s="1">
        <v>17.6765783298969</v>
      </c>
      <c r="E102" s="1">
        <v>1714.628098</v>
      </c>
      <c r="F102" s="1" t="e">
        <v>#N/A</v>
      </c>
      <c r="G102" s="1" t="e">
        <v>#N/A</v>
      </c>
      <c r="H102" s="1" t="e">
        <v>#N/A</v>
      </c>
      <c r="I102" s="1">
        <v>0.0115363844225643</v>
      </c>
      <c r="J102" s="1">
        <v>0.965390032053826</v>
      </c>
      <c r="K102" s="1">
        <v>0.0177332785867076</v>
      </c>
      <c r="L102" s="1">
        <v>1.0</v>
      </c>
      <c r="M102" s="1" t="e">
        <v>#N/A</v>
      </c>
      <c r="N102" s="1">
        <v>0.174316640432774</v>
      </c>
      <c r="O102" s="1">
        <v>66608.3636798469</v>
      </c>
      <c r="P102" s="15">
        <v>0.1328125</v>
      </c>
      <c r="Q102" s="1">
        <v>0.2109375</v>
      </c>
      <c r="R102" s="1">
        <v>0.65625</v>
      </c>
      <c r="S102" s="1">
        <v>15.0</v>
      </c>
      <c r="T102" s="1">
        <v>89657.0666666667</v>
      </c>
      <c r="U102" s="15">
        <v>114.308539866667</v>
      </c>
      <c r="V102" s="1">
        <v>197839.047660352</v>
      </c>
      <c r="W102" s="15">
        <v>0.556912395507829</v>
      </c>
      <c r="X102" s="1">
        <v>0.0715152470640105</v>
      </c>
      <c r="Y102" s="1">
        <v>0.37157235742816</v>
      </c>
      <c r="Z102" s="1">
        <v>0.443087604492171</v>
      </c>
      <c r="AA102" s="1">
        <v>197.839047660352</v>
      </c>
      <c r="AB102" s="1">
        <v>4463.38305602642</v>
      </c>
      <c r="AC102" s="15">
        <v>360.070035432255</v>
      </c>
      <c r="AD102" s="1">
        <v>163420.782227986</v>
      </c>
      <c r="AE102" s="15">
        <v>196.0</v>
      </c>
      <c r="AF102" s="1">
        <v>40010.0</v>
      </c>
      <c r="AG102" s="15">
        <v>57170.9937024973</v>
      </c>
      <c r="AH102" s="15">
        <v>26.7999932087703</v>
      </c>
      <c r="AI102" s="1">
        <v>20.0332962727781</v>
      </c>
      <c r="AJ102" s="1">
        <v>20.2159737471161</v>
      </c>
      <c r="AK102" s="1">
        <v>2.4</v>
      </c>
      <c r="AL102" s="1">
        <v>2.4</v>
      </c>
      <c r="AM102" s="1">
        <v>2.4</v>
      </c>
      <c r="AN102" s="1">
        <v>0.0</v>
      </c>
      <c r="AO102" s="15">
        <v>0.736998104207255</v>
      </c>
      <c r="AP102" s="1">
        <v>2099.91229246729</v>
      </c>
      <c r="AQ102" s="15">
        <v>4232.13916094358</v>
      </c>
      <c r="AR102" s="15">
        <v>11775.6580179406</v>
      </c>
      <c r="AS102" s="15">
        <v>805.076028796071</v>
      </c>
      <c r="AT102" s="1">
        <v>503.535239511746</v>
      </c>
      <c r="AU102" s="1">
        <v>19416.3207396593</v>
      </c>
      <c r="AV102" s="15">
        <v>10965.7772175625</v>
      </c>
      <c r="AW102" s="15">
        <v>0.5778973046</v>
      </c>
      <c r="AX102" s="1">
        <v>4167.3814325963</v>
      </c>
      <c r="AY102" s="15">
        <v>0.2196213227</v>
      </c>
      <c r="AZ102" s="1">
        <v>618.4424600287</v>
      </c>
      <c r="BA102" s="1">
        <v>0.0325919653</v>
      </c>
      <c r="BB102" s="1">
        <v>3223.7032032102</v>
      </c>
      <c r="BC102" s="15">
        <v>0.1698894073</v>
      </c>
      <c r="BD102" s="1">
        <v>18975.3043133977</v>
      </c>
      <c r="BE102" s="15">
        <v>0.471944177185817</v>
      </c>
      <c r="BF102" s="1">
        <v>0.285114883970381</v>
      </c>
      <c r="BG102" s="1">
        <v>0.101481558016161</v>
      </c>
      <c r="BH102" s="1">
        <v>0.0439495931845741</v>
      </c>
      <c r="BI102" s="1">
        <v>0.0975097876430664</v>
      </c>
    </row>
    <row r="103" ht="15.75" customHeight="1">
      <c r="A103" s="1" t="s">
        <v>1461</v>
      </c>
      <c r="B103" s="1" t="s">
        <v>866</v>
      </c>
      <c r="C103" s="1">
        <v>71.0</v>
      </c>
      <c r="D103" s="1">
        <v>37.5229148591549</v>
      </c>
      <c r="E103" s="1">
        <v>2664.126955</v>
      </c>
      <c r="F103" s="1" t="e">
        <v>#N/A</v>
      </c>
      <c r="G103" s="1">
        <v>0.0093096956176336</v>
      </c>
      <c r="H103" s="1" t="e">
        <v>#N/A</v>
      </c>
      <c r="I103" s="1">
        <v>0.217126766265429</v>
      </c>
      <c r="J103" s="1">
        <v>0.743856631090588</v>
      </c>
      <c r="K103" s="1">
        <v>0.0250713513776224</v>
      </c>
      <c r="L103" s="1">
        <v>0.942422693484065</v>
      </c>
      <c r="M103" s="1">
        <v>0.153816227439403</v>
      </c>
      <c r="N103" s="1">
        <v>0.147290496966037</v>
      </c>
      <c r="O103" s="1">
        <v>73964.2422581529</v>
      </c>
      <c r="P103" s="15">
        <v>0.104972375690608</v>
      </c>
      <c r="Q103" s="1">
        <v>0.116022099447514</v>
      </c>
      <c r="R103" s="1">
        <v>0.779005524861878</v>
      </c>
      <c r="S103" s="1">
        <v>25.25</v>
      </c>
      <c r="T103" s="1">
        <v>74949.8415841584</v>
      </c>
      <c r="U103" s="15">
        <v>105.509978415842</v>
      </c>
      <c r="V103" s="1">
        <v>237581.669601778</v>
      </c>
      <c r="W103" s="15">
        <v>0.748386521585282</v>
      </c>
      <c r="X103" s="1">
        <v>0.188922977889501</v>
      </c>
      <c r="Y103" s="1">
        <v>0.0626905005252171</v>
      </c>
      <c r="Z103" s="1">
        <v>0.251613478414718</v>
      </c>
      <c r="AA103" s="1">
        <v>237.581669601778</v>
      </c>
      <c r="AB103" s="1">
        <v>7408.15446612228</v>
      </c>
      <c r="AC103" s="15">
        <v>653.776035984741</v>
      </c>
      <c r="AD103" s="1">
        <v>182579.959499086</v>
      </c>
      <c r="AE103" s="15">
        <v>269.0</v>
      </c>
      <c r="AF103" s="1">
        <v>41298.0</v>
      </c>
      <c r="AG103" s="15">
        <v>68624.334256518</v>
      </c>
      <c r="AH103" s="15">
        <v>49.1999835684697</v>
      </c>
      <c r="AI103" s="1">
        <v>29.6000998966517</v>
      </c>
      <c r="AJ103" s="1">
        <v>31.4668948907733</v>
      </c>
      <c r="AK103" s="1">
        <v>1.0</v>
      </c>
      <c r="AL103" s="1">
        <v>0.748612</v>
      </c>
      <c r="AM103" s="1">
        <v>0.888364</v>
      </c>
      <c r="AN103" s="1">
        <v>0.0</v>
      </c>
      <c r="AO103" s="1">
        <v>0.969193978049596</v>
      </c>
      <c r="AP103" s="1">
        <v>1962.69884218036</v>
      </c>
      <c r="AQ103" s="15">
        <v>2177.12160042313</v>
      </c>
      <c r="AR103" s="15">
        <v>9220.36636576128</v>
      </c>
      <c r="AS103" s="15">
        <v>717.03676373786</v>
      </c>
      <c r="AT103" s="1">
        <v>220.252367815557</v>
      </c>
      <c r="AU103" s="1">
        <v>14297.4759399182</v>
      </c>
      <c r="AV103" s="15">
        <v>6343.8533982163</v>
      </c>
      <c r="AW103" s="15">
        <v>0.4611951277</v>
      </c>
      <c r="AX103" s="1">
        <v>6031.6537934294</v>
      </c>
      <c r="AY103" s="15">
        <v>0.4384983648</v>
      </c>
      <c r="AZ103" s="1">
        <v>497.5471880863</v>
      </c>
      <c r="BA103" s="15">
        <v>0.0361714442</v>
      </c>
      <c r="BB103" s="1">
        <v>882.1937077698</v>
      </c>
      <c r="BC103" s="15">
        <v>0.0641350634</v>
      </c>
      <c r="BD103" s="1">
        <v>13755.2480875018</v>
      </c>
      <c r="BE103" s="15">
        <v>0.571938756428238</v>
      </c>
      <c r="BF103" s="1">
        <v>0.239214091246597</v>
      </c>
      <c r="BG103" s="1">
        <v>0.114318345571047</v>
      </c>
      <c r="BH103" s="1">
        <v>0.0591591452850425</v>
      </c>
      <c r="BI103" s="1">
        <v>0.0153696614690757</v>
      </c>
    </row>
    <row r="104" ht="15.75" customHeight="1">
      <c r="A104" s="1" t="s">
        <v>1463</v>
      </c>
      <c r="B104" s="1" t="s">
        <v>882</v>
      </c>
      <c r="C104" s="1">
        <v>9.0</v>
      </c>
      <c r="D104" s="1">
        <v>205.300752555556</v>
      </c>
      <c r="E104" s="1">
        <v>1847.706773</v>
      </c>
      <c r="F104" s="1">
        <v>0.00610429895348011</v>
      </c>
      <c r="G104" s="1">
        <v>0.0627273700838394</v>
      </c>
      <c r="H104" s="1" t="e">
        <v>#N/A</v>
      </c>
      <c r="I104" s="1">
        <v>0.0562708929552721</v>
      </c>
      <c r="J104" s="1">
        <v>0.75985478941426</v>
      </c>
      <c r="K104" s="1">
        <v>0.114508186919722</v>
      </c>
      <c r="L104" s="1">
        <v>0.999753824280912</v>
      </c>
      <c r="M104" s="1" t="e">
        <v>#N/A</v>
      </c>
      <c r="N104" s="1">
        <v>0.150259759543534</v>
      </c>
      <c r="O104" s="1">
        <v>67437.9923552967</v>
      </c>
      <c r="P104" s="15">
        <v>0.171052631578947</v>
      </c>
      <c r="Q104" s="1">
        <v>0.125</v>
      </c>
      <c r="R104" s="1">
        <v>0.703947368421053</v>
      </c>
      <c r="S104" s="1">
        <v>12.24</v>
      </c>
      <c r="T104" s="1">
        <v>96076.8382352941</v>
      </c>
      <c r="U104" s="15">
        <v>150.956435702614</v>
      </c>
      <c r="V104" s="1">
        <v>171647.744455175</v>
      </c>
      <c r="W104" s="15">
        <v>0.775553728196366</v>
      </c>
      <c r="X104" s="1">
        <v>0.202826002578552</v>
      </c>
      <c r="Y104" s="1">
        <v>0.0216202692250816</v>
      </c>
      <c r="Z104" s="1">
        <v>0.224446271803634</v>
      </c>
      <c r="AA104" s="1">
        <v>171.647744455175</v>
      </c>
      <c r="AB104" s="1">
        <v>5016.67425559629</v>
      </c>
      <c r="AC104" s="15">
        <v>730.839232573404</v>
      </c>
      <c r="AD104" s="1">
        <v>99315.7615315738</v>
      </c>
      <c r="AE104" s="15">
        <v>45.0</v>
      </c>
      <c r="AF104" s="1">
        <v>34589.0</v>
      </c>
      <c r="AG104" s="15">
        <v>43835.0540479676</v>
      </c>
      <c r="AH104" s="15">
        <v>45.1499714888646</v>
      </c>
      <c r="AI104" s="1">
        <v>28.3999980322844</v>
      </c>
      <c r="AJ104" s="1">
        <v>30.6897919729782</v>
      </c>
      <c r="AK104" s="1">
        <v>0.5</v>
      </c>
      <c r="AL104" s="1">
        <v>0.340315</v>
      </c>
      <c r="AM104" s="1">
        <v>0.390596</v>
      </c>
      <c r="AN104" s="1">
        <v>0.0</v>
      </c>
      <c r="AO104" s="15">
        <v>1.06414051639989</v>
      </c>
      <c r="AP104" s="1">
        <v>2879.45393595199</v>
      </c>
      <c r="AQ104" s="15">
        <v>3655.45237409811</v>
      </c>
      <c r="AR104" s="15">
        <v>8132.50233726345</v>
      </c>
      <c r="AS104" s="15">
        <v>718.965043269882</v>
      </c>
      <c r="AT104" s="1">
        <v>520.009508023815</v>
      </c>
      <c r="AU104" s="1">
        <v>15906.3831986072</v>
      </c>
      <c r="AV104" s="15">
        <v>10121.1976556668</v>
      </c>
      <c r="AW104" s="15">
        <v>0.5665055083</v>
      </c>
      <c r="AX104" s="1">
        <v>4362.3283259266</v>
      </c>
      <c r="AY104" s="15">
        <v>0.2441690311</v>
      </c>
      <c r="AZ104" s="1">
        <v>1113.4329195128</v>
      </c>
      <c r="BA104" s="15">
        <v>0.062321269</v>
      </c>
      <c r="BB104" s="1">
        <v>2269.059183065</v>
      </c>
      <c r="BC104" s="15">
        <v>0.1270041916</v>
      </c>
      <c r="BD104" s="1">
        <v>17866.0180841712</v>
      </c>
      <c r="BE104" s="15">
        <v>0.523899478611408</v>
      </c>
      <c r="BF104" s="1">
        <v>0.195441880502679</v>
      </c>
      <c r="BG104" s="1">
        <v>0.228371031530328</v>
      </c>
      <c r="BH104" s="1">
        <v>0.030095918343876</v>
      </c>
      <c r="BI104" s="1">
        <v>0.0221916910117086</v>
      </c>
    </row>
    <row r="105" ht="15.75" customHeight="1">
      <c r="A105" s="1" t="s">
        <v>1465</v>
      </c>
      <c r="B105" s="1" t="s">
        <v>893</v>
      </c>
      <c r="C105" s="1">
        <v>15.0</v>
      </c>
      <c r="D105" s="1">
        <v>272.537044266667</v>
      </c>
      <c r="E105" s="1">
        <v>4088.055664</v>
      </c>
      <c r="F105" s="1">
        <v>0.0171967880346352</v>
      </c>
      <c r="G105" s="1">
        <v>0.0359903524109119</v>
      </c>
      <c r="H105" s="1" t="e">
        <v>#N/A</v>
      </c>
      <c r="I105" s="1">
        <v>0.0312401498925372</v>
      </c>
      <c r="J105" s="1">
        <v>0.839648555876007</v>
      </c>
      <c r="K105" s="1">
        <v>0.0754553012886726</v>
      </c>
      <c r="L105" s="1">
        <v>0.288762667967233</v>
      </c>
      <c r="M105" s="1">
        <v>0.0130990092382973</v>
      </c>
      <c r="N105" s="1">
        <v>0.14337775814361</v>
      </c>
      <c r="O105" s="1">
        <v>73731.7250017396</v>
      </c>
      <c r="P105" s="15">
        <v>0.155172413793103</v>
      </c>
      <c r="Q105" s="1">
        <v>0.155172413793103</v>
      </c>
      <c r="R105" s="1">
        <v>0.689655172413793</v>
      </c>
      <c r="S105" s="1">
        <v>28.0</v>
      </c>
      <c r="T105" s="1">
        <v>107473.642857143</v>
      </c>
      <c r="U105" s="15">
        <v>146.001988</v>
      </c>
      <c r="V105" s="1">
        <v>303163.841655557</v>
      </c>
      <c r="W105" s="15">
        <v>0.793695934288686</v>
      </c>
      <c r="X105" s="1">
        <v>0.179751257807859</v>
      </c>
      <c r="Y105" s="1">
        <v>0.0265528079034549</v>
      </c>
      <c r="Z105" s="1">
        <v>0.206304065711314</v>
      </c>
      <c r="AA105" s="1">
        <v>303.163841655557</v>
      </c>
      <c r="AB105" s="1">
        <v>9306.70571221459</v>
      </c>
      <c r="AC105" s="15">
        <v>854.738713753483</v>
      </c>
      <c r="AD105" s="15">
        <v>215599.252036078</v>
      </c>
      <c r="AE105" s="15">
        <v>382.0</v>
      </c>
      <c r="AF105" s="1">
        <v>49188.0</v>
      </c>
      <c r="AG105" s="15">
        <v>91258.8720547251</v>
      </c>
      <c r="AH105" s="15">
        <v>80.6999705848748</v>
      </c>
      <c r="AI105" s="1">
        <v>27.6051997159447</v>
      </c>
      <c r="AJ105" s="1">
        <v>36.9713967699404</v>
      </c>
      <c r="AK105" s="1">
        <v>3.1</v>
      </c>
      <c r="AL105" s="1">
        <v>1.844429</v>
      </c>
      <c r="AM105" s="1">
        <v>2.102826</v>
      </c>
      <c r="AN105" s="1">
        <v>0.0</v>
      </c>
      <c r="AO105" s="1">
        <v>0.785953627852822</v>
      </c>
      <c r="AP105" s="1">
        <v>1960.71928535267</v>
      </c>
      <c r="AQ105" s="15">
        <v>2315.75218834887</v>
      </c>
      <c r="AR105" s="15">
        <v>9139.94478818818</v>
      </c>
      <c r="AS105" s="15">
        <v>1023.64857133707</v>
      </c>
      <c r="AT105" s="15">
        <v>433.863798778255</v>
      </c>
      <c r="AU105" s="1">
        <v>14873.928632005</v>
      </c>
      <c r="AV105" s="15">
        <v>5664.0286816877</v>
      </c>
      <c r="AW105" s="15">
        <v>0.3561582325</v>
      </c>
      <c r="AX105" s="1">
        <v>8241.7645956885</v>
      </c>
      <c r="AY105" s="15">
        <v>0.5182481368</v>
      </c>
      <c r="AZ105" s="1">
        <v>1370.642321437</v>
      </c>
      <c r="BA105" s="15">
        <v>0.0861869835</v>
      </c>
      <c r="BB105" s="1">
        <v>626.6888116766</v>
      </c>
      <c r="BC105" s="15">
        <v>0.0394066471</v>
      </c>
      <c r="BD105" s="1">
        <v>15903.1244104898</v>
      </c>
      <c r="BE105" s="15">
        <v>0.603621306928681</v>
      </c>
      <c r="BF105" s="1">
        <v>0.264294024287535</v>
      </c>
      <c r="BG105" s="1">
        <v>0.0927987865975185</v>
      </c>
      <c r="BH105" s="1">
        <v>0.0217022381930498</v>
      </c>
      <c r="BI105" s="1">
        <v>0.0175836439932159</v>
      </c>
    </row>
    <row r="106" ht="15.75" customHeight="1">
      <c r="A106" s="1" t="s">
        <v>1467</v>
      </c>
      <c r="B106" s="1" t="s">
        <v>897</v>
      </c>
      <c r="C106" s="1">
        <v>2.0</v>
      </c>
      <c r="D106" s="1">
        <v>648.8016685</v>
      </c>
      <c r="E106" s="1">
        <v>1297.603337</v>
      </c>
      <c r="F106" s="1" t="e">
        <v>#N/A</v>
      </c>
      <c r="G106" s="1">
        <v>0.766545831091979</v>
      </c>
      <c r="H106" s="1" t="e">
        <v>#N/A</v>
      </c>
      <c r="I106" s="1">
        <v>0.0636397370465948</v>
      </c>
      <c r="J106" s="1">
        <v>0.0636328811551319</v>
      </c>
      <c r="K106" s="1">
        <v>0.103805368331333</v>
      </c>
      <c r="L106" s="1">
        <v>0.977497860839052</v>
      </c>
      <c r="M106" s="1">
        <v>0.0399315808211281</v>
      </c>
      <c r="N106" s="1">
        <v>0.229327833132296</v>
      </c>
      <c r="O106" s="1">
        <v>75560.0903100775</v>
      </c>
      <c r="P106" s="15">
        <v>0.304761904761905</v>
      </c>
      <c r="Q106" s="1">
        <v>0.219047619047619</v>
      </c>
      <c r="R106" s="1">
        <v>0.476190476190476</v>
      </c>
      <c r="S106" s="1">
        <v>18.0</v>
      </c>
      <c r="T106" s="1">
        <v>90728.6666666667</v>
      </c>
      <c r="U106" s="15">
        <v>72.0890742777778</v>
      </c>
      <c r="V106" s="1">
        <v>160944.206942957</v>
      </c>
      <c r="W106" s="15">
        <v>0.773903100022055</v>
      </c>
      <c r="X106" s="1">
        <v>0.163410867961548</v>
      </c>
      <c r="Y106" s="1">
        <v>0.0626860320163967</v>
      </c>
      <c r="Z106" s="1">
        <v>0.226096899977945</v>
      </c>
      <c r="AA106" s="1">
        <v>160.944206942957</v>
      </c>
      <c r="AB106" s="1">
        <v>3811.03982934655</v>
      </c>
      <c r="AC106" s="15">
        <v>439.322945421803</v>
      </c>
      <c r="AD106" s="1">
        <v>79649.7512137829</v>
      </c>
      <c r="AE106" s="15">
        <v>20.0</v>
      </c>
      <c r="AF106" s="1">
        <v>37164.5</v>
      </c>
      <c r="AG106" s="15">
        <v>47185.0547550432</v>
      </c>
      <c r="AH106" s="15">
        <v>57.469984249274</v>
      </c>
      <c r="AI106" s="1">
        <v>20.075098096951</v>
      </c>
      <c r="AJ106" s="1">
        <v>27.7858798646585</v>
      </c>
      <c r="AK106" s="1">
        <v>3.9</v>
      </c>
      <c r="AL106" s="1">
        <v>1.998874</v>
      </c>
      <c r="AM106" s="1">
        <v>2.838193</v>
      </c>
      <c r="AN106" s="1">
        <v>0.0</v>
      </c>
      <c r="AO106" s="1">
        <v>0.781250570403878</v>
      </c>
      <c r="AP106" s="1">
        <v>2577.80650266623</v>
      </c>
      <c r="AQ106" s="15">
        <v>2732.21568479983</v>
      </c>
      <c r="AR106" s="15">
        <v>10433.7986223905</v>
      </c>
      <c r="AS106" s="15">
        <v>1724.63482960355</v>
      </c>
      <c r="AT106" s="15">
        <v>592.995847081427</v>
      </c>
      <c r="AU106" s="1">
        <v>18061.4514865416</v>
      </c>
      <c r="AV106" s="15">
        <v>11278.3153967138</v>
      </c>
      <c r="AW106" s="15">
        <v>0.6121056749</v>
      </c>
      <c r="AX106" s="1">
        <v>3386.3627939893</v>
      </c>
      <c r="AY106" s="15">
        <v>0.1837873663</v>
      </c>
      <c r="AZ106" s="1">
        <v>553.8891575426</v>
      </c>
      <c r="BA106" s="1">
        <v>0.0300611115</v>
      </c>
      <c r="BB106" s="1">
        <v>3206.8710357144</v>
      </c>
      <c r="BC106" s="15">
        <v>0.1740458473</v>
      </c>
      <c r="BD106" s="1">
        <v>18425.4383839601</v>
      </c>
      <c r="BE106" s="15">
        <v>0.599698677996284</v>
      </c>
      <c r="BF106" s="1">
        <v>0.190776943326107</v>
      </c>
      <c r="BG106" s="1">
        <v>0.162164418163518</v>
      </c>
      <c r="BH106" s="1">
        <v>0.0366718604831217</v>
      </c>
      <c r="BI106" s="1">
        <v>0.0106881000309693</v>
      </c>
    </row>
    <row r="107" ht="15.75" customHeight="1">
      <c r="A107" s="1" t="s">
        <v>1468</v>
      </c>
      <c r="B107" s="1" t="s">
        <v>901</v>
      </c>
      <c r="C107" s="1">
        <v>12.0</v>
      </c>
      <c r="D107" s="1">
        <v>276.899334166667</v>
      </c>
      <c r="E107" s="1">
        <v>3322.79201</v>
      </c>
      <c r="F107" s="1">
        <v>0.0304838958921774</v>
      </c>
      <c r="G107" s="1">
        <v>0.0542664402003934</v>
      </c>
      <c r="H107" s="1" t="e">
        <v>#N/A</v>
      </c>
      <c r="I107" s="1">
        <v>0.103468321677538</v>
      </c>
      <c r="J107" s="1">
        <v>0.76353597380084</v>
      </c>
      <c r="K107" s="1">
        <v>0.046933239201999</v>
      </c>
      <c r="L107" s="1">
        <v>0.999832382489267</v>
      </c>
      <c r="M107" s="1">
        <v>0.0721719649902508</v>
      </c>
      <c r="N107" s="1">
        <v>0.156724080636334</v>
      </c>
      <c r="O107" s="1">
        <v>93147.2136481555</v>
      </c>
      <c r="P107" s="15">
        <v>0.0966386554621849</v>
      </c>
      <c r="Q107" s="1">
        <v>0.0630252100840336</v>
      </c>
      <c r="R107" s="1">
        <v>0.840336134453782</v>
      </c>
      <c r="S107" s="1">
        <v>41.0</v>
      </c>
      <c r="T107" s="1">
        <v>70829.4878048781</v>
      </c>
      <c r="U107" s="15">
        <v>81.0437075609756</v>
      </c>
      <c r="V107" s="1">
        <v>357518.889664117</v>
      </c>
      <c r="W107" s="15">
        <v>0.767191868291356</v>
      </c>
      <c r="X107" s="1">
        <v>0.207788739445981</v>
      </c>
      <c r="Y107" s="1">
        <v>0.0250193922626629</v>
      </c>
      <c r="Z107" s="1">
        <v>0.232808131708644</v>
      </c>
      <c r="AA107" s="1">
        <v>357.518889664117</v>
      </c>
      <c r="AB107" s="1">
        <v>15293.5560959171</v>
      </c>
      <c r="AC107" s="15">
        <v>1418.29171847563</v>
      </c>
      <c r="AD107" s="1">
        <v>251270.323158876</v>
      </c>
      <c r="AE107" s="15">
        <v>451.0</v>
      </c>
      <c r="AF107" s="1">
        <v>47029.0</v>
      </c>
      <c r="AG107" s="15">
        <v>71705.0355126571</v>
      </c>
      <c r="AH107" s="15">
        <v>94.4999774578209</v>
      </c>
      <c r="AI107" s="1">
        <v>35.9440996947588</v>
      </c>
      <c r="AJ107" s="1">
        <v>61.7769984309986</v>
      </c>
      <c r="AK107" s="1">
        <v>1.95</v>
      </c>
      <c r="AL107" s="1">
        <v>0.842669</v>
      </c>
      <c r="AM107" s="1">
        <v>1.456008</v>
      </c>
      <c r="AN107" s="1">
        <v>0.0</v>
      </c>
      <c r="AO107" s="1">
        <v>1.20966385421921</v>
      </c>
      <c r="AP107" s="1">
        <v>2332.91885759651</v>
      </c>
      <c r="AQ107" s="15">
        <v>2708.45986836233</v>
      </c>
      <c r="AR107" s="15">
        <v>11692.7413943071</v>
      </c>
      <c r="AS107" s="15">
        <v>1617.12714603524</v>
      </c>
      <c r="AT107" s="1">
        <v>770.542685878193</v>
      </c>
      <c r="AU107" s="1">
        <v>19121.7899521794</v>
      </c>
      <c r="AV107" s="15">
        <v>4659.7115198402</v>
      </c>
      <c r="AW107" s="15">
        <v>0.2161406427</v>
      </c>
      <c r="AX107" s="1">
        <v>13937.9123228322</v>
      </c>
      <c r="AY107" s="15">
        <v>0.6465098353</v>
      </c>
      <c r="AZ107" s="1">
        <v>849.3751628374</v>
      </c>
      <c r="BA107" s="1">
        <v>0.039398253</v>
      </c>
      <c r="BB107" s="1">
        <v>2111.7021343536</v>
      </c>
      <c r="BC107" s="15">
        <v>0.097951269</v>
      </c>
      <c r="BD107" s="1">
        <v>21558.7011398634</v>
      </c>
      <c r="BE107" s="15">
        <v>0.613841126943222</v>
      </c>
      <c r="BF107" s="1">
        <v>0.274228410156536</v>
      </c>
      <c r="BG107" s="1">
        <v>0.0779781160617227</v>
      </c>
      <c r="BH107" s="1">
        <v>0.0181996992572644</v>
      </c>
      <c r="BI107" s="1">
        <v>0.0157526475812549</v>
      </c>
    </row>
    <row r="108" ht="15.75" customHeight="1">
      <c r="A108" s="1" t="s">
        <v>1469</v>
      </c>
      <c r="B108" s="1" t="s">
        <v>903</v>
      </c>
      <c r="C108" s="1">
        <v>24.0</v>
      </c>
      <c r="D108" s="1">
        <v>173.420545625</v>
      </c>
      <c r="E108" s="1">
        <v>4162.093095</v>
      </c>
      <c r="F108" s="1">
        <v>0.0208337682733905</v>
      </c>
      <c r="G108" s="1">
        <v>0.0234961055108294</v>
      </c>
      <c r="H108" s="1" t="e">
        <v>#N/A</v>
      </c>
      <c r="I108" s="1">
        <v>0.0814768544471911</v>
      </c>
      <c r="J108" s="1">
        <v>0.828441116142965</v>
      </c>
      <c r="K108" s="1">
        <v>0.0444092699574569</v>
      </c>
      <c r="L108" s="1">
        <v>0.287749620494623</v>
      </c>
      <c r="M108" s="1">
        <v>0.0153895860063493</v>
      </c>
      <c r="N108" s="1">
        <v>0.140672770833265</v>
      </c>
      <c r="O108" s="1">
        <v>71275.8187228679</v>
      </c>
      <c r="P108" s="15">
        <v>0.281786941580756</v>
      </c>
      <c r="Q108" s="1">
        <v>0.213058419243986</v>
      </c>
      <c r="R108" s="1">
        <v>0.505154639175258</v>
      </c>
      <c r="S108" s="1">
        <v>58.34</v>
      </c>
      <c r="T108" s="1">
        <v>76848.4638327048</v>
      </c>
      <c r="U108" s="15">
        <v>71.342013969832</v>
      </c>
      <c r="V108" s="1">
        <v>377751.922918005</v>
      </c>
      <c r="W108" s="15">
        <v>0.907572048205633</v>
      </c>
      <c r="X108" s="1">
        <v>0.0735111037562764</v>
      </c>
      <c r="Y108" s="1">
        <v>0.0189168480380908</v>
      </c>
      <c r="Z108" s="1">
        <v>0.0924279517943672</v>
      </c>
      <c r="AA108" s="1">
        <v>377.751922918005</v>
      </c>
      <c r="AB108" s="1">
        <v>10539.7481504435</v>
      </c>
      <c r="AC108" s="15">
        <v>1290.6662002475</v>
      </c>
      <c r="AD108" s="1">
        <v>244511.393122466</v>
      </c>
      <c r="AE108" s="15">
        <v>438.0</v>
      </c>
      <c r="AF108" s="1">
        <v>56231.0</v>
      </c>
      <c r="AG108" s="15">
        <v>85653.8402766942</v>
      </c>
      <c r="AH108" s="15">
        <v>40.3609734447814</v>
      </c>
      <c r="AI108" s="1">
        <v>27.6609996327264</v>
      </c>
      <c r="AJ108" s="1">
        <v>27.6609965650605</v>
      </c>
      <c r="AK108" s="1">
        <v>3.0</v>
      </c>
      <c r="AL108" s="1">
        <v>0.848989</v>
      </c>
      <c r="AM108" s="1">
        <v>1.674988</v>
      </c>
      <c r="AN108" s="1">
        <v>0.0</v>
      </c>
      <c r="AO108" s="15">
        <v>0.874283604506848</v>
      </c>
      <c r="AP108" s="1">
        <v>1817.53656810024</v>
      </c>
      <c r="AQ108" s="15">
        <v>2185.74572272992</v>
      </c>
      <c r="AR108" s="15">
        <v>8421.23750958531</v>
      </c>
      <c r="AS108" s="15">
        <v>952.526719011314</v>
      </c>
      <c r="AT108" s="15">
        <v>507.039509167923</v>
      </c>
      <c r="AU108" s="1">
        <v>13884.0860285947</v>
      </c>
      <c r="AV108" s="15">
        <v>4020.3577031593</v>
      </c>
      <c r="AW108" s="15">
        <v>0.2874634037</v>
      </c>
      <c r="AX108" s="1">
        <v>7958.2108481913</v>
      </c>
      <c r="AY108" s="15">
        <v>0.5690275709</v>
      </c>
      <c r="AZ108" s="1">
        <v>1536.5979863579</v>
      </c>
      <c r="BA108" s="1">
        <v>0.1098697479</v>
      </c>
      <c r="BB108" s="1">
        <v>470.4665947979</v>
      </c>
      <c r="BC108" s="15">
        <v>0.0336392776</v>
      </c>
      <c r="BD108" s="1">
        <v>13985.6331325064</v>
      </c>
      <c r="BE108" s="15">
        <v>0.619657645071217</v>
      </c>
      <c r="BF108" s="1">
        <v>0.205223650031242</v>
      </c>
      <c r="BG108" s="1">
        <v>0.11689329644139</v>
      </c>
      <c r="BH108" s="1">
        <v>0.0321903097751727</v>
      </c>
      <c r="BI108" s="1">
        <v>0.0260350986809784</v>
      </c>
    </row>
    <row r="109" ht="15.75" customHeight="1">
      <c r="A109" s="1" t="s">
        <v>1471</v>
      </c>
      <c r="B109" s="1" t="s">
        <v>905</v>
      </c>
      <c r="C109" s="1">
        <v>25.0</v>
      </c>
      <c r="D109" s="1">
        <v>154.44545988</v>
      </c>
      <c r="E109" s="1">
        <v>3861.136497</v>
      </c>
      <c r="F109" s="1">
        <v>0.0607305400437736</v>
      </c>
      <c r="G109" s="1">
        <v>0.0212891999208455</v>
      </c>
      <c r="H109" s="1" t="e">
        <v>#N/A</v>
      </c>
      <c r="I109" s="1">
        <v>0.0533966092221382</v>
      </c>
      <c r="J109" s="1">
        <v>0.816873085043149</v>
      </c>
      <c r="K109" s="1">
        <v>0.0467260622992317</v>
      </c>
      <c r="L109" s="1">
        <v>0.315623866280725</v>
      </c>
      <c r="M109" s="1">
        <v>0.07086771971563</v>
      </c>
      <c r="N109" s="1">
        <v>0.10695797718605</v>
      </c>
      <c r="O109" s="1">
        <v>86260.6833347166</v>
      </c>
      <c r="P109" s="15">
        <v>0.13469387755102</v>
      </c>
      <c r="Q109" s="1">
        <v>0.155102040816327</v>
      </c>
      <c r="R109" s="1">
        <v>0.710204081632653</v>
      </c>
      <c r="S109" s="1">
        <v>26.67</v>
      </c>
      <c r="T109" s="1">
        <v>112504.452193476</v>
      </c>
      <c r="U109" s="15">
        <v>144.774521822272</v>
      </c>
      <c r="V109" s="1">
        <v>446234.897766164</v>
      </c>
      <c r="W109" s="15">
        <v>0.859957375441305</v>
      </c>
      <c r="X109" s="1">
        <v>0.116533178956837</v>
      </c>
      <c r="Y109" s="1">
        <v>0.0235094456018587</v>
      </c>
      <c r="Z109" s="1">
        <v>0.140042624558695</v>
      </c>
      <c r="AA109" s="1">
        <v>446.234897766164</v>
      </c>
      <c r="AB109" s="1">
        <v>15346.0565421705</v>
      </c>
      <c r="AC109" s="15">
        <v>1683.02627349463</v>
      </c>
      <c r="AD109" s="1">
        <v>316472.173209625</v>
      </c>
      <c r="AE109" s="15">
        <v>535.0</v>
      </c>
      <c r="AF109" s="1">
        <v>53823.0</v>
      </c>
      <c r="AG109" s="15">
        <v>95893.3329861628</v>
      </c>
      <c r="AH109" s="15">
        <v>58.8999796574151</v>
      </c>
      <c r="AI109" s="1">
        <v>33.7999996180022</v>
      </c>
      <c r="AJ109" s="1">
        <v>33.799998226947</v>
      </c>
      <c r="AK109" s="1">
        <v>1.5</v>
      </c>
      <c r="AL109" s="1">
        <v>1.319552</v>
      </c>
      <c r="AM109" s="1">
        <v>1.376068</v>
      </c>
      <c r="AN109" s="1">
        <v>0.0</v>
      </c>
      <c r="AO109" s="15">
        <v>0.987142595895783</v>
      </c>
      <c r="AP109" s="1">
        <v>1922.0599571567</v>
      </c>
      <c r="AQ109" s="15">
        <v>2735.31616357152</v>
      </c>
      <c r="AR109" s="15">
        <v>9760.49188089606</v>
      </c>
      <c r="AS109" s="15">
        <v>1198.44839041441</v>
      </c>
      <c r="AT109" s="1">
        <v>463.402936257293</v>
      </c>
      <c r="AU109" s="1">
        <v>16079.719328296</v>
      </c>
      <c r="AV109" s="15">
        <v>3252.203398952</v>
      </c>
      <c r="AW109" s="15">
        <v>0.1913929706</v>
      </c>
      <c r="AX109" s="1">
        <v>11855.1565700116</v>
      </c>
      <c r="AY109" s="15">
        <v>0.6976788824</v>
      </c>
      <c r="AZ109" s="1">
        <v>1179.2964020913</v>
      </c>
      <c r="BA109" s="1">
        <v>0.0694018836</v>
      </c>
      <c r="BB109" s="1">
        <v>705.6259930406</v>
      </c>
      <c r="BC109" s="15">
        <v>0.0415262634</v>
      </c>
      <c r="BD109" s="1">
        <v>16992.2823640955</v>
      </c>
      <c r="BE109" s="15">
        <v>0.586924842675998</v>
      </c>
      <c r="BF109" s="1">
        <v>0.258450825034975</v>
      </c>
      <c r="BG109" s="1">
        <v>0.116339263776714</v>
      </c>
      <c r="BH109" s="1">
        <v>0.0253088695585255</v>
      </c>
      <c r="BI109" s="1">
        <v>0.0129761989537875</v>
      </c>
    </row>
    <row r="110" ht="15.75" customHeight="1">
      <c r="A110" s="1" t="s">
        <v>1473</v>
      </c>
      <c r="B110" s="1" t="s">
        <v>936</v>
      </c>
      <c r="C110" s="1">
        <v>25.0</v>
      </c>
      <c r="D110" s="1">
        <v>80.16518224</v>
      </c>
      <c r="E110" s="1">
        <v>2004.129556</v>
      </c>
      <c r="F110" s="1">
        <v>0.00994758237411182</v>
      </c>
      <c r="G110" s="1">
        <v>0.0187429253710299</v>
      </c>
      <c r="H110" s="1" t="e">
        <v>#N/A</v>
      </c>
      <c r="I110" s="1">
        <v>0.0229754202237293</v>
      </c>
      <c r="J110" s="1">
        <v>0.902758132984425</v>
      </c>
      <c r="K110" s="1">
        <v>0.0455759390467044</v>
      </c>
      <c r="L110" s="1">
        <v>0.950350672651567</v>
      </c>
      <c r="M110" s="1">
        <v>0.00848304202290086</v>
      </c>
      <c r="N110" s="1">
        <v>0.198206390831387</v>
      </c>
      <c r="O110" s="1">
        <v>65403.3105237327</v>
      </c>
      <c r="P110" s="15">
        <v>0.181208053691275</v>
      </c>
      <c r="Q110" s="1">
        <v>0.120805369127517</v>
      </c>
      <c r="R110" s="1">
        <v>0.697986577181208</v>
      </c>
      <c r="S110" s="1">
        <v>24.15</v>
      </c>
      <c r="T110" s="1">
        <v>78925.6728778468</v>
      </c>
      <c r="U110" s="15">
        <v>82.9867310973085</v>
      </c>
      <c r="V110" s="1">
        <v>230831.529136932</v>
      </c>
      <c r="W110" s="15">
        <v>0.836713251061695</v>
      </c>
      <c r="X110" s="1">
        <v>0.111059642971068</v>
      </c>
      <c r="Y110" s="1">
        <v>0.0522271059672369</v>
      </c>
      <c r="Z110" s="1">
        <v>0.163286748938305</v>
      </c>
      <c r="AA110" s="1">
        <v>230.831529136932</v>
      </c>
      <c r="AB110" s="1">
        <v>5419.37469435733</v>
      </c>
      <c r="AC110" s="15">
        <v>623.538890616511</v>
      </c>
      <c r="AD110" s="1">
        <v>176480.086868422</v>
      </c>
      <c r="AE110" s="15">
        <v>246.0</v>
      </c>
      <c r="AF110" s="1">
        <v>49065.0</v>
      </c>
      <c r="AG110" s="15">
        <v>73580.7511494253</v>
      </c>
      <c r="AH110" s="15">
        <v>56.6999612186692</v>
      </c>
      <c r="AI110" s="1">
        <v>20.4659985380693</v>
      </c>
      <c r="AJ110" s="1">
        <v>30.5436957452606</v>
      </c>
      <c r="AK110" s="1">
        <v>3.2</v>
      </c>
      <c r="AL110" s="1">
        <v>1.656716</v>
      </c>
      <c r="AM110" s="1">
        <v>2.318201</v>
      </c>
      <c r="AN110" s="1">
        <v>1071.67515371945</v>
      </c>
      <c r="AO110" s="1">
        <v>0.822034768316869</v>
      </c>
      <c r="AP110" s="1">
        <v>1548.50475644599</v>
      </c>
      <c r="AQ110" s="15">
        <v>2576.12846162726</v>
      </c>
      <c r="AR110" s="15">
        <v>8925.54370372251</v>
      </c>
      <c r="AS110" s="15">
        <v>1180.61898888537</v>
      </c>
      <c r="AT110" s="1">
        <v>472.309655414313</v>
      </c>
      <c r="AU110" s="1">
        <v>14703.1055660954</v>
      </c>
      <c r="AV110" s="15">
        <v>6726.7899630051</v>
      </c>
      <c r="AW110" s="15">
        <v>0.4527562496</v>
      </c>
      <c r="AX110" s="1">
        <v>5976.4371315377</v>
      </c>
      <c r="AY110" s="15">
        <v>0.4022526757</v>
      </c>
      <c r="AZ110" s="1">
        <v>1249.7177680912</v>
      </c>
      <c r="BA110" s="1">
        <v>0.0841140474</v>
      </c>
      <c r="BB110" s="1">
        <v>904.4755908829</v>
      </c>
      <c r="BC110" s="15">
        <v>0.0608770273</v>
      </c>
      <c r="BD110" s="1">
        <v>14857.4204535169</v>
      </c>
      <c r="BE110" s="15">
        <v>0.573635265683945</v>
      </c>
      <c r="BF110" s="1">
        <v>0.238417365667698</v>
      </c>
      <c r="BG110" s="1">
        <v>0.158518521951692</v>
      </c>
      <c r="BH110" s="1">
        <v>0.0251471833833697</v>
      </c>
      <c r="BI110" s="1">
        <v>0.00428166331329456</v>
      </c>
    </row>
    <row r="111" ht="15.75" customHeight="1">
      <c r="A111" s="1" t="s">
        <v>1474</v>
      </c>
      <c r="B111" s="1" t="s">
        <v>939</v>
      </c>
      <c r="C111" s="1">
        <v>32.0</v>
      </c>
      <c r="D111" s="1">
        <v>72.28619934375</v>
      </c>
      <c r="E111" s="1">
        <v>2313.158379</v>
      </c>
      <c r="F111" s="1">
        <v>0.00487742562296387</v>
      </c>
      <c r="G111" s="1">
        <v>0.0150237174159102</v>
      </c>
      <c r="H111" s="1" t="e">
        <v>#N/A</v>
      </c>
      <c r="I111" s="1">
        <v>0.141856447974692</v>
      </c>
      <c r="J111" s="1">
        <v>0.778492860197298</v>
      </c>
      <c r="K111" s="1">
        <v>0.0589086164541501</v>
      </c>
      <c r="L111" s="1">
        <v>1.0</v>
      </c>
      <c r="M111" s="1">
        <v>0.0391524093646094</v>
      </c>
      <c r="N111" s="1">
        <v>0.175217762098105</v>
      </c>
      <c r="O111" s="1">
        <v>70186.3130285574</v>
      </c>
      <c r="P111" s="15">
        <v>0.208092485549133</v>
      </c>
      <c r="Q111" s="1">
        <v>0.092485549132948</v>
      </c>
      <c r="R111" s="1">
        <v>0.699421965317919</v>
      </c>
      <c r="S111" s="1">
        <v>16.0</v>
      </c>
      <c r="T111" s="1">
        <v>98280.125</v>
      </c>
      <c r="U111" s="15">
        <v>144.5723986875</v>
      </c>
      <c r="V111" s="1">
        <v>214670.177584066</v>
      </c>
      <c r="W111" s="15">
        <v>0.816679438379727</v>
      </c>
      <c r="X111" s="1">
        <v>0.13763204384544</v>
      </c>
      <c r="Y111" s="1">
        <v>0.0456885177748333</v>
      </c>
      <c r="Z111" s="1">
        <v>0.183320561620273</v>
      </c>
      <c r="AA111" s="1">
        <v>214.670177584066</v>
      </c>
      <c r="AB111" s="1">
        <v>5142.23414530839</v>
      </c>
      <c r="AC111" s="15">
        <v>543.977935719204</v>
      </c>
      <c r="AD111" s="1">
        <v>135974.738128006</v>
      </c>
      <c r="AE111" s="15">
        <v>110.0</v>
      </c>
      <c r="AF111" s="1">
        <v>39744.5</v>
      </c>
      <c r="AG111" s="15">
        <v>65619.398828541</v>
      </c>
      <c r="AH111" s="15">
        <v>40.7499855646556</v>
      </c>
      <c r="AI111" s="1">
        <v>23.149999701629</v>
      </c>
      <c r="AJ111" s="1">
        <v>23.1499862239827</v>
      </c>
      <c r="AK111" s="1">
        <v>3.0</v>
      </c>
      <c r="AL111" s="1">
        <v>0.763806</v>
      </c>
      <c r="AM111" s="1">
        <v>1.906059</v>
      </c>
      <c r="AN111" s="1">
        <v>1401.30093530444</v>
      </c>
      <c r="AO111" s="15">
        <v>1.0578713970422</v>
      </c>
      <c r="AP111" s="1">
        <v>1526.67995069437</v>
      </c>
      <c r="AQ111" s="15">
        <v>2803.29594759667</v>
      </c>
      <c r="AR111" s="15">
        <v>9193.572417291</v>
      </c>
      <c r="AS111" s="15">
        <v>938.377678634515</v>
      </c>
      <c r="AT111" s="15">
        <v>328.097538365746</v>
      </c>
      <c r="AU111" s="1">
        <v>14790.0235325823</v>
      </c>
      <c r="AV111" s="15">
        <v>8165.6210162223</v>
      </c>
      <c r="AW111" s="15">
        <v>0.5171206794</v>
      </c>
      <c r="AX111" s="1">
        <v>5504.9776008464</v>
      </c>
      <c r="AY111" s="15">
        <v>0.348624771</v>
      </c>
      <c r="AZ111" s="1">
        <v>735.8438129781</v>
      </c>
      <c r="BA111" s="1">
        <v>0.0466002588</v>
      </c>
      <c r="BB111" s="1">
        <v>1384.1096445454</v>
      </c>
      <c r="BC111" s="15">
        <v>0.0876542909</v>
      </c>
      <c r="BD111" s="1">
        <v>15790.5520745922</v>
      </c>
      <c r="BE111" s="15">
        <v>0.53447803130821</v>
      </c>
      <c r="BF111" s="1">
        <v>0.248117079589716</v>
      </c>
      <c r="BG111" s="1">
        <v>0.159178833093601</v>
      </c>
      <c r="BH111" s="1">
        <v>0.0469217411696473</v>
      </c>
      <c r="BI111" s="1">
        <v>0.011304314838825</v>
      </c>
    </row>
    <row r="112" ht="15.75" customHeight="1">
      <c r="A112" s="1" t="s">
        <v>1475</v>
      </c>
      <c r="B112" s="1" t="s">
        <v>943</v>
      </c>
      <c r="C112" s="1">
        <v>3.0</v>
      </c>
      <c r="D112" s="1">
        <v>526.624353</v>
      </c>
      <c r="E112" s="1">
        <v>1579.873059</v>
      </c>
      <c r="F112" s="1">
        <v>0.00773249050735285</v>
      </c>
      <c r="G112" s="1">
        <v>0.184226497386834</v>
      </c>
      <c r="H112" s="1" t="e">
        <v>#N/A</v>
      </c>
      <c r="I112" s="1">
        <v>0.15011410214699</v>
      </c>
      <c r="J112" s="1">
        <v>0.576804117610792</v>
      </c>
      <c r="K112" s="1">
        <v>0.0799393451849212</v>
      </c>
      <c r="L112" s="1">
        <v>0.858344571066526</v>
      </c>
      <c r="M112" s="1">
        <v>0.067498227886987</v>
      </c>
      <c r="N112" s="1">
        <v>0.182765954946336</v>
      </c>
      <c r="O112" s="1">
        <v>85493.4702962852</v>
      </c>
      <c r="P112" s="15">
        <v>0.184931506849315</v>
      </c>
      <c r="Q112" s="1">
        <v>0.089041095890411</v>
      </c>
      <c r="R112" s="1">
        <v>0.726027397260274</v>
      </c>
      <c r="S112" s="1">
        <v>20.21</v>
      </c>
      <c r="T112" s="1">
        <v>107070.144482929</v>
      </c>
      <c r="U112" s="15">
        <v>78.172838149431</v>
      </c>
      <c r="V112" s="1">
        <v>386111.47049125</v>
      </c>
      <c r="W112" s="15">
        <v>0.638551311311765</v>
      </c>
      <c r="X112" s="1">
        <v>0.306652704425035</v>
      </c>
      <c r="Y112" s="1">
        <v>0.0547959842631998</v>
      </c>
      <c r="Z112" s="1">
        <v>0.361448688688235</v>
      </c>
      <c r="AA112" s="1">
        <v>386.11147049125</v>
      </c>
      <c r="AB112" s="1">
        <v>13546.5731743958</v>
      </c>
      <c r="AC112" s="15">
        <v>1073.32738560231</v>
      </c>
      <c r="AD112" s="15">
        <v>261375.35707923</v>
      </c>
      <c r="AE112" s="15">
        <v>473.0</v>
      </c>
      <c r="AF112" s="1">
        <v>45918.0</v>
      </c>
      <c r="AG112" s="15">
        <v>68175.1162790698</v>
      </c>
      <c r="AH112" s="15">
        <v>52.9299998743491</v>
      </c>
      <c r="AI112" s="1">
        <v>33.507398474495</v>
      </c>
      <c r="AJ112" s="1">
        <v>35.1800993829103</v>
      </c>
      <c r="AK112" s="1">
        <v>2.55</v>
      </c>
      <c r="AL112" s="1">
        <v>1.416915</v>
      </c>
      <c r="AM112" s="1">
        <v>1.942314</v>
      </c>
      <c r="AN112" s="1">
        <v>0.0</v>
      </c>
      <c r="AO112" s="1">
        <v>0.974951438897762</v>
      </c>
      <c r="AP112" s="1">
        <v>2473.26562583026</v>
      </c>
      <c r="AQ112" s="15">
        <v>2614.30010877855</v>
      </c>
      <c r="AR112" s="15">
        <v>12992.3618819048</v>
      </c>
      <c r="AS112" s="15">
        <v>1546.7685305975</v>
      </c>
      <c r="AT112" s="15">
        <v>704.584272551988</v>
      </c>
      <c r="AU112" s="1">
        <v>20331.2804196631</v>
      </c>
      <c r="AV112" s="15">
        <v>5423.1043403842</v>
      </c>
      <c r="AW112" s="15">
        <v>0.2593707581</v>
      </c>
      <c r="AX112" s="1">
        <v>11343.8327333673</v>
      </c>
      <c r="AY112" s="15">
        <v>0.5425413768</v>
      </c>
      <c r="AZ112" s="1">
        <v>2429.8464075111</v>
      </c>
      <c r="BA112" s="1">
        <v>0.1162122403</v>
      </c>
      <c r="BB112" s="1">
        <v>1711.9125529305</v>
      </c>
      <c r="BC112" s="15">
        <v>0.0818756249</v>
      </c>
      <c r="BD112" s="1">
        <v>20908.6960341931</v>
      </c>
      <c r="BE112" s="15">
        <v>0.586654780030705</v>
      </c>
      <c r="BF112" s="1">
        <v>0.183137831119796</v>
      </c>
      <c r="BG112" s="1">
        <v>0.176856035477426</v>
      </c>
      <c r="BH112" s="1">
        <v>0.0401850031965927</v>
      </c>
      <c r="BI112" s="1">
        <v>0.0131663501754799</v>
      </c>
    </row>
    <row r="113" ht="15.75" customHeight="1">
      <c r="A113" s="1" t="s">
        <v>1477</v>
      </c>
      <c r="B113" s="1" t="s">
        <v>950</v>
      </c>
      <c r="C113" s="1">
        <v>2.0</v>
      </c>
      <c r="D113" s="1">
        <v>958.1538065</v>
      </c>
      <c r="E113" s="1">
        <v>1916.307613</v>
      </c>
      <c r="F113" s="1">
        <v>0.0512634777743596</v>
      </c>
      <c r="G113" s="1">
        <v>0.0145884503358667</v>
      </c>
      <c r="H113" s="1" t="e">
        <v>#N/A</v>
      </c>
      <c r="I113" s="1">
        <v>0.0589168742613294</v>
      </c>
      <c r="J113" s="1">
        <v>0.798920139977813</v>
      </c>
      <c r="K113" s="1">
        <v>0.0722406779878765</v>
      </c>
      <c r="L113" s="1">
        <v>0.0642369210274478</v>
      </c>
      <c r="M113" s="1">
        <v>0.0136823726293934</v>
      </c>
      <c r="N113" s="1">
        <v>0.115204949785189</v>
      </c>
      <c r="O113" s="1">
        <v>87810.7310859315</v>
      </c>
      <c r="P113" s="15">
        <v>0.100671140939597</v>
      </c>
      <c r="Q113" s="1">
        <v>0.114093959731544</v>
      </c>
      <c r="R113" s="1">
        <v>0.785234899328859</v>
      </c>
      <c r="S113" s="1">
        <v>14.99</v>
      </c>
      <c r="T113" s="1">
        <v>123218.685790527</v>
      </c>
      <c r="U113" s="15">
        <v>127.839066911274</v>
      </c>
      <c r="V113" s="1">
        <v>246723.16009841</v>
      </c>
      <c r="W113" s="15">
        <v>0.948760258805953</v>
      </c>
      <c r="X113" s="1">
        <v>0.0418712900473008</v>
      </c>
      <c r="Y113" s="1">
        <v>0.00936845114674577</v>
      </c>
      <c r="Z113" s="1">
        <v>0.0512397411940466</v>
      </c>
      <c r="AA113" s="1">
        <v>246.72316009841</v>
      </c>
      <c r="AB113" s="1">
        <v>13759.4156705988</v>
      </c>
      <c r="AC113" s="15">
        <v>1312.55700960366</v>
      </c>
      <c r="AD113" s="1">
        <v>217570.168636391</v>
      </c>
      <c r="AE113" s="15">
        <v>389.0</v>
      </c>
      <c r="AF113" s="1">
        <v>81535.5</v>
      </c>
      <c r="AG113" s="15">
        <v>181990.063523683</v>
      </c>
      <c r="AH113" s="15">
        <v>139.759966406134</v>
      </c>
      <c r="AI113" s="1">
        <v>53.7176987077532</v>
      </c>
      <c r="AJ113" s="1">
        <v>83.4483528517971</v>
      </c>
      <c r="AK113" s="1">
        <v>2.8</v>
      </c>
      <c r="AL113" s="1">
        <v>1.942493</v>
      </c>
      <c r="AM113" s="1">
        <v>2.01837</v>
      </c>
      <c r="AN113" s="1">
        <v>0.0</v>
      </c>
      <c r="AO113" s="15">
        <v>0.737271482896506</v>
      </c>
      <c r="AP113" s="1">
        <v>2656.48358617672</v>
      </c>
      <c r="AQ113" s="15">
        <v>2409.70020088314</v>
      </c>
      <c r="AR113" s="15">
        <v>11601.0798523087</v>
      </c>
      <c r="AS113" s="15">
        <v>1321.10981182018</v>
      </c>
      <c r="AT113" s="1">
        <v>401.479869296955</v>
      </c>
      <c r="AU113" s="1">
        <v>18389.8533204857</v>
      </c>
      <c r="AV113" s="15">
        <v>4574.7024352128</v>
      </c>
      <c r="AW113" s="15">
        <v>0.2441136762</v>
      </c>
      <c r="AX113" s="1">
        <v>12286.6619522342</v>
      </c>
      <c r="AY113" s="15">
        <v>0.6556365709</v>
      </c>
      <c r="AZ113" s="1">
        <v>1535.1002893849</v>
      </c>
      <c r="BA113" s="1">
        <v>0.0819154864</v>
      </c>
      <c r="BB113" s="1">
        <v>343.5850670236</v>
      </c>
      <c r="BC113" s="15">
        <v>0.0183342665</v>
      </c>
      <c r="BD113" s="1">
        <v>18740.0497438555</v>
      </c>
      <c r="BE113" s="15">
        <v>0.576041981858436</v>
      </c>
      <c r="BF113" s="1">
        <v>0.230849303716641</v>
      </c>
      <c r="BG113" s="1">
        <v>0.123628386918936</v>
      </c>
      <c r="BH113" s="1">
        <v>0.0406306015776322</v>
      </c>
      <c r="BI113" s="1">
        <v>0.0288497259283559</v>
      </c>
    </row>
    <row r="114" ht="15.75" customHeight="1">
      <c r="A114" s="1" t="s">
        <v>1479</v>
      </c>
      <c r="B114" s="1" t="s">
        <v>952</v>
      </c>
      <c r="C114" s="1">
        <v>36.0</v>
      </c>
      <c r="D114" s="1">
        <v>19.9978925277778</v>
      </c>
      <c r="E114" s="1">
        <v>719.924131</v>
      </c>
      <c r="F114" s="1" t="e">
        <v>#N/A</v>
      </c>
      <c r="G114" s="1">
        <v>0.166982990134595</v>
      </c>
      <c r="H114" s="1" t="e">
        <v>#N/A</v>
      </c>
      <c r="I114" s="1">
        <v>0.128025363824484</v>
      </c>
      <c r="J114" s="1">
        <v>0.500892828427644</v>
      </c>
      <c r="K114" s="1">
        <v>0.199175801322494</v>
      </c>
      <c r="L114" s="1">
        <v>0.703288870319504</v>
      </c>
      <c r="M114" s="1">
        <v>0.0187962481082083</v>
      </c>
      <c r="N114" s="1">
        <v>0.179093128966347</v>
      </c>
      <c r="O114" s="1">
        <v>72416.200574634</v>
      </c>
      <c r="P114" s="15">
        <v>0.333333333333333</v>
      </c>
      <c r="Q114" s="1">
        <v>0.217948717948718</v>
      </c>
      <c r="R114" s="1">
        <v>0.448717948717949</v>
      </c>
      <c r="S114" s="1">
        <v>11.33</v>
      </c>
      <c r="T114" s="1">
        <v>92945.9020300088</v>
      </c>
      <c r="U114" s="15">
        <v>63.5414060900265</v>
      </c>
      <c r="V114" s="1">
        <v>480760.631706065</v>
      </c>
      <c r="W114" s="15">
        <v>0.705528264068211</v>
      </c>
      <c r="X114" s="1">
        <v>0.218166139562438</v>
      </c>
      <c r="Y114" s="1">
        <v>0.0763055963693516</v>
      </c>
      <c r="Z114" s="1">
        <v>0.294471735931789</v>
      </c>
      <c r="AA114" s="1">
        <v>480.760631706065</v>
      </c>
      <c r="AB114" s="1">
        <v>12120.8286043686</v>
      </c>
      <c r="AC114" s="15">
        <v>1030.03394117373</v>
      </c>
      <c r="AD114" s="1">
        <v>322763.001377892</v>
      </c>
      <c r="AE114" s="15">
        <v>542.0</v>
      </c>
      <c r="AF114" s="1">
        <v>41565.0</v>
      </c>
      <c r="AG114" s="15">
        <v>85572.5428153208</v>
      </c>
      <c r="AH114" s="15">
        <v>54.7699716246211</v>
      </c>
      <c r="AI114" s="1">
        <v>22.769999674845</v>
      </c>
      <c r="AJ114" s="1">
        <v>22.7699896728554</v>
      </c>
      <c r="AK114" s="1">
        <v>3.3</v>
      </c>
      <c r="AL114" s="1">
        <v>1.917161</v>
      </c>
      <c r="AM114" s="1">
        <v>2.359899</v>
      </c>
      <c r="AN114" s="1">
        <v>9563.75244768674</v>
      </c>
      <c r="AO114" s="1">
        <v>1.75100797499788</v>
      </c>
      <c r="AP114" s="1">
        <v>4203.38825953314</v>
      </c>
      <c r="AQ114" s="15">
        <v>3734.63367072495</v>
      </c>
      <c r="AR114" s="15">
        <v>14735.2569155652</v>
      </c>
      <c r="AS114" s="15">
        <v>1384.34326213744</v>
      </c>
      <c r="AT114" s="15">
        <v>934.884373253492</v>
      </c>
      <c r="AU114" s="15">
        <v>24992.5064812142</v>
      </c>
      <c r="AV114" s="15">
        <v>5736.5673443181</v>
      </c>
      <c r="AW114" s="15">
        <v>0.191689319</v>
      </c>
      <c r="AX114" s="1">
        <v>19705.6174824404</v>
      </c>
      <c r="AY114" s="15">
        <v>0.6584698077</v>
      </c>
      <c r="AZ114" s="1">
        <v>2369.2875113092</v>
      </c>
      <c r="BA114" s="1">
        <v>0.0791705357</v>
      </c>
      <c r="BB114" s="1">
        <v>2114.9073570558</v>
      </c>
      <c r="BC114" s="15">
        <v>0.0706703376</v>
      </c>
      <c r="BD114" s="1">
        <v>29926.3796951235</v>
      </c>
      <c r="BE114" s="15">
        <v>0.563561492265006</v>
      </c>
      <c r="BF114" s="1">
        <v>0.233491231884172</v>
      </c>
      <c r="BG114" s="1">
        <v>0.15603759736624</v>
      </c>
      <c r="BH114" s="1">
        <v>0.0188467597985622</v>
      </c>
      <c r="BI114" s="1">
        <v>0.0280629186860188</v>
      </c>
    </row>
    <row r="115" ht="15.75" customHeight="1">
      <c r="A115" s="1" t="s">
        <v>1481</v>
      </c>
      <c r="B115" s="1" t="s">
        <v>965</v>
      </c>
      <c r="C115" s="1">
        <v>61.0</v>
      </c>
      <c r="D115" s="1">
        <v>54.4336683114754</v>
      </c>
      <c r="E115" s="1">
        <v>3320.453767</v>
      </c>
      <c r="F115" s="1">
        <v>0.00662339226154729</v>
      </c>
      <c r="G115" s="1">
        <v>0.0343587410145214</v>
      </c>
      <c r="H115" s="1" t="e">
        <v>#N/A</v>
      </c>
      <c r="I115" s="1">
        <v>0.171001472512211</v>
      </c>
      <c r="J115" s="1">
        <v>0.763402642442588</v>
      </c>
      <c r="K115" s="1">
        <v>0.0228068745131467</v>
      </c>
      <c r="L115" s="1">
        <v>0.50675290259804</v>
      </c>
      <c r="M115" s="1">
        <v>0.00881705538472809</v>
      </c>
      <c r="N115" s="1">
        <v>0.136083963439516</v>
      </c>
      <c r="O115" s="1">
        <v>81957.9413902771</v>
      </c>
      <c r="P115" s="15">
        <v>0.104072398190045</v>
      </c>
      <c r="Q115" s="1">
        <v>0.266968325791855</v>
      </c>
      <c r="R115" s="1">
        <v>0.6289592760181</v>
      </c>
      <c r="S115" s="1">
        <v>24.5</v>
      </c>
      <c r="T115" s="1">
        <v>108870.857142857</v>
      </c>
      <c r="U115" s="15">
        <v>135.528725183673</v>
      </c>
      <c r="V115" s="1">
        <v>259706.016259072</v>
      </c>
      <c r="W115" s="15">
        <v>0.71308539808495</v>
      </c>
      <c r="X115" s="1">
        <v>0.19622160966286</v>
      </c>
      <c r="Y115" s="1">
        <v>0.0906929922521907</v>
      </c>
      <c r="Z115" s="1">
        <v>0.28691460191505</v>
      </c>
      <c r="AA115" s="1">
        <v>259.706016259072</v>
      </c>
      <c r="AB115" s="1">
        <v>8718.83062722373</v>
      </c>
      <c r="AC115" s="15">
        <v>772.86745730497</v>
      </c>
      <c r="AD115" s="1">
        <v>199319.360443986</v>
      </c>
      <c r="AE115" s="15">
        <v>324.0</v>
      </c>
      <c r="AF115" s="1">
        <v>45670.5</v>
      </c>
      <c r="AG115" s="15">
        <v>75218.812749004</v>
      </c>
      <c r="AH115" s="15">
        <v>62.9499966499745</v>
      </c>
      <c r="AI115" s="1">
        <v>26.9860995360462</v>
      </c>
      <c r="AJ115" s="1">
        <v>43.9268991626386</v>
      </c>
      <c r="AK115" s="1">
        <v>2.0</v>
      </c>
      <c r="AL115" s="1">
        <v>1.179122</v>
      </c>
      <c r="AM115" s="1">
        <v>1.553004</v>
      </c>
      <c r="AN115" s="1">
        <v>0.0</v>
      </c>
      <c r="AO115" s="15">
        <v>0.858195762716466</v>
      </c>
      <c r="AP115" s="1">
        <v>2257.31155015356</v>
      </c>
      <c r="AQ115" s="15">
        <v>2852.2897214006</v>
      </c>
      <c r="AR115" s="15">
        <v>9386.03152368482</v>
      </c>
      <c r="AS115" s="15">
        <v>1104.76639863421</v>
      </c>
      <c r="AT115" s="1">
        <v>925.718289032873</v>
      </c>
      <c r="AU115" s="1">
        <v>16526.1174829061</v>
      </c>
      <c r="AV115" s="15">
        <v>6340.8068344414</v>
      </c>
      <c r="AW115" s="15">
        <v>0.378397473</v>
      </c>
      <c r="AX115" s="1">
        <v>7907.6591872986</v>
      </c>
      <c r="AY115" s="15">
        <v>0.471901815</v>
      </c>
      <c r="AZ115" s="1">
        <v>1384.4038705445</v>
      </c>
      <c r="BA115" s="1">
        <v>0.0826164461</v>
      </c>
      <c r="BB115" s="1">
        <v>1124.1311099192</v>
      </c>
      <c r="BC115" s="15">
        <v>0.0670842658</v>
      </c>
      <c r="BD115" s="1">
        <v>16757.0010022037</v>
      </c>
      <c r="BE115" s="15">
        <v>0.603045769785312</v>
      </c>
      <c r="BF115" s="1">
        <v>0.245408895206868</v>
      </c>
      <c r="BG115" s="1">
        <v>0.103884277057416</v>
      </c>
      <c r="BH115" s="1">
        <v>0.0360455497337691</v>
      </c>
      <c r="BI115" s="1">
        <v>0.0116155082166346</v>
      </c>
    </row>
    <row r="116" ht="15.75" customHeight="1">
      <c r="A116" s="1" t="s">
        <v>1482</v>
      </c>
      <c r="B116" s="1" t="s">
        <v>967</v>
      </c>
      <c r="C116" s="1">
        <v>25.0</v>
      </c>
      <c r="D116" s="1">
        <v>55.75583828</v>
      </c>
      <c r="E116" s="1">
        <v>1393.895957</v>
      </c>
      <c r="F116" s="1">
        <v>0.0115454360103308</v>
      </c>
      <c r="G116" s="1">
        <v>0.0416570395338241</v>
      </c>
      <c r="H116" s="1" t="e">
        <v>#N/A</v>
      </c>
      <c r="I116" s="1">
        <v>0.146354249332975</v>
      </c>
      <c r="J116" s="1">
        <v>0.702670517234594</v>
      </c>
      <c r="K116" s="1">
        <v>0.0969167860636075</v>
      </c>
      <c r="L116" s="1">
        <v>0.494129557111129</v>
      </c>
      <c r="M116" s="1">
        <v>0.0523247071191529</v>
      </c>
      <c r="N116" s="1">
        <v>0.139358904108782</v>
      </c>
      <c r="O116" s="1">
        <v>63866.9405731523</v>
      </c>
      <c r="P116" s="15">
        <v>0.213592233009709</v>
      </c>
      <c r="Q116" s="1">
        <v>0.242718446601942</v>
      </c>
      <c r="R116" s="1">
        <v>0.543689320388349</v>
      </c>
      <c r="S116" s="1">
        <v>12.33</v>
      </c>
      <c r="T116" s="1">
        <v>92113.4630981346</v>
      </c>
      <c r="U116" s="15">
        <v>113.049144931062</v>
      </c>
      <c r="V116" s="1">
        <v>261294.63118889</v>
      </c>
      <c r="W116" s="15">
        <v>0.723259366456085</v>
      </c>
      <c r="X116" s="1">
        <v>0.264195658017888</v>
      </c>
      <c r="Y116" s="1">
        <v>0.012544975526027</v>
      </c>
      <c r="Z116" s="1">
        <v>0.276740633543915</v>
      </c>
      <c r="AA116" s="1">
        <v>261.29463118889</v>
      </c>
      <c r="AB116" s="1">
        <v>8336.7319789134</v>
      </c>
      <c r="AC116" s="15">
        <v>856.316588053638</v>
      </c>
      <c r="AD116" s="1">
        <v>183279.532284921</v>
      </c>
      <c r="AE116" s="15">
        <v>272.0</v>
      </c>
      <c r="AF116" s="1">
        <v>44116.0</v>
      </c>
      <c r="AG116" s="15">
        <v>70204.1271665044</v>
      </c>
      <c r="AH116" s="15">
        <v>48.5999430960145</v>
      </c>
      <c r="AI116" s="1">
        <v>27.9999972667611</v>
      </c>
      <c r="AJ116" s="1">
        <v>41.8043955246829</v>
      </c>
      <c r="AK116" s="1">
        <v>4.8</v>
      </c>
      <c r="AL116" s="1">
        <v>1.820256</v>
      </c>
      <c r="AM116" s="1">
        <v>4.608859</v>
      </c>
      <c r="AN116" s="1">
        <v>0.0</v>
      </c>
      <c r="AO116" s="1">
        <v>0.951333368988334</v>
      </c>
      <c r="AP116" s="1">
        <v>2214.76716715952</v>
      </c>
      <c r="AQ116" s="15">
        <v>2901.4257554088</v>
      </c>
      <c r="AR116" s="15">
        <v>8856.36284258194</v>
      </c>
      <c r="AS116" s="15">
        <v>1183.75810024679</v>
      </c>
      <c r="AT116" s="1">
        <v>481.477126488286</v>
      </c>
      <c r="AU116" s="1">
        <v>15637.7909918853</v>
      </c>
      <c r="AV116" s="15">
        <v>6072.962962603</v>
      </c>
      <c r="AW116" s="15">
        <v>0.3837200082</v>
      </c>
      <c r="AX116" s="1">
        <v>7622.4505496244</v>
      </c>
      <c r="AY116" s="15">
        <v>0.4816243414</v>
      </c>
      <c r="AZ116" s="1">
        <v>1023.6801714038</v>
      </c>
      <c r="BA116" s="1">
        <v>0.0646812052</v>
      </c>
      <c r="BB116" s="1">
        <v>1107.4538851212</v>
      </c>
      <c r="BC116" s="15">
        <v>0.0699744452</v>
      </c>
      <c r="BD116" s="1">
        <v>15826.5475687524</v>
      </c>
      <c r="BE116" s="15">
        <v>0.545785505244685</v>
      </c>
      <c r="BF116" s="1">
        <v>0.233347374742365</v>
      </c>
      <c r="BG116" s="1">
        <v>0.179490599179155</v>
      </c>
      <c r="BH116" s="1">
        <v>0.0307438526968526</v>
      </c>
      <c r="BI116" s="1">
        <v>0.0106326681369426</v>
      </c>
    </row>
    <row r="117" ht="15.75" customHeight="1">
      <c r="A117" s="1" t="s">
        <v>1483</v>
      </c>
      <c r="B117" s="1" t="s">
        <v>979</v>
      </c>
      <c r="C117" s="1">
        <v>5.0</v>
      </c>
      <c r="D117" s="1">
        <v>511.7235704</v>
      </c>
      <c r="E117" s="1">
        <v>2558.617852</v>
      </c>
      <c r="F117" s="1">
        <v>0.00383952015355261</v>
      </c>
      <c r="G117" s="1">
        <v>0.141843892993943</v>
      </c>
      <c r="H117" s="1" t="e">
        <v>#N/A</v>
      </c>
      <c r="I117" s="1">
        <v>0.585542053233278</v>
      </c>
      <c r="J117" s="1">
        <v>0.170965459601051</v>
      </c>
      <c r="K117" s="1">
        <v>0.0946064621996748</v>
      </c>
      <c r="L117" s="1">
        <v>1.0</v>
      </c>
      <c r="M117" s="1">
        <v>0.316642645566494</v>
      </c>
      <c r="N117" s="1">
        <v>0.190766747008216</v>
      </c>
      <c r="O117" s="1">
        <v>83234.7493232269</v>
      </c>
      <c r="P117" s="15">
        <v>0.0537634408602151</v>
      </c>
      <c r="Q117" s="1">
        <v>0.155913978494624</v>
      </c>
      <c r="R117" s="1">
        <v>0.790322580645161</v>
      </c>
      <c r="S117" s="1">
        <v>24.0</v>
      </c>
      <c r="T117" s="1">
        <v>103401.333333333</v>
      </c>
      <c r="U117" s="15">
        <v>106.609077166667</v>
      </c>
      <c r="V117" s="1">
        <v>107465.552069477</v>
      </c>
      <c r="W117" s="15">
        <v>0.779765683621464</v>
      </c>
      <c r="X117" s="1">
        <v>0.205587924322113</v>
      </c>
      <c r="Y117" s="1">
        <v>0.014646392056423</v>
      </c>
      <c r="Z117" s="1">
        <v>0.220234316378536</v>
      </c>
      <c r="AA117" s="1">
        <v>107.465552069477</v>
      </c>
      <c r="AB117" s="1">
        <v>3247.08787344145</v>
      </c>
      <c r="AC117" s="15">
        <v>374.88288032159</v>
      </c>
      <c r="AD117" s="1">
        <v>63949.0934662385</v>
      </c>
      <c r="AE117" s="15">
        <v>10.0</v>
      </c>
      <c r="AF117" s="1">
        <v>35175.0</v>
      </c>
      <c r="AG117" s="15">
        <v>46814.2303966488</v>
      </c>
      <c r="AH117" s="15">
        <v>79.379820322704</v>
      </c>
      <c r="AI117" s="1">
        <v>24.4195978180369</v>
      </c>
      <c r="AJ117" s="1">
        <v>48.6942926593776</v>
      </c>
      <c r="AK117" s="1">
        <v>1.0</v>
      </c>
      <c r="AL117" s="1">
        <v>0.527337</v>
      </c>
      <c r="AM117" s="1">
        <v>0.796146</v>
      </c>
      <c r="AN117" s="1">
        <v>0.0</v>
      </c>
      <c r="AO117" s="1">
        <v>0.853783723615136</v>
      </c>
      <c r="AP117" s="1">
        <v>2303.77809073459</v>
      </c>
      <c r="AQ117" s="15">
        <v>3297.63603947527</v>
      </c>
      <c r="AR117" s="15">
        <v>10300.3580270493</v>
      </c>
      <c r="AS117" s="15">
        <v>1189.99945131314</v>
      </c>
      <c r="AT117" s="1">
        <v>717.787182859069</v>
      </c>
      <c r="AU117" s="1">
        <v>17809.5587914314</v>
      </c>
      <c r="AV117" s="15">
        <v>12662.0173243064</v>
      </c>
      <c r="AW117" s="15">
        <v>0.6998666926</v>
      </c>
      <c r="AX117" s="1">
        <v>2968.3777385218</v>
      </c>
      <c r="AY117" s="15">
        <v>0.1640709104</v>
      </c>
      <c r="AZ117" s="1">
        <v>735.7408315416</v>
      </c>
      <c r="BA117" s="15">
        <v>0.0406665454</v>
      </c>
      <c r="BB117" s="1">
        <v>1725.9057156336</v>
      </c>
      <c r="BC117" s="15">
        <v>0.0953958515</v>
      </c>
      <c r="BD117" s="1">
        <v>18092.0416100034</v>
      </c>
      <c r="BE117" s="15">
        <v>0.594731147798252</v>
      </c>
      <c r="BF117" s="1">
        <v>0.245866651458186</v>
      </c>
      <c r="BG117" s="1">
        <v>0.13214897130573</v>
      </c>
      <c r="BH117" s="1">
        <v>0.0210660496185348</v>
      </c>
      <c r="BI117" s="1">
        <v>0.00618717981929685</v>
      </c>
    </row>
    <row r="118" ht="15.75" customHeight="1">
      <c r="A118" s="1" t="s">
        <v>1484</v>
      </c>
      <c r="B118" s="1" t="s">
        <v>988</v>
      </c>
      <c r="C118" s="1">
        <v>29.0</v>
      </c>
      <c r="D118" s="1">
        <v>297.272269103448</v>
      </c>
      <c r="E118" s="1">
        <v>8620.895804</v>
      </c>
      <c r="F118" s="1">
        <v>0.0411596362613418</v>
      </c>
      <c r="G118" s="1">
        <v>0.0812916862602664</v>
      </c>
      <c r="H118" s="1">
        <v>0.00133085208655437</v>
      </c>
      <c r="I118" s="1">
        <v>0.146307616058519</v>
      </c>
      <c r="J118" s="1">
        <v>0.646280036112511</v>
      </c>
      <c r="K118" s="1">
        <v>0.0836301732208078</v>
      </c>
      <c r="L118" s="1">
        <v>0.999923943154001</v>
      </c>
      <c r="M118" s="1">
        <v>0.100931904099345</v>
      </c>
      <c r="N118" s="1">
        <v>0.190718782702413</v>
      </c>
      <c r="O118" s="1">
        <v>85876.5058568613</v>
      </c>
      <c r="P118" s="15">
        <v>0.20695102685624</v>
      </c>
      <c r="Q118" s="1">
        <v>0.0600315955766193</v>
      </c>
      <c r="R118" s="1">
        <v>0.733017377567141</v>
      </c>
      <c r="S118" s="1">
        <v>37.0</v>
      </c>
      <c r="T118" s="1">
        <v>117945.459459459</v>
      </c>
      <c r="U118" s="15">
        <v>232.997183891892</v>
      </c>
      <c r="V118" s="1">
        <v>388875.479557994</v>
      </c>
      <c r="W118" s="15">
        <v>0.834593027600946</v>
      </c>
      <c r="X118" s="1">
        <v>0.139208329833535</v>
      </c>
      <c r="Y118" s="1">
        <v>0.0261986425655188</v>
      </c>
      <c r="Z118" s="1">
        <v>0.165406972399054</v>
      </c>
      <c r="AA118" s="1">
        <v>388.875479557994</v>
      </c>
      <c r="AB118" s="1">
        <v>15020.9807593216</v>
      </c>
      <c r="AC118" s="15">
        <v>1756.82190393401</v>
      </c>
      <c r="AD118" s="1">
        <v>210034.224667678</v>
      </c>
      <c r="AE118" s="15">
        <v>365.0</v>
      </c>
      <c r="AF118" s="1">
        <v>43511.0</v>
      </c>
      <c r="AG118" s="15">
        <v>61307.8800268885</v>
      </c>
      <c r="AH118" s="15">
        <v>68.1999964249024</v>
      </c>
      <c r="AI118" s="1">
        <v>36.5999998227264</v>
      </c>
      <c r="AJ118" s="1">
        <v>45.2117987786573</v>
      </c>
      <c r="AK118" s="1">
        <v>3.0</v>
      </c>
      <c r="AL118" s="1">
        <v>1.67527</v>
      </c>
      <c r="AM118" s="1">
        <v>2.429787</v>
      </c>
      <c r="AN118" s="1">
        <v>0.0</v>
      </c>
      <c r="AO118" s="15">
        <v>1.32333262116731</v>
      </c>
      <c r="AP118" s="1">
        <v>2254.90322838381</v>
      </c>
      <c r="AQ118" s="15">
        <v>2787.28965832656</v>
      </c>
      <c r="AR118" s="15">
        <v>11886.458240506</v>
      </c>
      <c r="AS118" s="15">
        <v>2063.93713768635</v>
      </c>
      <c r="AT118" s="1">
        <v>380.011067815012</v>
      </c>
      <c r="AU118" s="1">
        <v>19372.5993327177</v>
      </c>
      <c r="AV118" s="15">
        <v>5199.7206073684</v>
      </c>
      <c r="AW118" s="15">
        <v>0.259317458</v>
      </c>
      <c r="AX118" s="1">
        <v>12039.3282508277</v>
      </c>
      <c r="AY118" s="15">
        <v>0.6004184135</v>
      </c>
      <c r="AZ118" s="1">
        <v>1085.39571546</v>
      </c>
      <c r="BA118" s="1">
        <v>0.0541302272</v>
      </c>
      <c r="BB118" s="1">
        <v>1727.1194368044</v>
      </c>
      <c r="BC118" s="15">
        <v>0.0861339014</v>
      </c>
      <c r="BD118" s="1">
        <v>20051.5640104605</v>
      </c>
      <c r="BE118" s="15">
        <v>0.630974031329077</v>
      </c>
      <c r="BF118" s="1">
        <v>0.248347928328973</v>
      </c>
      <c r="BG118" s="1">
        <v>0.0878943869692481</v>
      </c>
      <c r="BH118" s="1">
        <v>0.0203030523398044</v>
      </c>
      <c r="BI118" s="1">
        <v>0.0124806010328979</v>
      </c>
    </row>
    <row r="119" ht="15.75" customHeight="1">
      <c r="A119" s="1" t="s">
        <v>1487</v>
      </c>
      <c r="B119" s="1" t="s">
        <v>1010</v>
      </c>
      <c r="C119" s="1">
        <v>53.0</v>
      </c>
      <c r="D119" s="1">
        <v>54.982562245283</v>
      </c>
      <c r="E119" s="1">
        <v>2914.075799</v>
      </c>
      <c r="F119" s="1">
        <v>0.00478585485007365</v>
      </c>
      <c r="G119" s="1">
        <v>0.0350144794114109</v>
      </c>
      <c r="H119" s="1" t="e">
        <v>#N/A</v>
      </c>
      <c r="I119" s="1">
        <v>0.0390618848439517</v>
      </c>
      <c r="J119" s="1">
        <v>0.802586920017279</v>
      </c>
      <c r="K119" s="1">
        <v>0.118201372973644</v>
      </c>
      <c r="L119" s="1">
        <v>0.999780349997953</v>
      </c>
      <c r="M119" s="1">
        <v>0.00958942663993444</v>
      </c>
      <c r="N119" s="1">
        <v>0.20148459378983</v>
      </c>
      <c r="O119" s="1">
        <v>68957.1121990657</v>
      </c>
      <c r="P119" s="15">
        <v>0.251101321585903</v>
      </c>
      <c r="Q119" s="1">
        <v>0.193832599118943</v>
      </c>
      <c r="R119" s="1">
        <v>0.555066079295154</v>
      </c>
      <c r="S119" s="1">
        <v>27.0</v>
      </c>
      <c r="T119" s="1">
        <v>114719.037037037</v>
      </c>
      <c r="U119" s="15">
        <v>107.928733296296</v>
      </c>
      <c r="V119" s="1">
        <v>183981.271243521</v>
      </c>
      <c r="W119" s="15">
        <v>0.762153521040777</v>
      </c>
      <c r="X119" s="1">
        <v>0.210773204536011</v>
      </c>
      <c r="Y119" s="1">
        <v>0.0270732744232114</v>
      </c>
      <c r="Z119" s="1">
        <v>0.237846478959223</v>
      </c>
      <c r="AA119" s="1">
        <v>183.981271243521</v>
      </c>
      <c r="AB119" s="1">
        <v>4823.05470737002</v>
      </c>
      <c r="AC119" s="15">
        <v>637.189763779374</v>
      </c>
      <c r="AD119" s="1">
        <v>138160.475083351</v>
      </c>
      <c r="AE119" s="15">
        <v>112.0</v>
      </c>
      <c r="AF119" s="1">
        <v>40558.5</v>
      </c>
      <c r="AG119" s="15">
        <v>62422.2059036581</v>
      </c>
      <c r="AH119" s="15">
        <v>39.1499379260266</v>
      </c>
      <c r="AI119" s="1">
        <v>24.1512978911865</v>
      </c>
      <c r="AJ119" s="1">
        <v>32.0154948139859</v>
      </c>
      <c r="AK119" s="1">
        <v>4.5</v>
      </c>
      <c r="AL119" s="1">
        <v>3.463454</v>
      </c>
      <c r="AM119" s="1">
        <v>4.5</v>
      </c>
      <c r="AN119" s="1">
        <v>3068.27772395909</v>
      </c>
      <c r="AO119" s="1">
        <v>1.37992874443438</v>
      </c>
      <c r="AP119" s="1">
        <v>2531.90217719522</v>
      </c>
      <c r="AQ119" s="15">
        <v>2708.29868691415</v>
      </c>
      <c r="AR119" s="15">
        <v>10525.4128703603</v>
      </c>
      <c r="AS119" s="15">
        <v>1189.7738250974</v>
      </c>
      <c r="AT119" s="1">
        <v>562.350152512282</v>
      </c>
      <c r="AU119" s="1">
        <v>17517.7377120793</v>
      </c>
      <c r="AV119" s="15">
        <v>8831.3025702042</v>
      </c>
      <c r="AW119" s="15">
        <v>0.451054026</v>
      </c>
      <c r="AX119" s="1">
        <v>7552.8075497213</v>
      </c>
      <c r="AY119" s="15">
        <v>0.3857555809</v>
      </c>
      <c r="AZ119" s="1">
        <v>1197.6005477406</v>
      </c>
      <c r="BA119" s="1">
        <v>0.0611668035</v>
      </c>
      <c r="BB119" s="1">
        <v>1997.5460525112</v>
      </c>
      <c r="BC119" s="15">
        <v>0.1020235896</v>
      </c>
      <c r="BD119" s="1">
        <v>19579.2567201773</v>
      </c>
      <c r="BE119" s="15">
        <v>0.533872677747431</v>
      </c>
      <c r="BF119" s="1">
        <v>0.207435381790298</v>
      </c>
      <c r="BG119" s="1">
        <v>0.228438087036465</v>
      </c>
      <c r="BH119" s="1">
        <v>0.0217846130818643</v>
      </c>
      <c r="BI119" s="1">
        <v>0.00846924034394104</v>
      </c>
    </row>
    <row r="120" ht="15.75" customHeight="1">
      <c r="A120" s="1" t="s">
        <v>1489</v>
      </c>
      <c r="B120" s="1" t="s">
        <v>1021</v>
      </c>
      <c r="C120" s="1">
        <v>48.0</v>
      </c>
      <c r="D120" s="1">
        <v>26.8958068541667</v>
      </c>
      <c r="E120" s="1">
        <v>1290.998729</v>
      </c>
      <c r="F120" s="1" t="e">
        <v>#N/A</v>
      </c>
      <c r="G120" s="1">
        <v>0.0210711077631398</v>
      </c>
      <c r="H120" s="1" t="e">
        <v>#N/A</v>
      </c>
      <c r="I120" s="1">
        <v>0.111586453359187</v>
      </c>
      <c r="J120" s="1">
        <v>0.777723338767828</v>
      </c>
      <c r="K120" s="1">
        <v>0.0859545115753911</v>
      </c>
      <c r="L120" s="1">
        <v>0.985624498594048</v>
      </c>
      <c r="M120" s="1" t="e">
        <v>#N/A</v>
      </c>
      <c r="N120" s="1">
        <v>0.190527630689358</v>
      </c>
      <c r="O120" s="1">
        <v>72840.3789536503</v>
      </c>
      <c r="P120" s="15">
        <v>0.127450980392157</v>
      </c>
      <c r="Q120" s="1">
        <v>0.166666666666667</v>
      </c>
      <c r="R120" s="1">
        <v>0.705882352941177</v>
      </c>
      <c r="S120" s="1">
        <v>14.0</v>
      </c>
      <c r="T120" s="1">
        <v>96106.4285714286</v>
      </c>
      <c r="U120" s="15">
        <v>92.2141949285714</v>
      </c>
      <c r="V120" s="1">
        <v>894115.690488801</v>
      </c>
      <c r="W120" s="15">
        <v>0.848270221640915</v>
      </c>
      <c r="X120" s="1">
        <v>0.113491594948158</v>
      </c>
      <c r="Y120" s="1">
        <v>0.0382381834109268</v>
      </c>
      <c r="Z120" s="1">
        <v>0.151729778359085</v>
      </c>
      <c r="AA120" s="1">
        <v>894.115690488801</v>
      </c>
      <c r="AB120" s="1">
        <v>20406.4383707073</v>
      </c>
      <c r="AC120" s="15">
        <v>2008.5389720008</v>
      </c>
      <c r="AD120" s="1">
        <v>549324.673712702</v>
      </c>
      <c r="AE120" s="15">
        <v>599.0</v>
      </c>
      <c r="AF120" s="1">
        <v>39506.0</v>
      </c>
      <c r="AG120" s="15">
        <v>84607.4690801521</v>
      </c>
      <c r="AH120" s="15">
        <v>56.0999917985284</v>
      </c>
      <c r="AI120" s="1">
        <v>21.499999693615</v>
      </c>
      <c r="AJ120" s="1">
        <v>21.4999969466488</v>
      </c>
      <c r="AK120" s="1">
        <v>1.0</v>
      </c>
      <c r="AL120" s="1">
        <v>1.0</v>
      </c>
      <c r="AM120" s="1">
        <v>1.0</v>
      </c>
      <c r="AN120" s="1">
        <v>0.0</v>
      </c>
      <c r="AO120" s="15">
        <v>1.81987817523331</v>
      </c>
      <c r="AP120" s="1">
        <v>2673.74965788987</v>
      </c>
      <c r="AQ120" s="15">
        <v>4367.85941250915</v>
      </c>
      <c r="AR120" s="15">
        <v>12156.8938895524</v>
      </c>
      <c r="AS120" s="15">
        <v>2141.94736050743</v>
      </c>
      <c r="AT120" s="1">
        <v>652.951587840022</v>
      </c>
      <c r="AU120" s="1">
        <v>21993.4019082989</v>
      </c>
      <c r="AV120" s="15">
        <v>4238.6155311751</v>
      </c>
      <c r="AW120" s="15">
        <v>0.1806767309</v>
      </c>
      <c r="AX120" s="1">
        <v>15883.5799243142</v>
      </c>
      <c r="AY120" s="15">
        <v>0.6770591186</v>
      </c>
      <c r="AZ120" s="1">
        <v>1206.6535125479</v>
      </c>
      <c r="BA120" s="1">
        <v>0.0514352411</v>
      </c>
      <c r="BB120" s="1">
        <v>2130.8157609124</v>
      </c>
      <c r="BC120" s="15">
        <v>0.0908289093</v>
      </c>
      <c r="BD120" s="1">
        <v>23459.6647289496</v>
      </c>
      <c r="BE120" s="15">
        <v>0.561090647967145</v>
      </c>
      <c r="BF120" s="1">
        <v>0.192093333679024</v>
      </c>
      <c r="BG120" s="1">
        <v>0.193854127353635</v>
      </c>
      <c r="BH120" s="1">
        <v>0.0327916977602565</v>
      </c>
      <c r="BI120" s="1">
        <v>0.0201701932399397</v>
      </c>
    </row>
    <row r="121" ht="15.75" customHeight="1">
      <c r="A121" s="1" t="s">
        <v>1490</v>
      </c>
      <c r="B121" s="1" t="s">
        <v>1023</v>
      </c>
      <c r="C121" s="1">
        <v>16.0</v>
      </c>
      <c r="D121" s="1">
        <v>93.8689518125</v>
      </c>
      <c r="E121" s="1">
        <v>1501.903229</v>
      </c>
      <c r="F121" s="1" t="e">
        <v>#N/A</v>
      </c>
      <c r="G121" s="1">
        <v>0.0726736946726022</v>
      </c>
      <c r="H121" s="1" t="e">
        <v>#N/A</v>
      </c>
      <c r="I121" s="1">
        <v>0.0712908786852845</v>
      </c>
      <c r="J121" s="1">
        <v>0.710836034142527</v>
      </c>
      <c r="K121" s="1">
        <v>0.138192902311881</v>
      </c>
      <c r="L121" s="1">
        <v>0.996938993412588</v>
      </c>
      <c r="M121" s="1">
        <v>0.0260999462637978</v>
      </c>
      <c r="N121" s="1">
        <v>0.248262793731089</v>
      </c>
      <c r="O121" s="1">
        <v>65920.0228912186</v>
      </c>
      <c r="P121" s="15">
        <v>0.117117117117117</v>
      </c>
      <c r="Q121" s="1">
        <v>0.18018018018018</v>
      </c>
      <c r="R121" s="1">
        <v>0.702702702702703</v>
      </c>
      <c r="S121" s="1">
        <v>7.4</v>
      </c>
      <c r="T121" s="1">
        <v>99688.8108108108</v>
      </c>
      <c r="U121" s="15">
        <v>202.959895810811</v>
      </c>
      <c r="V121" s="1">
        <v>205624.865861448</v>
      </c>
      <c r="W121" s="15">
        <v>0.593457018965047</v>
      </c>
      <c r="X121" s="1">
        <v>0.282888553247893</v>
      </c>
      <c r="Y121" s="1">
        <v>0.123654427787059</v>
      </c>
      <c r="Z121" s="1">
        <v>0.406542981034953</v>
      </c>
      <c r="AA121" s="1">
        <v>205.624865861448</v>
      </c>
      <c r="AB121" s="1">
        <v>4395.05680029402</v>
      </c>
      <c r="AC121" s="15">
        <v>553.247382358481</v>
      </c>
      <c r="AD121" s="1">
        <v>93034.2496857251</v>
      </c>
      <c r="AE121" s="15">
        <v>33.0</v>
      </c>
      <c r="AF121" s="1">
        <v>32003.0</v>
      </c>
      <c r="AG121" s="15">
        <v>55407.4042223786</v>
      </c>
      <c r="AH121" s="15">
        <v>30.8699872708804</v>
      </c>
      <c r="AI121" s="1">
        <v>20.002599350828</v>
      </c>
      <c r="AJ121" s="1">
        <v>20.1006958350965</v>
      </c>
      <c r="AK121" s="1">
        <v>3.66</v>
      </c>
      <c r="AL121" s="1">
        <v>3.66</v>
      </c>
      <c r="AM121" s="1">
        <v>3.66</v>
      </c>
      <c r="AN121" s="1">
        <v>0.0</v>
      </c>
      <c r="AO121" s="1">
        <v>0.596883758746998</v>
      </c>
      <c r="AP121" s="1">
        <v>2374.42576268674</v>
      </c>
      <c r="AQ121" s="15">
        <v>3600.8346180871</v>
      </c>
      <c r="AR121" s="15">
        <v>10968.5114739173</v>
      </c>
      <c r="AS121" s="15">
        <v>1101.22168863118</v>
      </c>
      <c r="AT121" s="1">
        <v>520.865469156002</v>
      </c>
      <c r="AU121" s="1">
        <v>18565.8590124784</v>
      </c>
      <c r="AV121" s="15">
        <v>10163.4459294158</v>
      </c>
      <c r="AW121" s="15">
        <v>0.5306597697</v>
      </c>
      <c r="AX121" s="1">
        <v>3999.2761975108</v>
      </c>
      <c r="AY121" s="15">
        <v>0.2088125426</v>
      </c>
      <c r="AZ121" s="1">
        <v>398.7193308075</v>
      </c>
      <c r="BA121" s="1">
        <v>0.0208181664</v>
      </c>
      <c r="BB121" s="1">
        <v>4591.0296923991</v>
      </c>
      <c r="BC121" s="15">
        <v>0.2397095214</v>
      </c>
      <c r="BD121" s="1">
        <v>19152.4711501332</v>
      </c>
      <c r="BE121" s="15">
        <v>0.51591780814185</v>
      </c>
      <c r="BF121" s="1">
        <v>0.297729212785651</v>
      </c>
      <c r="BG121" s="1">
        <v>0.161276644049731</v>
      </c>
      <c r="BH121" s="1">
        <v>0.0173008705076824</v>
      </c>
      <c r="BI121" s="1">
        <v>0.0077754645150854</v>
      </c>
    </row>
    <row r="122" ht="15.75" customHeight="1">
      <c r="A122" s="1" t="s">
        <v>1492</v>
      </c>
      <c r="B122" s="1" t="s">
        <v>1027</v>
      </c>
      <c r="C122" s="1">
        <v>29.0</v>
      </c>
      <c r="D122" s="1">
        <v>192.474038172414</v>
      </c>
      <c r="E122" s="1">
        <v>5581.747107</v>
      </c>
      <c r="F122" s="1">
        <v>0.0369077586304311</v>
      </c>
      <c r="G122" s="1">
        <v>0.369394756513833</v>
      </c>
      <c r="H122" s="1" t="e">
        <v>#N/A</v>
      </c>
      <c r="I122" s="1">
        <v>0.370549582702041</v>
      </c>
      <c r="J122" s="1">
        <v>0.157153416114922</v>
      </c>
      <c r="K122" s="1">
        <v>0.0647654414312575</v>
      </c>
      <c r="L122" s="1">
        <v>0.720056214491495</v>
      </c>
      <c r="M122" s="1">
        <v>0.261125226972745</v>
      </c>
      <c r="N122" s="1">
        <v>0.146596464804821</v>
      </c>
      <c r="O122" s="1">
        <v>85079.9160876673</v>
      </c>
      <c r="P122" s="15">
        <v>0.173170731707317</v>
      </c>
      <c r="Q122" s="1">
        <v>0.185365853658537</v>
      </c>
      <c r="R122" s="1">
        <v>0.641463414634146</v>
      </c>
      <c r="S122" s="1">
        <v>48.19</v>
      </c>
      <c r="T122" s="1">
        <v>112622.951027184</v>
      </c>
      <c r="U122" s="15">
        <v>115.827912575223</v>
      </c>
      <c r="V122" s="1">
        <v>381360.914279057</v>
      </c>
      <c r="W122" s="15">
        <v>0.495057087975404</v>
      </c>
      <c r="X122" s="1">
        <v>0.445824809857626</v>
      </c>
      <c r="Y122" s="1">
        <v>0.0591181021669696</v>
      </c>
      <c r="Z122" s="1">
        <v>0.504942912024596</v>
      </c>
      <c r="AA122" s="1">
        <v>381.360914279057</v>
      </c>
      <c r="AB122" s="1">
        <v>12169.7924857275</v>
      </c>
      <c r="AC122" s="15">
        <v>726.739001649291</v>
      </c>
      <c r="AD122" s="15">
        <v>278732.425839769</v>
      </c>
      <c r="AE122" s="15">
        <v>498.0</v>
      </c>
      <c r="AF122" s="1">
        <v>45584.0</v>
      </c>
      <c r="AG122" s="15">
        <v>87825.9188420903</v>
      </c>
      <c r="AH122" s="15">
        <v>56.9399808570008</v>
      </c>
      <c r="AI122" s="1">
        <v>23.3874507973846</v>
      </c>
      <c r="AJ122" s="1">
        <v>38.0579459308269</v>
      </c>
      <c r="AK122" s="1">
        <v>1.49</v>
      </c>
      <c r="AL122" s="1">
        <v>0.963834</v>
      </c>
      <c r="AM122" s="1">
        <v>1.277922</v>
      </c>
      <c r="AN122" s="1">
        <v>0.0</v>
      </c>
      <c r="AO122" s="1">
        <v>0.598276455241443</v>
      </c>
      <c r="AP122" s="1">
        <v>2342.90104143193</v>
      </c>
      <c r="AQ122" s="15">
        <v>3726.80020811269</v>
      </c>
      <c r="AR122" s="15">
        <v>10471.0828598276</v>
      </c>
      <c r="AS122" s="15">
        <v>1484.67219691972</v>
      </c>
      <c r="AT122" s="15">
        <v>664.722738037869</v>
      </c>
      <c r="AU122" s="1">
        <v>18690.1790443298</v>
      </c>
      <c r="AV122" s="15">
        <v>3816.6492079611</v>
      </c>
      <c r="AW122" s="15">
        <v>0.2126047757</v>
      </c>
      <c r="AX122" s="1">
        <v>11306.5798507903</v>
      </c>
      <c r="AY122" s="15">
        <v>0.629828088</v>
      </c>
      <c r="AZ122" s="1">
        <v>1337.6184162394</v>
      </c>
      <c r="BA122" s="15">
        <v>0.0745114491</v>
      </c>
      <c r="BB122" s="1">
        <v>1491.0033027168</v>
      </c>
      <c r="BC122" s="15">
        <v>0.0830556872</v>
      </c>
      <c r="BD122" s="1">
        <v>17951.8507777076</v>
      </c>
      <c r="BE122" s="15">
        <v>0.567785262378802</v>
      </c>
      <c r="BF122" s="1">
        <v>0.1948378406531</v>
      </c>
      <c r="BG122" s="1">
        <v>0.199406882750053</v>
      </c>
      <c r="BH122" s="1">
        <v>0.0272554987136749</v>
      </c>
      <c r="BI122" s="1">
        <v>0.0107145155043701</v>
      </c>
    </row>
    <row r="123" ht="15.75" customHeight="1">
      <c r="A123" s="1" t="s">
        <v>1493</v>
      </c>
      <c r="B123" s="1" t="s">
        <v>1031</v>
      </c>
      <c r="C123" s="1">
        <v>26.0</v>
      </c>
      <c r="D123" s="1">
        <v>67.6248561923077</v>
      </c>
      <c r="E123" s="1">
        <v>1758.246261</v>
      </c>
      <c r="F123" s="1" t="e">
        <v>#N/A</v>
      </c>
      <c r="G123" s="1">
        <v>0.144464241117582</v>
      </c>
      <c r="H123" s="1" t="e">
        <v>#N/A</v>
      </c>
      <c r="I123" s="1">
        <v>0.0488094364773277</v>
      </c>
      <c r="J123" s="1">
        <v>0.670361331453449</v>
      </c>
      <c r="K123" s="1">
        <v>0.132154806485545</v>
      </c>
      <c r="L123" s="1">
        <v>1.0</v>
      </c>
      <c r="M123" s="1">
        <v>0.00681071363358125</v>
      </c>
      <c r="N123" s="1">
        <v>0.245814707609412</v>
      </c>
      <c r="O123" s="1">
        <v>68345.9119919382</v>
      </c>
      <c r="P123" s="15">
        <v>0.231884057971014</v>
      </c>
      <c r="Q123" s="1">
        <v>0.152173913043478</v>
      </c>
      <c r="R123" s="1">
        <v>0.615942028985507</v>
      </c>
      <c r="S123" s="1">
        <v>20.0</v>
      </c>
      <c r="T123" s="1">
        <v>97537.65</v>
      </c>
      <c r="U123" s="15">
        <v>87.91231305</v>
      </c>
      <c r="V123" s="1">
        <v>282470.505421425</v>
      </c>
      <c r="W123" s="15">
        <v>0.745104139268665</v>
      </c>
      <c r="X123" s="1">
        <v>0.202159190876055</v>
      </c>
      <c r="Y123" s="1">
        <v>0.0527366698552798</v>
      </c>
      <c r="Z123" s="1">
        <v>0.254895860731335</v>
      </c>
      <c r="AA123" s="1">
        <v>282.470505421425</v>
      </c>
      <c r="AB123" s="1">
        <v>7239.18786709708</v>
      </c>
      <c r="AC123" s="15">
        <v>778.293661333712</v>
      </c>
      <c r="AD123" s="1">
        <v>148571.918096159</v>
      </c>
      <c r="AE123" s="15">
        <v>143.0</v>
      </c>
      <c r="AF123" s="1">
        <v>38629.0</v>
      </c>
      <c r="AG123" s="15">
        <v>55056.0804524791</v>
      </c>
      <c r="AH123" s="15">
        <v>61.0399968539784</v>
      </c>
      <c r="AI123" s="1">
        <v>21.7186987369196</v>
      </c>
      <c r="AJ123" s="1">
        <v>30.7993961529601</v>
      </c>
      <c r="AK123" s="1">
        <v>4.4</v>
      </c>
      <c r="AL123" s="1">
        <v>2.595044</v>
      </c>
      <c r="AM123" s="1">
        <v>3.461041</v>
      </c>
      <c r="AN123" s="1">
        <v>0.0</v>
      </c>
      <c r="AO123" s="15">
        <v>0.819518300202936</v>
      </c>
      <c r="AP123" s="1">
        <v>2441.23208745444</v>
      </c>
      <c r="AQ123" s="15">
        <v>3356.98098208554</v>
      </c>
      <c r="AR123" s="15">
        <v>9711.6329144294</v>
      </c>
      <c r="AS123" s="15">
        <v>1393.38323324892</v>
      </c>
      <c r="AT123" s="1">
        <v>452.55512134429</v>
      </c>
      <c r="AU123" s="1">
        <v>17355.7843385626</v>
      </c>
      <c r="AV123" s="15">
        <v>8604.1503085685</v>
      </c>
      <c r="AW123" s="15">
        <v>0.4892885212</v>
      </c>
      <c r="AX123" s="1">
        <v>6158.9807064594</v>
      </c>
      <c r="AY123" s="15">
        <v>0.3502401113</v>
      </c>
      <c r="AZ123" s="1">
        <v>686.2248795194</v>
      </c>
      <c r="BA123" s="1">
        <v>0.0390232556</v>
      </c>
      <c r="BB123" s="1">
        <v>2135.6679440354</v>
      </c>
      <c r="BC123" s="15">
        <v>0.121448112</v>
      </c>
      <c r="BD123" s="1">
        <v>17585.0238385827</v>
      </c>
      <c r="BE123" s="15">
        <v>0.560583937119934</v>
      </c>
      <c r="BF123" s="1">
        <v>0.264657772316893</v>
      </c>
      <c r="BG123" s="1">
        <v>0.139969295694055</v>
      </c>
      <c r="BH123" s="1">
        <v>0.0173536724942074</v>
      </c>
      <c r="BI123" s="1">
        <v>0.0174353223749097</v>
      </c>
    </row>
    <row r="124" ht="15.75" customHeight="1">
      <c r="A124" s="1" t="s">
        <v>1496</v>
      </c>
      <c r="B124" s="1" t="s">
        <v>1033</v>
      </c>
      <c r="C124" s="1">
        <v>3.0</v>
      </c>
      <c r="D124" s="1">
        <v>452.777686</v>
      </c>
      <c r="E124" s="1">
        <v>1358.333058</v>
      </c>
      <c r="F124" s="1">
        <v>0.00988070334470267</v>
      </c>
      <c r="G124" s="1">
        <v>0.13987061804289</v>
      </c>
      <c r="H124" s="1" t="e">
        <v>#N/A</v>
      </c>
      <c r="I124" s="1">
        <v>0.0717699010871191</v>
      </c>
      <c r="J124" s="1">
        <v>0.68222705184467</v>
      </c>
      <c r="K124" s="1">
        <v>0.0960711997055634</v>
      </c>
      <c r="L124" s="1">
        <v>0.582682992980602</v>
      </c>
      <c r="M124" s="1">
        <v>0.0308587254587074</v>
      </c>
      <c r="N124" s="1">
        <v>0.14138486517327</v>
      </c>
      <c r="O124" s="1">
        <v>75263.8353652393</v>
      </c>
      <c r="P124" s="15">
        <v>0.330188679245283</v>
      </c>
      <c r="Q124" s="1">
        <v>0.0849056603773585</v>
      </c>
      <c r="R124" s="1">
        <v>0.584905660377358</v>
      </c>
      <c r="S124" s="1">
        <v>10.09</v>
      </c>
      <c r="T124" s="1">
        <v>109074.290386521</v>
      </c>
      <c r="U124" s="15">
        <v>134.621710406343</v>
      </c>
      <c r="V124" s="1">
        <v>206655.840662018</v>
      </c>
      <c r="W124" s="15">
        <v>0.699372115012547</v>
      </c>
      <c r="X124" s="1">
        <v>0.238339266081493</v>
      </c>
      <c r="Y124" s="1">
        <v>0.06228861890596</v>
      </c>
      <c r="Z124" s="1">
        <v>0.300627884987453</v>
      </c>
      <c r="AA124" s="1">
        <v>206.655840662018</v>
      </c>
      <c r="AB124" s="1">
        <v>8475.16662588654</v>
      </c>
      <c r="AC124" s="15">
        <v>587.915022237499</v>
      </c>
      <c r="AD124" s="1">
        <v>136384.826117123</v>
      </c>
      <c r="AE124" s="15">
        <v>111.0</v>
      </c>
      <c r="AF124" s="1">
        <v>42605.5</v>
      </c>
      <c r="AG124" s="15">
        <v>60765.1754418955</v>
      </c>
      <c r="AH124" s="15">
        <v>78.2999940520038</v>
      </c>
      <c r="AI124" s="1">
        <v>33.6984958712854</v>
      </c>
      <c r="AJ124" s="1">
        <v>52.7232984886765</v>
      </c>
      <c r="AK124" s="1">
        <v>0.5</v>
      </c>
      <c r="AL124" s="1">
        <v>0.310205</v>
      </c>
      <c r="AM124" s="1">
        <v>0.376276</v>
      </c>
      <c r="AN124" s="1">
        <v>0.0</v>
      </c>
      <c r="AO124" s="1">
        <v>0.985650798587993</v>
      </c>
      <c r="AP124" s="1">
        <v>2145.12774524553</v>
      </c>
      <c r="AQ124" s="15">
        <v>2344.36472796203</v>
      </c>
      <c r="AR124" s="15">
        <v>8975.9237457946</v>
      </c>
      <c r="AS124" s="15">
        <v>1090.80615484807</v>
      </c>
      <c r="AT124" s="1">
        <v>491.917439588664</v>
      </c>
      <c r="AU124" s="1">
        <v>15048.1398134389</v>
      </c>
      <c r="AV124" s="15">
        <v>6979.396629706</v>
      </c>
      <c r="AW124" s="15">
        <v>0.4001746879</v>
      </c>
      <c r="AX124" s="1">
        <v>7611.4561313706</v>
      </c>
      <c r="AY124" s="15">
        <v>0.436414814</v>
      </c>
      <c r="AZ124" s="1">
        <v>1666.4230047424</v>
      </c>
      <c r="BA124" s="1">
        <v>0.0955469851</v>
      </c>
      <c r="BB124" s="1">
        <v>1183.5990349318</v>
      </c>
      <c r="BC124" s="15">
        <v>0.0678635131</v>
      </c>
      <c r="BD124" s="1">
        <v>17440.8748007508</v>
      </c>
      <c r="BE124" s="15">
        <v>0.523596156055609</v>
      </c>
      <c r="BF124" s="1">
        <v>0.174186445039312</v>
      </c>
      <c r="BG124" s="1">
        <v>0.252344333640379</v>
      </c>
      <c r="BH124" s="1">
        <v>0.0333535088331025</v>
      </c>
      <c r="BI124" s="1">
        <v>0.0165195564315973</v>
      </c>
    </row>
    <row r="125" ht="15.75" customHeight="1">
      <c r="A125" s="1" t="s">
        <v>1497</v>
      </c>
      <c r="B125" s="1" t="s">
        <v>1064</v>
      </c>
      <c r="C125" s="1">
        <v>5.0</v>
      </c>
      <c r="D125" s="1">
        <v>490.2070562</v>
      </c>
      <c r="E125" s="1">
        <v>2451.035281</v>
      </c>
      <c r="F125" s="1">
        <v>0.0264961710313885</v>
      </c>
      <c r="G125" s="1">
        <v>0.00929470883110497</v>
      </c>
      <c r="H125" s="1" t="e">
        <v>#N/A</v>
      </c>
      <c r="I125" s="1">
        <v>0.0394000045694597</v>
      </c>
      <c r="J125" s="1">
        <v>0.87402114027534</v>
      </c>
      <c r="K125" s="1">
        <v>0.0492233575281038</v>
      </c>
      <c r="L125" s="1">
        <v>0.132712883080299</v>
      </c>
      <c r="M125" s="1">
        <v>0.0320708948747331</v>
      </c>
      <c r="N125" s="1">
        <v>0.130323096659752</v>
      </c>
      <c r="O125" s="1">
        <v>96121.9430672386</v>
      </c>
      <c r="P125" s="15">
        <v>0.0437158469945355</v>
      </c>
      <c r="Q125" s="1">
        <v>0.0983606557377049</v>
      </c>
      <c r="R125" s="1">
        <v>0.85792349726776</v>
      </c>
      <c r="S125" s="1">
        <v>23.69</v>
      </c>
      <c r="T125" s="1">
        <v>107362.977205572</v>
      </c>
      <c r="U125" s="15">
        <v>103.462865386239</v>
      </c>
      <c r="V125" s="1">
        <v>562256.125271989</v>
      </c>
      <c r="W125" s="15">
        <v>0.854065416857992</v>
      </c>
      <c r="X125" s="1">
        <v>0.133817440935032</v>
      </c>
      <c r="Y125" s="1">
        <v>0.0121171422069769</v>
      </c>
      <c r="Z125" s="1">
        <v>0.145934583142008</v>
      </c>
      <c r="AA125" s="1">
        <v>562.256125271989</v>
      </c>
      <c r="AB125" s="1">
        <v>19267.3048674896</v>
      </c>
      <c r="AC125" s="15">
        <v>1694.43103581339</v>
      </c>
      <c r="AD125" s="1">
        <v>405662.969565894</v>
      </c>
      <c r="AE125" s="15">
        <v>584.0</v>
      </c>
      <c r="AF125" s="1">
        <v>61878.0</v>
      </c>
      <c r="AG125" s="15">
        <v>153827.130506848</v>
      </c>
      <c r="AH125" s="15">
        <v>91.6199715547571</v>
      </c>
      <c r="AI125" s="1">
        <v>30.1243993446875</v>
      </c>
      <c r="AJ125" s="1">
        <v>55.5193961882731</v>
      </c>
      <c r="AK125" s="1">
        <v>1.25</v>
      </c>
      <c r="AL125" s="1">
        <v>0.979392</v>
      </c>
      <c r="AM125" s="1">
        <v>1.111905</v>
      </c>
      <c r="AN125" s="1">
        <v>0.0</v>
      </c>
      <c r="AO125" s="15">
        <v>0.666568584922063</v>
      </c>
      <c r="AP125" s="1">
        <v>2811.00567723733</v>
      </c>
      <c r="AQ125" s="15">
        <v>4318.50723735054</v>
      </c>
      <c r="AR125" s="15">
        <v>12324.9050244904</v>
      </c>
      <c r="AS125" s="15">
        <v>1311.28520462942</v>
      </c>
      <c r="AT125" s="1">
        <v>323.91273440833</v>
      </c>
      <c r="AU125" s="1">
        <v>21089.615878116</v>
      </c>
      <c r="AV125" s="15">
        <v>2959.3786160099</v>
      </c>
      <c r="AW125" s="15">
        <v>0.1435665788</v>
      </c>
      <c r="AX125" s="1">
        <v>16013.4025100869</v>
      </c>
      <c r="AY125" s="15">
        <v>0.7768486942</v>
      </c>
      <c r="AZ125" s="1">
        <v>1138.5907748643</v>
      </c>
      <c r="BA125" s="1">
        <v>0.0552357787</v>
      </c>
      <c r="BB125" s="1">
        <v>501.9117792925</v>
      </c>
      <c r="BC125" s="15">
        <v>0.0243489483</v>
      </c>
      <c r="BD125" s="1">
        <v>20613.2836802536</v>
      </c>
      <c r="BE125" s="15">
        <v>0.580078437299266</v>
      </c>
      <c r="BF125" s="1">
        <v>0.175777981161997</v>
      </c>
      <c r="BG125" s="1">
        <v>0.190820596613068</v>
      </c>
      <c r="BH125" s="1">
        <v>0.0380616471167284</v>
      </c>
      <c r="BI125" s="1">
        <v>0.0152613378089405</v>
      </c>
    </row>
    <row r="126" ht="15.75" customHeight="1">
      <c r="A126" s="1" t="s">
        <v>1499</v>
      </c>
      <c r="B126" s="1" t="s">
        <v>1150</v>
      </c>
      <c r="C126" s="1">
        <v>2.0</v>
      </c>
      <c r="D126" s="1">
        <v>360.4534405</v>
      </c>
      <c r="E126" s="1">
        <v>720.906881</v>
      </c>
      <c r="F126" s="1" t="e">
        <v>#N/A</v>
      </c>
      <c r="G126" s="1">
        <v>0.387635487492792</v>
      </c>
      <c r="H126" s="1" t="e">
        <v>#N/A</v>
      </c>
      <c r="I126" s="1">
        <v>0.120426156450508</v>
      </c>
      <c r="J126" s="1">
        <v>0.367890663827434</v>
      </c>
      <c r="K126" s="1">
        <v>0.11589187304181</v>
      </c>
      <c r="L126" s="1">
        <v>1.0</v>
      </c>
      <c r="M126" s="1">
        <v>0.0870544799831879</v>
      </c>
      <c r="N126" s="1">
        <v>0.176071388711804</v>
      </c>
      <c r="O126" s="1">
        <v>66927.1479841173</v>
      </c>
      <c r="P126" s="15">
        <v>0.274725274725275</v>
      </c>
      <c r="Q126" s="1">
        <v>0.208791208791209</v>
      </c>
      <c r="R126" s="1">
        <v>0.516483516483517</v>
      </c>
      <c r="S126" s="1">
        <v>12.0</v>
      </c>
      <c r="T126" s="1">
        <v>87890.5833333333</v>
      </c>
      <c r="U126" s="15">
        <v>60.0755734166667</v>
      </c>
      <c r="V126" s="1">
        <v>241793.683198316</v>
      </c>
      <c r="W126" s="15">
        <v>0.542599529013504</v>
      </c>
      <c r="X126" s="1">
        <v>0.359537706026474</v>
      </c>
      <c r="Y126" s="1">
        <v>0.0978627649600228</v>
      </c>
      <c r="Z126" s="1">
        <v>0.457400470986496</v>
      </c>
      <c r="AA126" s="1">
        <v>241.793683198316</v>
      </c>
      <c r="AB126" s="1">
        <v>10623.9199567302</v>
      </c>
      <c r="AC126" s="15">
        <v>774.857578311837</v>
      </c>
      <c r="AD126" s="1">
        <v>125699.045835164</v>
      </c>
      <c r="AE126" s="15">
        <v>84.0</v>
      </c>
      <c r="AF126" s="1">
        <v>39353.0</v>
      </c>
      <c r="AG126" s="15">
        <v>55507.3816216216</v>
      </c>
      <c r="AH126" s="15">
        <v>52.5199416362371</v>
      </c>
      <c r="AI126" s="1">
        <v>42.1001931467784</v>
      </c>
      <c r="AJ126" s="1">
        <v>44.3754938466232</v>
      </c>
      <c r="AK126" s="1">
        <v>0.5</v>
      </c>
      <c r="AL126" s="1">
        <v>0.24571</v>
      </c>
      <c r="AM126" s="1">
        <v>0.352752</v>
      </c>
      <c r="AN126" s="1">
        <v>0.0</v>
      </c>
      <c r="AO126" s="1">
        <v>1.34745756867865</v>
      </c>
      <c r="AP126" s="1">
        <v>3244.7426174588</v>
      </c>
      <c r="AQ126" s="15">
        <v>3568.641037843</v>
      </c>
      <c r="AR126" s="15">
        <v>10420.9680722967</v>
      </c>
      <c r="AS126" s="15">
        <v>1837.7750371341</v>
      </c>
      <c r="AT126" s="1">
        <v>1112.91134978083</v>
      </c>
      <c r="AU126" s="1">
        <v>20185.0381145134</v>
      </c>
      <c r="AV126" s="15">
        <v>11781.0515912627</v>
      </c>
      <c r="AW126" s="15">
        <v>0.4290735091</v>
      </c>
      <c r="AX126" s="1">
        <v>9399.740964658</v>
      </c>
      <c r="AY126" s="15">
        <v>0.3423446379</v>
      </c>
      <c r="AZ126" s="1">
        <v>2532.1023985609</v>
      </c>
      <c r="BA126" s="1">
        <v>0.092220805</v>
      </c>
      <c r="BB126" s="1">
        <v>3744.0590192484</v>
      </c>
      <c r="BC126" s="15">
        <v>0.136361048</v>
      </c>
      <c r="BD126" s="1">
        <v>27456.95397373</v>
      </c>
      <c r="BE126" s="15">
        <v>0.554015082515777</v>
      </c>
      <c r="BF126" s="1">
        <v>0.19804809829647</v>
      </c>
      <c r="BG126" s="1">
        <v>0.21475195473504</v>
      </c>
      <c r="BH126" s="1">
        <v>0.0181660414742454</v>
      </c>
      <c r="BI126" s="1">
        <v>0.0150188229784677</v>
      </c>
    </row>
    <row r="127" ht="15.75" customHeight="1">
      <c r="A127" s="1" t="s">
        <v>1501</v>
      </c>
      <c r="B127" s="1" t="s">
        <v>1156</v>
      </c>
      <c r="C127" s="1">
        <v>81.0</v>
      </c>
      <c r="D127" s="1">
        <v>24.3856679012346</v>
      </c>
      <c r="E127" s="1">
        <v>1975.2391</v>
      </c>
      <c r="F127" s="1">
        <v>0.0117616927577537</v>
      </c>
      <c r="G127" s="1">
        <v>0.0111742907501875</v>
      </c>
      <c r="H127" s="1" t="e">
        <v>#N/A</v>
      </c>
      <c r="I127" s="1">
        <v>0.044913095836044</v>
      </c>
      <c r="J127" s="1">
        <v>0.89567260344258</v>
      </c>
      <c r="K127" s="1">
        <v>0.0359609182507254</v>
      </c>
      <c r="L127" s="1">
        <v>0.485667252197242</v>
      </c>
      <c r="M127" s="1">
        <v>0.0160969165784216</v>
      </c>
      <c r="N127" s="1">
        <v>0.141261200773687</v>
      </c>
      <c r="O127" s="1">
        <v>67367.9952525777</v>
      </c>
      <c r="P127" s="15">
        <v>0.17687074829932</v>
      </c>
      <c r="Q127" s="1">
        <v>0.129251700680272</v>
      </c>
      <c r="R127" s="1">
        <v>0.693877551020408</v>
      </c>
      <c r="S127" s="1">
        <v>17.72</v>
      </c>
      <c r="T127" s="1">
        <v>81091.7042889391</v>
      </c>
      <c r="U127" s="15">
        <v>111.4694751693</v>
      </c>
      <c r="V127" s="1">
        <v>208633.613014242</v>
      </c>
      <c r="W127" s="15">
        <v>0.830029012043569</v>
      </c>
      <c r="X127" s="1">
        <v>0.122955093052734</v>
      </c>
      <c r="Y127" s="1">
        <v>0.0470158949036968</v>
      </c>
      <c r="Z127" s="1">
        <v>0.169970987956431</v>
      </c>
      <c r="AA127" s="1">
        <v>208.633613014242</v>
      </c>
      <c r="AB127" s="1">
        <v>5497.56381392005</v>
      </c>
      <c r="AC127" s="15">
        <v>691.699673219308</v>
      </c>
      <c r="AD127" s="1">
        <v>156079.079073513</v>
      </c>
      <c r="AE127" s="15">
        <v>159.0</v>
      </c>
      <c r="AF127" s="1">
        <v>46443.0</v>
      </c>
      <c r="AG127" s="15">
        <v>67347.3181952226</v>
      </c>
      <c r="AH127" s="15">
        <v>46.3399553349082</v>
      </c>
      <c r="AI127" s="1">
        <v>24.4899979976963</v>
      </c>
      <c r="AJ127" s="1">
        <v>31.2650989393122</v>
      </c>
      <c r="AK127" s="1">
        <v>2.5</v>
      </c>
      <c r="AL127" s="1">
        <v>0.919372</v>
      </c>
      <c r="AM127" s="1">
        <v>2.03642</v>
      </c>
      <c r="AN127" s="1">
        <v>1842.08754271825</v>
      </c>
      <c r="AO127" s="15">
        <v>1.16188476966938</v>
      </c>
      <c r="AP127" s="1">
        <v>1428.05461880539</v>
      </c>
      <c r="AQ127" s="15">
        <v>3415.08304488302</v>
      </c>
      <c r="AR127" s="15">
        <v>8104.57491450022</v>
      </c>
      <c r="AS127" s="15">
        <v>1067.27719191059</v>
      </c>
      <c r="AT127" s="1">
        <v>431.728158884664</v>
      </c>
      <c r="AU127" s="1">
        <v>14446.7179289839</v>
      </c>
      <c r="AV127" s="15">
        <v>7270.0404283805</v>
      </c>
      <c r="AW127" s="15">
        <v>0.4332010841</v>
      </c>
      <c r="AX127" s="1">
        <v>6973.8604885571</v>
      </c>
      <c r="AY127" s="15">
        <v>0.4155525618</v>
      </c>
      <c r="AZ127" s="1">
        <v>1251.9283271783</v>
      </c>
      <c r="BA127" s="15">
        <v>0.0745988573</v>
      </c>
      <c r="BB127" s="1">
        <v>1286.3088777196</v>
      </c>
      <c r="BC127" s="15">
        <v>0.0766474968</v>
      </c>
      <c r="BD127" s="1">
        <v>16782.1381218355</v>
      </c>
      <c r="BE127" s="15">
        <v>0.519354689950569</v>
      </c>
      <c r="BF127" s="1">
        <v>0.224411575123562</v>
      </c>
      <c r="BG127" s="1">
        <v>0.17371365221981</v>
      </c>
      <c r="BH127" s="1">
        <v>0.0544319708078178</v>
      </c>
      <c r="BI127" s="1">
        <v>0.0280881118982412</v>
      </c>
    </row>
    <row r="128" ht="15.75" customHeight="1">
      <c r="A128" s="1" t="s">
        <v>1503</v>
      </c>
      <c r="B128" s="1" t="s">
        <v>1076</v>
      </c>
      <c r="C128" s="1">
        <v>18.0</v>
      </c>
      <c r="D128" s="1">
        <v>105.465324111111</v>
      </c>
      <c r="E128" s="1">
        <v>1898.375834</v>
      </c>
      <c r="F128" s="1" t="e">
        <v>#N/A</v>
      </c>
      <c r="G128" s="1">
        <v>0.00618964787676965</v>
      </c>
      <c r="H128" s="1" t="e">
        <v>#N/A</v>
      </c>
      <c r="I128" s="1">
        <v>0.118374363478566</v>
      </c>
      <c r="J128" s="1">
        <v>0.821324387755144</v>
      </c>
      <c r="K128" s="1">
        <v>0.0488227414958477</v>
      </c>
      <c r="L128" s="1">
        <v>1.0</v>
      </c>
      <c r="M128" s="1">
        <v>0.0621343325256644</v>
      </c>
      <c r="N128" s="1">
        <v>0.128463005042313</v>
      </c>
      <c r="O128" s="1">
        <v>60093.6128958238</v>
      </c>
      <c r="P128" s="15">
        <v>0.234042553191489</v>
      </c>
      <c r="Q128" s="1">
        <v>0.106382978723404</v>
      </c>
      <c r="R128" s="1">
        <v>0.659574468085106</v>
      </c>
      <c r="S128" s="1">
        <v>17.25</v>
      </c>
      <c r="T128" s="1">
        <v>76993.7826086956</v>
      </c>
      <c r="U128" s="15">
        <v>110.050772985507</v>
      </c>
      <c r="V128" s="1">
        <v>218457.922068134</v>
      </c>
      <c r="W128" s="15">
        <v>0.691383080110584</v>
      </c>
      <c r="X128" s="1">
        <v>0.218836206742728</v>
      </c>
      <c r="Y128" s="1">
        <v>0.0897807131466883</v>
      </c>
      <c r="Z128" s="1">
        <v>0.308616919889416</v>
      </c>
      <c r="AA128" s="1">
        <v>218.457922068134</v>
      </c>
      <c r="AB128" s="1">
        <v>6573.75993546281</v>
      </c>
      <c r="AC128" s="15">
        <v>737.853777377994</v>
      </c>
      <c r="AD128" s="1">
        <v>163874.993684335</v>
      </c>
      <c r="AE128" s="15">
        <v>201.0</v>
      </c>
      <c r="AF128" s="1">
        <v>38076.5</v>
      </c>
      <c r="AG128" s="15">
        <v>61206.3730036064</v>
      </c>
      <c r="AH128" s="15">
        <v>45.5499802193889</v>
      </c>
      <c r="AI128" s="1">
        <v>28.549997541216</v>
      </c>
      <c r="AJ128" s="1">
        <v>28.620299706759</v>
      </c>
      <c r="AK128" s="1">
        <v>3.0</v>
      </c>
      <c r="AL128" s="1">
        <v>1.738402</v>
      </c>
      <c r="AM128" s="1">
        <v>2.076046</v>
      </c>
      <c r="AN128" s="1">
        <v>3.03210770855188</v>
      </c>
      <c r="AO128" s="1">
        <v>0.928666853594955</v>
      </c>
      <c r="AP128" s="1">
        <v>1601.94060919551</v>
      </c>
      <c r="AQ128" s="15">
        <v>2091.31273107009</v>
      </c>
      <c r="AR128" s="15">
        <v>8074.02946533715</v>
      </c>
      <c r="AS128" s="15">
        <v>1098.02674089455</v>
      </c>
      <c r="AT128" s="1">
        <v>363.482455708504</v>
      </c>
      <c r="AU128" s="1">
        <v>13228.7920022058</v>
      </c>
      <c r="AV128" s="15">
        <v>7527.1315617689</v>
      </c>
      <c r="AW128" s="15">
        <v>0.4644994474</v>
      </c>
      <c r="AX128" s="1">
        <v>5993.3752582875</v>
      </c>
      <c r="AY128" s="15">
        <v>0.3698513136</v>
      </c>
      <c r="AZ128" s="1">
        <v>471.6005685285</v>
      </c>
      <c r="BA128" s="1">
        <v>0.029102481</v>
      </c>
      <c r="BB128" s="1">
        <v>2212.716113908</v>
      </c>
      <c r="BC128" s="15">
        <v>0.136546758</v>
      </c>
      <c r="BD128" s="1">
        <v>16204.8235024929</v>
      </c>
      <c r="BE128" s="15">
        <v>0.511286971855435</v>
      </c>
      <c r="BF128" s="1">
        <v>0.253830258791863</v>
      </c>
      <c r="BG128" s="1">
        <v>0.194418054202006</v>
      </c>
      <c r="BH128" s="1">
        <v>0.0227111820481592</v>
      </c>
      <c r="BI128" s="1">
        <v>0.0177535331025362</v>
      </c>
    </row>
    <row r="129" ht="15.75" customHeight="1">
      <c r="A129" s="1" t="s">
        <v>1505</v>
      </c>
      <c r="B129" s="1" t="s">
        <v>1078</v>
      </c>
      <c r="C129" s="1">
        <v>10.0</v>
      </c>
      <c r="D129" s="1">
        <v>290.4512825</v>
      </c>
      <c r="E129" s="1">
        <v>2904.512825</v>
      </c>
      <c r="F129" s="1" t="e">
        <v>#N/A</v>
      </c>
      <c r="G129" s="1">
        <v>0.354948704147259</v>
      </c>
      <c r="H129" s="1" t="e">
        <v>#N/A</v>
      </c>
      <c r="I129" s="1">
        <v>0.0713189055194225</v>
      </c>
      <c r="J129" s="1">
        <v>0.343279716249352</v>
      </c>
      <c r="K129" s="1">
        <v>0.226844581264676</v>
      </c>
      <c r="L129" s="1">
        <v>0.993392600763132</v>
      </c>
      <c r="M129" s="1">
        <v>0.0231583228964177</v>
      </c>
      <c r="N129" s="1">
        <v>0.184039719777881</v>
      </c>
      <c r="O129" s="1">
        <v>75527.1861557036</v>
      </c>
      <c r="P129" s="15">
        <v>0.254310344827586</v>
      </c>
      <c r="Q129" s="1">
        <v>0.150862068965517</v>
      </c>
      <c r="R129" s="1">
        <v>0.594827586206897</v>
      </c>
      <c r="S129" s="1">
        <v>40.0</v>
      </c>
      <c r="T129" s="1">
        <v>80537.76</v>
      </c>
      <c r="U129" s="15">
        <v>72.612820625</v>
      </c>
      <c r="V129" s="1">
        <v>242277.56680675</v>
      </c>
      <c r="W129" s="15">
        <v>0.654139778368088</v>
      </c>
      <c r="X129" s="1">
        <v>0.294885805465211</v>
      </c>
      <c r="Y129" s="1">
        <v>0.050974416166701</v>
      </c>
      <c r="Z129" s="1">
        <v>0.345860221631912</v>
      </c>
      <c r="AA129" s="1">
        <v>242.27756680675</v>
      </c>
      <c r="AB129" s="1">
        <v>8579.45393992192</v>
      </c>
      <c r="AC129" s="15">
        <v>698.635403684265</v>
      </c>
      <c r="AD129" s="1">
        <v>126579.449842969</v>
      </c>
      <c r="AE129" s="15">
        <v>88.0</v>
      </c>
      <c r="AF129" s="1">
        <v>31414.5</v>
      </c>
      <c r="AG129" s="15">
        <v>52378.2876503595</v>
      </c>
      <c r="AH129" s="15">
        <v>78.889988210404</v>
      </c>
      <c r="AI129" s="1">
        <v>29.109699499508</v>
      </c>
      <c r="AJ129" s="1">
        <v>41.8754961191388</v>
      </c>
      <c r="AK129" s="1">
        <v>2.5</v>
      </c>
      <c r="AL129" s="1">
        <v>1.651592</v>
      </c>
      <c r="AM129" s="1">
        <v>1.944877</v>
      </c>
      <c r="AN129" s="1">
        <v>0.0</v>
      </c>
      <c r="AO129" s="1">
        <v>1.46453251548023</v>
      </c>
      <c r="AP129" s="1">
        <v>2711.29766142451</v>
      </c>
      <c r="AQ129" s="15">
        <v>3158.69389903624</v>
      </c>
      <c r="AR129" s="15">
        <v>11427.7967045988</v>
      </c>
      <c r="AS129" s="15">
        <v>1470.42927242024</v>
      </c>
      <c r="AT129" s="1">
        <v>614.262300597691</v>
      </c>
      <c r="AU129" s="15">
        <v>19382.4798380775</v>
      </c>
      <c r="AV129" s="15">
        <v>10455.6499474939</v>
      </c>
      <c r="AW129" s="15">
        <v>0.4747384519</v>
      </c>
      <c r="AX129" s="1">
        <v>7141.3744455615</v>
      </c>
      <c r="AY129" s="15">
        <v>0.3242538786</v>
      </c>
      <c r="AZ129" s="1">
        <v>1719.9640357931</v>
      </c>
      <c r="BA129" s="1">
        <v>0.0780949121</v>
      </c>
      <c r="BB129" s="1">
        <v>2707.0332317147</v>
      </c>
      <c r="BC129" s="15">
        <v>0.1229127574</v>
      </c>
      <c r="BD129" s="1">
        <v>22024.0216605632</v>
      </c>
      <c r="BE129" s="15">
        <v>0.561132761485863</v>
      </c>
      <c r="BF129" s="1">
        <v>0.241456840512847</v>
      </c>
      <c r="BG129" s="1">
        <v>0.144898488688828</v>
      </c>
      <c r="BH129" s="1">
        <v>0.0193900165139125</v>
      </c>
      <c r="BI129" s="1">
        <v>0.0331218927985501</v>
      </c>
    </row>
    <row r="130" ht="15.75" customHeight="1">
      <c r="A130" s="1" t="s">
        <v>1506</v>
      </c>
      <c r="B130" s="1" t="s">
        <v>1092</v>
      </c>
      <c r="C130" s="1">
        <v>7.0</v>
      </c>
      <c r="D130" s="1">
        <v>611.835660428571</v>
      </c>
      <c r="E130" s="1">
        <v>4282.849623</v>
      </c>
      <c r="F130" s="1">
        <v>0.0221594953011519</v>
      </c>
      <c r="G130" s="1">
        <v>0.452546035936101</v>
      </c>
      <c r="H130" s="1" t="e">
        <v>#N/A</v>
      </c>
      <c r="I130" s="1">
        <v>0.044470963178364</v>
      </c>
      <c r="J130" s="1">
        <v>0.383473475221977</v>
      </c>
      <c r="K130" s="1">
        <v>0.0954348495593185</v>
      </c>
      <c r="L130" s="1">
        <v>0.39833278590894</v>
      </c>
      <c r="M130" s="1">
        <v>0.0106680744175806</v>
      </c>
      <c r="N130" s="1">
        <v>0.166170988688903</v>
      </c>
      <c r="O130" s="1">
        <v>93165.9042473194</v>
      </c>
      <c r="P130" s="15">
        <v>0.112600536193029</v>
      </c>
      <c r="Q130" s="1">
        <v>0.201072386058981</v>
      </c>
      <c r="R130" s="1">
        <v>0.686327077747989</v>
      </c>
      <c r="S130" s="1">
        <v>55.0</v>
      </c>
      <c r="T130" s="1">
        <v>106551.127272727</v>
      </c>
      <c r="U130" s="15">
        <v>77.8699931454545</v>
      </c>
      <c r="V130" s="1">
        <v>293087.245757823</v>
      </c>
      <c r="W130" s="15">
        <v>0.894395906914375</v>
      </c>
      <c r="X130" s="1">
        <v>0.0835063588200776</v>
      </c>
      <c r="Y130" s="1">
        <v>0.0220977342655471</v>
      </c>
      <c r="Z130" s="1">
        <v>0.105604093085625</v>
      </c>
      <c r="AA130" s="1">
        <v>293.087245757823</v>
      </c>
      <c r="AB130" s="1">
        <v>20120.9037406355</v>
      </c>
      <c r="AC130" s="15">
        <v>2041.89953180619</v>
      </c>
      <c r="AD130" s="1">
        <v>205946.447700386</v>
      </c>
      <c r="AE130" s="15">
        <v>352.0</v>
      </c>
      <c r="AF130" s="1">
        <v>57448.0</v>
      </c>
      <c r="AG130" s="15">
        <v>210814.500942935</v>
      </c>
      <c r="AH130" s="15">
        <v>186.429989022339</v>
      </c>
      <c r="AI130" s="1">
        <v>63.6219991817682</v>
      </c>
      <c r="AJ130" s="1">
        <v>91.3540996080565</v>
      </c>
      <c r="AK130" s="1">
        <v>1.75</v>
      </c>
      <c r="AL130" s="1">
        <v>1.185806</v>
      </c>
      <c r="AM130" s="1">
        <v>1.31259</v>
      </c>
      <c r="AN130" s="1">
        <v>0.0</v>
      </c>
      <c r="AO130" s="1">
        <v>0.845003467900791</v>
      </c>
      <c r="AP130" s="1">
        <v>3667.01325810244</v>
      </c>
      <c r="AQ130" s="15">
        <v>5244.08682233109</v>
      </c>
      <c r="AR130" s="15">
        <v>15776.284450228</v>
      </c>
      <c r="AS130" s="15">
        <v>2020.24739172123</v>
      </c>
      <c r="AT130" s="1">
        <v>1410.20273921487</v>
      </c>
      <c r="AU130" s="1">
        <v>28117.8346615977</v>
      </c>
      <c r="AV130" s="15">
        <v>6142.2238196714</v>
      </c>
      <c r="AW130" s="15">
        <v>0.2373142076</v>
      </c>
      <c r="AX130" s="1">
        <v>17381.5022183149</v>
      </c>
      <c r="AY130" s="15">
        <v>0.6715609114</v>
      </c>
      <c r="AZ130" s="1">
        <v>1349.8179089474</v>
      </c>
      <c r="BA130" s="1">
        <v>0.0521522785</v>
      </c>
      <c r="BB130" s="1">
        <v>1008.6983400533</v>
      </c>
      <c r="BC130" s="15">
        <v>0.0389726025</v>
      </c>
      <c r="BD130" s="1">
        <v>25882.242286987</v>
      </c>
      <c r="BE130" s="15">
        <v>0.588735626823167</v>
      </c>
      <c r="BF130" s="1">
        <v>0.222156011709927</v>
      </c>
      <c r="BG130" s="1">
        <v>0.136949749930133</v>
      </c>
      <c r="BH130" s="1">
        <v>0.0364964634432881</v>
      </c>
      <c r="BI130" s="1">
        <v>0.0156621480934852</v>
      </c>
    </row>
    <row r="131" ht="15.75" customHeight="1">
      <c r="A131" s="1" t="s">
        <v>1508</v>
      </c>
      <c r="B131" s="1" t="s">
        <v>1096</v>
      </c>
      <c r="C131" s="1">
        <v>13.0</v>
      </c>
      <c r="D131" s="1">
        <v>106.255709846154</v>
      </c>
      <c r="E131" s="1">
        <v>1381.324228</v>
      </c>
      <c r="F131" s="1">
        <v>0.0134843823061056</v>
      </c>
      <c r="G131" s="1">
        <v>0.0248579936204964</v>
      </c>
      <c r="H131" s="1" t="e">
        <v>#N/A</v>
      </c>
      <c r="I131" s="1">
        <v>0.1492424844237</v>
      </c>
      <c r="J131" s="1">
        <v>0.744906462762072</v>
      </c>
      <c r="K131" s="1">
        <v>0.0661286121975356</v>
      </c>
      <c r="L131" s="1">
        <v>0.498740360444799</v>
      </c>
      <c r="M131" s="1">
        <v>0.0185573413994398</v>
      </c>
      <c r="N131" s="1">
        <v>0.189979687987081</v>
      </c>
      <c r="O131" s="1">
        <v>75426.2525490196</v>
      </c>
      <c r="P131" s="15">
        <v>0.14018691588785</v>
      </c>
      <c r="Q131" s="1">
        <v>0.0934579439252336</v>
      </c>
      <c r="R131" s="1">
        <v>0.766355140186916</v>
      </c>
      <c r="S131" s="1">
        <v>14.25</v>
      </c>
      <c r="T131" s="1">
        <v>99210.298245614</v>
      </c>
      <c r="U131" s="15">
        <v>96.9350335438596</v>
      </c>
      <c r="V131" s="1">
        <v>384220.481507402</v>
      </c>
      <c r="W131" s="15">
        <v>0.705164306139135</v>
      </c>
      <c r="X131" s="1">
        <v>0.267803083531295</v>
      </c>
      <c r="Y131" s="1">
        <v>0.0270326103295694</v>
      </c>
      <c r="Z131" s="1">
        <v>0.294835693860865</v>
      </c>
      <c r="AA131" s="1">
        <v>384.220481507402</v>
      </c>
      <c r="AB131" s="1">
        <v>12933.4189887242</v>
      </c>
      <c r="AC131" s="15">
        <v>1187.26096795864</v>
      </c>
      <c r="AD131" s="1">
        <v>262669.568783805</v>
      </c>
      <c r="AE131" s="15">
        <v>476.0</v>
      </c>
      <c r="AF131" s="1">
        <v>45616.0</v>
      </c>
      <c r="AG131" s="15">
        <v>72220.1891345181</v>
      </c>
      <c r="AH131" s="15">
        <v>56.1369893567341</v>
      </c>
      <c r="AI131" s="1">
        <v>33.0369980538084</v>
      </c>
      <c r="AJ131" s="1">
        <v>33.0369983666586</v>
      </c>
      <c r="AK131" s="1">
        <v>1.0</v>
      </c>
      <c r="AL131" s="1">
        <v>1.0</v>
      </c>
      <c r="AM131" s="1">
        <v>1.0</v>
      </c>
      <c r="AN131" s="1">
        <v>0.0</v>
      </c>
      <c r="AO131" s="1">
        <v>1.11234989877174</v>
      </c>
      <c r="AP131" s="1">
        <v>3151.15800604056</v>
      </c>
      <c r="AQ131" s="15">
        <v>3029.68441816109</v>
      </c>
      <c r="AR131" s="15">
        <v>10021.6010979864</v>
      </c>
      <c r="AS131" s="15">
        <v>1435.94318393436</v>
      </c>
      <c r="AT131" s="15">
        <v>581.245259965135</v>
      </c>
      <c r="AU131" s="1">
        <v>18219.6319660875</v>
      </c>
      <c r="AV131" s="15">
        <v>4953.206677878</v>
      </c>
      <c r="AW131" s="15">
        <v>0.2788889837</v>
      </c>
      <c r="AX131" s="1">
        <v>10233.0122751758</v>
      </c>
      <c r="AY131" s="15">
        <v>0.5761670326</v>
      </c>
      <c r="AZ131" s="1">
        <v>1495.8610880098</v>
      </c>
      <c r="BA131" s="15">
        <v>0.0842240604</v>
      </c>
      <c r="BB131" s="1">
        <v>1078.4159533027</v>
      </c>
      <c r="BC131" s="1">
        <v>0.0607199232</v>
      </c>
      <c r="BD131" s="1">
        <v>17760.4959943663</v>
      </c>
      <c r="BE131" s="15">
        <v>0.55593306937012</v>
      </c>
      <c r="BF131" s="1">
        <v>0.260756289921675</v>
      </c>
      <c r="BG131" s="1">
        <v>0.146496048054565</v>
      </c>
      <c r="BH131" s="1">
        <v>0.0162357068631107</v>
      </c>
      <c r="BI131" s="1">
        <v>0.0205788857905303</v>
      </c>
    </row>
    <row r="132" ht="15.75" customHeight="1">
      <c r="A132" s="1" t="s">
        <v>1509</v>
      </c>
      <c r="B132" s="1" t="s">
        <v>1098</v>
      </c>
      <c r="C132" s="1">
        <v>59.0</v>
      </c>
      <c r="D132" s="1">
        <v>28.626344440678</v>
      </c>
      <c r="E132" s="1">
        <v>1688.954322</v>
      </c>
      <c r="F132" s="1" t="e">
        <v>#N/A</v>
      </c>
      <c r="G132" s="1" t="e">
        <v>#N/A</v>
      </c>
      <c r="H132" s="1" t="e">
        <v>#N/A</v>
      </c>
      <c r="I132" s="1">
        <v>0.0366878270164457</v>
      </c>
      <c r="J132" s="1">
        <v>0.929565876294104</v>
      </c>
      <c r="K132" s="1">
        <v>0.0234722352402788</v>
      </c>
      <c r="L132" s="1">
        <v>0.538224695416179</v>
      </c>
      <c r="M132" s="1">
        <v>0.00744668680727259</v>
      </c>
      <c r="N132" s="1">
        <v>0.193066427405867</v>
      </c>
      <c r="O132" s="1">
        <v>67948.0963455149</v>
      </c>
      <c r="P132" s="15">
        <v>0.131147540983607</v>
      </c>
      <c r="Q132" s="1">
        <v>0.188524590163934</v>
      </c>
      <c r="R132" s="1">
        <v>0.680327868852459</v>
      </c>
      <c r="S132" s="1">
        <v>18.0</v>
      </c>
      <c r="T132" s="1">
        <v>85395.1111111111</v>
      </c>
      <c r="U132" s="15">
        <v>93.8307956666667</v>
      </c>
      <c r="V132" s="1">
        <v>239149.682580936</v>
      </c>
      <c r="W132" s="15">
        <v>0.605582010517169</v>
      </c>
      <c r="X132" s="1">
        <v>0.109092235209428</v>
      </c>
      <c r="Y132" s="1">
        <v>0.285325754273403</v>
      </c>
      <c r="Z132" s="1">
        <v>0.394417989482831</v>
      </c>
      <c r="AA132" s="1">
        <v>239.149682580936</v>
      </c>
      <c r="AB132" s="1">
        <v>7201.51684481139</v>
      </c>
      <c r="AC132" s="15">
        <v>571.42756167446</v>
      </c>
      <c r="AD132" s="1">
        <v>182662.169632494</v>
      </c>
      <c r="AE132" s="15">
        <v>270.0</v>
      </c>
      <c r="AF132" s="1">
        <v>39896.0</v>
      </c>
      <c r="AG132" s="15">
        <v>60092.3437857259</v>
      </c>
      <c r="AH132" s="15">
        <v>46.099998481519</v>
      </c>
      <c r="AI132" s="1">
        <v>22.6042976360246</v>
      </c>
      <c r="AJ132" s="1">
        <v>29.9813951419488</v>
      </c>
      <c r="AK132" s="1">
        <v>3.0</v>
      </c>
      <c r="AL132" s="1">
        <v>1.402219</v>
      </c>
      <c r="AM132" s="1">
        <v>2.427465</v>
      </c>
      <c r="AN132" s="1">
        <v>2099.01281747038</v>
      </c>
      <c r="AO132" s="15">
        <v>1.26798677579008</v>
      </c>
      <c r="AP132" s="1">
        <v>2013.60976771283</v>
      </c>
      <c r="AQ132" s="15">
        <v>2732.83199544102</v>
      </c>
      <c r="AR132" s="15">
        <v>9707.62053563697</v>
      </c>
      <c r="AS132" s="15">
        <v>1178.8296190523</v>
      </c>
      <c r="AT132" s="1">
        <v>634.718503654121</v>
      </c>
      <c r="AU132" s="1">
        <v>16267.6104214972</v>
      </c>
      <c r="AV132" s="15">
        <v>7323.9013602016</v>
      </c>
      <c r="AW132" s="15">
        <v>0.4252588071</v>
      </c>
      <c r="AX132" s="1">
        <v>7306.2122891143</v>
      </c>
      <c r="AY132" s="15">
        <v>0.4242316997</v>
      </c>
      <c r="AZ132" s="1">
        <v>1352.7678183333</v>
      </c>
      <c r="BA132" s="1">
        <v>0.0785478122</v>
      </c>
      <c r="BB132" s="1">
        <v>1239.3400064292</v>
      </c>
      <c r="BC132" s="15">
        <v>0.0719616809</v>
      </c>
      <c r="BD132" s="1">
        <v>17222.2214740784</v>
      </c>
      <c r="BE132" s="15">
        <v>0.538023606095538</v>
      </c>
      <c r="BF132" s="1">
        <v>0.311107792506356</v>
      </c>
      <c r="BG132" s="1">
        <v>0.102124742480433</v>
      </c>
      <c r="BH132" s="1">
        <v>0.0366026392708723</v>
      </c>
      <c r="BI132" s="1">
        <v>0.0121412196468007</v>
      </c>
    </row>
    <row r="133" ht="15.75" customHeight="1">
      <c r="A133" s="1" t="s">
        <v>1511</v>
      </c>
      <c r="B133" s="1" t="s">
        <v>1100</v>
      </c>
      <c r="C133" s="1">
        <v>65.0</v>
      </c>
      <c r="D133" s="1">
        <v>41.5029302153846</v>
      </c>
      <c r="E133" s="1">
        <v>2697.690464</v>
      </c>
      <c r="F133" s="1">
        <v>0.0197324568502485</v>
      </c>
      <c r="G133" s="1">
        <v>0.0537696184775401</v>
      </c>
      <c r="H133" s="1" t="e">
        <v>#N/A</v>
      </c>
      <c r="I133" s="1">
        <v>0.0505838799082163</v>
      </c>
      <c r="J133" s="1">
        <v>0.729610723253559</v>
      </c>
      <c r="K133" s="1">
        <v>0.144954611550131</v>
      </c>
      <c r="L133" s="1">
        <v>0.653530527133166</v>
      </c>
      <c r="M133" s="1">
        <v>0.0317621111357548</v>
      </c>
      <c r="N133" s="1">
        <v>0.232173059081965</v>
      </c>
      <c r="O133" s="1">
        <v>68306.5674758549</v>
      </c>
      <c r="P133" s="15">
        <v>0.260416666666667</v>
      </c>
      <c r="Q133" s="1">
        <v>0.130208333333333</v>
      </c>
      <c r="R133" s="1">
        <v>0.609375</v>
      </c>
      <c r="S133" s="1">
        <v>24.0</v>
      </c>
      <c r="T133" s="1">
        <v>99068.025</v>
      </c>
      <c r="U133" s="15">
        <v>112.403769333333</v>
      </c>
      <c r="V133" s="1">
        <v>269110.040491287</v>
      </c>
      <c r="W133" s="15">
        <v>0.722135960521758</v>
      </c>
      <c r="X133" s="1">
        <v>0.238098473806812</v>
      </c>
      <c r="Y133" s="1">
        <v>0.0397655656714298</v>
      </c>
      <c r="Z133" s="1">
        <v>0.277864039478242</v>
      </c>
      <c r="AA133" s="1">
        <v>269.110040491287</v>
      </c>
      <c r="AB133" s="15">
        <v>7255.71308539867</v>
      </c>
      <c r="AC133" s="15">
        <v>768.507016526267</v>
      </c>
      <c r="AD133" s="15">
        <v>156892.969483984</v>
      </c>
      <c r="AE133" s="15">
        <v>161.0</v>
      </c>
      <c r="AF133" s="1">
        <v>41881.0</v>
      </c>
      <c r="AG133" s="15">
        <v>63437.8360327267</v>
      </c>
      <c r="AH133" s="15">
        <v>40.2499512449933</v>
      </c>
      <c r="AI133" s="1">
        <v>26.349998744881</v>
      </c>
      <c r="AJ133" s="1">
        <v>26.5983981365048</v>
      </c>
      <c r="AK133" s="1">
        <v>0.0</v>
      </c>
      <c r="AL133" s="1">
        <v>0.0</v>
      </c>
      <c r="AM133" s="1">
        <v>0.0</v>
      </c>
      <c r="AN133" s="1">
        <v>1721.04353778077</v>
      </c>
      <c r="AO133" s="1">
        <v>1.18967504124233</v>
      </c>
      <c r="AP133" s="1">
        <v>2531.61405696395</v>
      </c>
      <c r="AQ133" s="15">
        <v>2628.96535931114</v>
      </c>
      <c r="AR133" s="15">
        <v>9793.49895125699</v>
      </c>
      <c r="AS133" s="15">
        <v>939.919046991153</v>
      </c>
      <c r="AT133" s="15">
        <v>496.411092329087</v>
      </c>
      <c r="AU133" s="1">
        <v>16390.4085068523</v>
      </c>
      <c r="AV133" s="15">
        <v>6558.2160367081</v>
      </c>
      <c r="AW133" s="15">
        <v>0.4022204789</v>
      </c>
      <c r="AX133" s="1">
        <v>7537.1385073683</v>
      </c>
      <c r="AY133" s="15">
        <v>0.4622585537</v>
      </c>
      <c r="AZ133" s="1">
        <v>762.418889114</v>
      </c>
      <c r="BA133" s="15">
        <v>0.0467597421</v>
      </c>
      <c r="BB133" s="1">
        <v>1447.2542324351</v>
      </c>
      <c r="BC133" s="15">
        <v>0.0887612252</v>
      </c>
      <c r="BD133" s="1">
        <v>16305.0276656255</v>
      </c>
      <c r="BE133" s="15">
        <v>0.489874049144047</v>
      </c>
      <c r="BF133" s="1">
        <v>0.202344065897391</v>
      </c>
      <c r="BG133" s="1">
        <v>0.264391841530753</v>
      </c>
      <c r="BH133" s="1">
        <v>0.0288665579300498</v>
      </c>
      <c r="BI133" s="1">
        <v>0.0145234854977591</v>
      </c>
    </row>
    <row r="134" ht="15.75" customHeight="1">
      <c r="A134" s="1" t="s">
        <v>1513</v>
      </c>
      <c r="B134" s="1" t="s">
        <v>1106</v>
      </c>
      <c r="C134" s="1">
        <v>9.0</v>
      </c>
      <c r="D134" s="1">
        <v>339.493594111111</v>
      </c>
      <c r="E134" s="1">
        <v>3055.442347</v>
      </c>
      <c r="F134" s="1">
        <v>0.0177578440299678</v>
      </c>
      <c r="G134" s="1">
        <v>0.753971858344334</v>
      </c>
      <c r="H134" s="1" t="e">
        <v>#N/A</v>
      </c>
      <c r="I134" s="1">
        <v>0.0430771096941694</v>
      </c>
      <c r="J134" s="1">
        <v>0.105935572161205</v>
      </c>
      <c r="K134" s="1">
        <v>0.0775530086478015</v>
      </c>
      <c r="L134" s="1">
        <v>1.0</v>
      </c>
      <c r="M134" s="1">
        <v>0.0244148362939752</v>
      </c>
      <c r="N134" s="1">
        <v>0.206445595134555</v>
      </c>
      <c r="O134" s="1">
        <v>82801.0708526053</v>
      </c>
      <c r="P134" s="15">
        <v>0.212355212355212</v>
      </c>
      <c r="Q134" s="1">
        <v>0.196911196911197</v>
      </c>
      <c r="R134" s="1">
        <v>0.590733590733591</v>
      </c>
      <c r="S134" s="1">
        <v>59.63</v>
      </c>
      <c r="T134" s="1">
        <v>92281.9580747946</v>
      </c>
      <c r="U134" s="15">
        <v>51.2400192352843</v>
      </c>
      <c r="V134" s="1">
        <v>381907.880260193</v>
      </c>
      <c r="W134" s="15">
        <v>0.832583377438178</v>
      </c>
      <c r="X134" s="1">
        <v>0.143005104192912</v>
      </c>
      <c r="Y134" s="1">
        <v>0.0244115183689097</v>
      </c>
      <c r="Z134" s="1">
        <v>0.167416622561822</v>
      </c>
      <c r="AA134" s="1">
        <v>381.907880260193</v>
      </c>
      <c r="AB134" s="1">
        <v>18755.6368249811</v>
      </c>
      <c r="AC134" s="15">
        <v>1962.96280827844</v>
      </c>
      <c r="AD134" s="1">
        <v>242750.97150597</v>
      </c>
      <c r="AE134" s="15">
        <v>437.0</v>
      </c>
      <c r="AF134" s="1">
        <v>48204.5</v>
      </c>
      <c r="AG134" s="15">
        <v>74641.625882889</v>
      </c>
      <c r="AH134" s="15">
        <v>109.689971192604</v>
      </c>
      <c r="AI134" s="1">
        <v>43.9339999228235</v>
      </c>
      <c r="AJ134" s="1">
        <v>68.9062954127198</v>
      </c>
      <c r="AK134" s="1">
        <v>3.6</v>
      </c>
      <c r="AL134" s="1">
        <v>2.197864</v>
      </c>
      <c r="AM134" s="1">
        <v>3.486542</v>
      </c>
      <c r="AN134" s="1">
        <v>0.0</v>
      </c>
      <c r="AO134" s="15">
        <v>1.3860726643216</v>
      </c>
      <c r="AP134" s="1">
        <v>3945.64362565601</v>
      </c>
      <c r="AQ134" s="15">
        <v>4328.50821518055</v>
      </c>
      <c r="AR134" s="15">
        <v>12142.9577083753</v>
      </c>
      <c r="AS134" s="15">
        <v>2371.72529768568</v>
      </c>
      <c r="AT134" s="15">
        <v>479.929834526183</v>
      </c>
      <c r="AU134" s="1">
        <v>23268.7646814237</v>
      </c>
      <c r="AV134" s="15">
        <v>4950.0265818715</v>
      </c>
      <c r="AW134" s="15">
        <v>0.2099702312</v>
      </c>
      <c r="AX134" s="1">
        <v>16187.6980503001</v>
      </c>
      <c r="AY134" s="15">
        <v>0.6866497877</v>
      </c>
      <c r="AZ134" s="1">
        <v>1255.9048116074</v>
      </c>
      <c r="BA134" s="1">
        <v>0.0532729712</v>
      </c>
      <c r="BB134" s="1">
        <v>1181.2675986685</v>
      </c>
      <c r="BC134" s="15">
        <v>0.0501070099</v>
      </c>
      <c r="BD134" s="1">
        <v>23574.8970424475</v>
      </c>
      <c r="BE134" s="15">
        <v>0.571871157634125</v>
      </c>
      <c r="BF134" s="1">
        <v>0.246919439364948</v>
      </c>
      <c r="BG134" s="1">
        <v>0.129922418919251</v>
      </c>
      <c r="BH134" s="1">
        <v>0.0361442594159992</v>
      </c>
      <c r="BI134" s="1">
        <v>0.0151427246656758</v>
      </c>
    </row>
    <row r="135" ht="15.75" customHeight="1">
      <c r="A135" s="1" t="s">
        <v>1514</v>
      </c>
      <c r="B135" s="1" t="s">
        <v>1113</v>
      </c>
      <c r="C135" s="1">
        <v>119.0</v>
      </c>
      <c r="D135" s="1">
        <v>177.943664252101</v>
      </c>
      <c r="E135" s="1">
        <v>21175.296046</v>
      </c>
      <c r="F135" s="1">
        <v>0.0274278899052502</v>
      </c>
      <c r="G135" s="1">
        <v>0.174284142359756</v>
      </c>
      <c r="H135" s="1">
        <v>0.00103377166727699</v>
      </c>
      <c r="I135" s="1">
        <v>0.223385145603882</v>
      </c>
      <c r="J135" s="1">
        <v>0.496271259393448</v>
      </c>
      <c r="K135" s="1">
        <v>0.0775977910703863</v>
      </c>
      <c r="L135" s="1">
        <v>0.667464211705704</v>
      </c>
      <c r="M135" s="1">
        <v>0.18169733272854</v>
      </c>
      <c r="N135" s="1">
        <v>0.207399344257768</v>
      </c>
      <c r="O135" s="1">
        <v>83049.8221789585</v>
      </c>
      <c r="P135" s="15">
        <v>0.258130081300813</v>
      </c>
      <c r="Q135" s="1">
        <v>0.181571815718157</v>
      </c>
      <c r="R135" s="1">
        <v>0.56029810298103</v>
      </c>
      <c r="S135" s="1">
        <v>123.5</v>
      </c>
      <c r="T135" s="1">
        <v>114857.789473684</v>
      </c>
      <c r="U135" s="15">
        <v>171.459887012146</v>
      </c>
      <c r="V135" s="1">
        <v>234248.916247714</v>
      </c>
      <c r="W135" s="15">
        <v>0.722041485819131</v>
      </c>
      <c r="X135" s="1">
        <v>0.22864768707129</v>
      </c>
      <c r="Y135" s="1">
        <v>0.0493108271095795</v>
      </c>
      <c r="Z135" s="1">
        <v>0.277958514180869</v>
      </c>
      <c r="AA135" s="1">
        <v>234.248916247714</v>
      </c>
      <c r="AB135" s="1">
        <v>6329.4267862346</v>
      </c>
      <c r="AC135" s="15">
        <v>566.031811029349</v>
      </c>
      <c r="AD135" s="1">
        <v>145334.343490585</v>
      </c>
      <c r="AE135" s="15">
        <v>131.0</v>
      </c>
      <c r="AF135" s="1">
        <v>43900.0</v>
      </c>
      <c r="AG135" s="15">
        <v>66685.0310676714</v>
      </c>
      <c r="AH135" s="15">
        <v>65.0499940698133</v>
      </c>
      <c r="AI135" s="1">
        <v>20.826199765443</v>
      </c>
      <c r="AJ135" s="1">
        <v>38.3779990187794</v>
      </c>
      <c r="AK135" s="1">
        <v>2.0</v>
      </c>
      <c r="AL135" s="1">
        <v>0.97492</v>
      </c>
      <c r="AM135" s="1">
        <v>1.430278</v>
      </c>
      <c r="AN135" s="1">
        <v>0.0</v>
      </c>
      <c r="AO135" s="1">
        <v>0.779890108854667</v>
      </c>
      <c r="AP135" s="1">
        <v>1745.70359015041</v>
      </c>
      <c r="AQ135" s="15">
        <v>2838.32484558596</v>
      </c>
      <c r="AR135" s="15">
        <v>9617.38945125488</v>
      </c>
      <c r="AS135" s="15">
        <v>1125.24802100705</v>
      </c>
      <c r="AT135" s="1">
        <v>846.052501513158</v>
      </c>
      <c r="AU135" s="1">
        <v>16172.7184095115</v>
      </c>
      <c r="AV135" s="15">
        <v>7830.8221425526</v>
      </c>
      <c r="AW135" s="15">
        <v>0.4754510421</v>
      </c>
      <c r="AX135" s="1">
        <v>5858.9092093771</v>
      </c>
      <c r="AY135" s="15">
        <v>0.3557256746</v>
      </c>
      <c r="AZ135" s="1">
        <v>1302.3106423291</v>
      </c>
      <c r="BA135" s="1">
        <v>0.0790702356</v>
      </c>
      <c r="BB135" s="1">
        <v>1478.2597812787</v>
      </c>
      <c r="BC135" s="15">
        <v>0.0897530477</v>
      </c>
      <c r="BD135" s="1">
        <v>16470.3017755375</v>
      </c>
      <c r="BE135" s="15">
        <v>0.575884124968013</v>
      </c>
      <c r="BF135" s="1">
        <v>0.213762918817186</v>
      </c>
      <c r="BG135" s="1">
        <v>0.149568178075488</v>
      </c>
      <c r="BH135" s="1">
        <v>0.053268192066054</v>
      </c>
      <c r="BI135" s="1">
        <v>0.00751658607325868</v>
      </c>
    </row>
    <row r="136" ht="15.75" customHeight="1">
      <c r="A136" s="1" t="s">
        <v>1516</v>
      </c>
      <c r="B136" s="1" t="s">
        <v>1140</v>
      </c>
      <c r="C136" s="1">
        <v>17.0</v>
      </c>
      <c r="D136" s="1">
        <v>402.816597235294</v>
      </c>
      <c r="E136" s="1">
        <v>6847.882153</v>
      </c>
      <c r="F136" s="1">
        <v>0.00530262982973858</v>
      </c>
      <c r="G136" s="1">
        <v>0.344420211558108</v>
      </c>
      <c r="H136" s="1">
        <v>0.00181480441310562</v>
      </c>
      <c r="I136" s="1">
        <v>0.130528609083308</v>
      </c>
      <c r="J136" s="1">
        <v>0.37483946796818</v>
      </c>
      <c r="K136" s="1">
        <v>0.14309427714756</v>
      </c>
      <c r="L136" s="1">
        <v>1.0</v>
      </c>
      <c r="M136" s="1">
        <v>0.173208782386961</v>
      </c>
      <c r="N136" s="1">
        <v>0.188126006443151</v>
      </c>
      <c r="O136" s="1">
        <v>66855.5494128631</v>
      </c>
      <c r="P136" s="15">
        <v>0.451785714285714</v>
      </c>
      <c r="Q136" s="1">
        <v>0.219642857142857</v>
      </c>
      <c r="R136" s="1">
        <v>0.328571428571429</v>
      </c>
      <c r="S136" s="1">
        <v>110.55</v>
      </c>
      <c r="T136" s="1">
        <v>88101.512890095</v>
      </c>
      <c r="U136" s="15">
        <v>61.9437553414744</v>
      </c>
      <c r="V136" s="1">
        <v>119670.562619275</v>
      </c>
      <c r="W136" s="15">
        <v>0.659816165399767</v>
      </c>
      <c r="X136" s="1">
        <v>0.229656079597124</v>
      </c>
      <c r="Y136" s="1">
        <v>0.110527755003109</v>
      </c>
      <c r="Z136" s="1">
        <v>0.340183834600233</v>
      </c>
      <c r="AA136" s="1">
        <v>119.670562619275</v>
      </c>
      <c r="AB136" s="1">
        <v>4053.38561322056</v>
      </c>
      <c r="AC136" s="15">
        <v>416.110877251541</v>
      </c>
      <c r="AD136" s="1">
        <v>74871.5900733351</v>
      </c>
      <c r="AE136" s="15">
        <v>18.0</v>
      </c>
      <c r="AF136" s="1">
        <v>33263.5</v>
      </c>
      <c r="AG136" s="15">
        <v>46241.4430430872</v>
      </c>
      <c r="AH136" s="15">
        <v>55.2099896242265</v>
      </c>
      <c r="AI136" s="1">
        <v>28.1370999448894</v>
      </c>
      <c r="AJ136" s="1">
        <v>40.075798811525</v>
      </c>
      <c r="AK136" s="1">
        <v>6.61</v>
      </c>
      <c r="AL136" s="1">
        <v>4.963296</v>
      </c>
      <c r="AM136" s="1">
        <v>6.348206</v>
      </c>
      <c r="AN136" s="1">
        <v>0.0</v>
      </c>
      <c r="AO136" s="1">
        <v>0.86899232041147</v>
      </c>
      <c r="AP136" s="1">
        <v>3579.52551786562</v>
      </c>
      <c r="AQ136" s="15">
        <v>3010.8699725458</v>
      </c>
      <c r="AR136" s="15">
        <v>10342.0664867858</v>
      </c>
      <c r="AS136" s="15">
        <v>2141.42372230745</v>
      </c>
      <c r="AT136" s="15">
        <v>1093.16746152247</v>
      </c>
      <c r="AU136" s="1">
        <v>20167.0531610272</v>
      </c>
      <c r="AV136" s="15">
        <v>11233.7848979418</v>
      </c>
      <c r="AW136" s="15">
        <v>0.5759845784</v>
      </c>
      <c r="AX136" s="1">
        <v>3504.4822108497</v>
      </c>
      <c r="AY136" s="15">
        <v>0.1796836709</v>
      </c>
      <c r="AZ136" s="1">
        <v>1019.1859680482</v>
      </c>
      <c r="BA136" s="1">
        <v>0.0522562436</v>
      </c>
      <c r="BB136" s="1">
        <v>3746.1678881429</v>
      </c>
      <c r="BC136" s="15">
        <v>0.1920755072</v>
      </c>
      <c r="BD136" s="1">
        <v>19503.6209649826</v>
      </c>
      <c r="BE136" s="15">
        <v>0.586665020331678</v>
      </c>
      <c r="BF136" s="1">
        <v>0.242174966109835</v>
      </c>
      <c r="BG136" s="1">
        <v>0.112631819054447</v>
      </c>
      <c r="BH136" s="1">
        <v>0.0470161126520596</v>
      </c>
      <c r="BI136" s="1">
        <v>0.0115120818519806</v>
      </c>
    </row>
    <row r="137" ht="15.75" customHeight="1">
      <c r="A137" s="1" t="s">
        <v>1519</v>
      </c>
      <c r="B137" s="1" t="s">
        <v>1158</v>
      </c>
      <c r="C137" s="1">
        <v>7.0</v>
      </c>
      <c r="D137" s="1">
        <v>356.026912285714</v>
      </c>
      <c r="E137" s="1">
        <v>2492.188386</v>
      </c>
      <c r="F137" s="1">
        <v>0.00722895829721727</v>
      </c>
      <c r="G137" s="1">
        <v>0.239524245614065</v>
      </c>
      <c r="H137" s="1" t="e">
        <v>#N/A</v>
      </c>
      <c r="I137" s="1">
        <v>0.0342780161484614</v>
      </c>
      <c r="J137" s="1">
        <v>0.583417627084813</v>
      </c>
      <c r="K137" s="1">
        <v>0.13519720100369</v>
      </c>
      <c r="L137" s="1">
        <v>0.997763535049436</v>
      </c>
      <c r="M137" s="1" t="e">
        <v>#N/A</v>
      </c>
      <c r="N137" s="1">
        <v>0.166601730895912</v>
      </c>
      <c r="O137" s="1">
        <v>63517.4537444934</v>
      </c>
      <c r="P137" s="15">
        <v>0.145348837209302</v>
      </c>
      <c r="Q137" s="1">
        <v>0.180232558139535</v>
      </c>
      <c r="R137" s="1">
        <v>0.674418604651163</v>
      </c>
      <c r="S137" s="1">
        <v>13.5</v>
      </c>
      <c r="T137" s="1">
        <v>92872.5925925926</v>
      </c>
      <c r="U137" s="15">
        <v>184.606547111111</v>
      </c>
      <c r="V137" s="1">
        <v>95753.8849553085</v>
      </c>
      <c r="W137" s="15">
        <v>0.628833106656846</v>
      </c>
      <c r="X137" s="1">
        <v>0.22863296143192</v>
      </c>
      <c r="Y137" s="1">
        <v>0.142533931911233</v>
      </c>
      <c r="Z137" s="1">
        <v>0.371166893343154</v>
      </c>
      <c r="AA137" s="1">
        <v>95.7538849553085</v>
      </c>
      <c r="AB137" s="1">
        <v>2034.4986873717</v>
      </c>
      <c r="AC137" s="15">
        <v>188.867347526432</v>
      </c>
      <c r="AD137" s="15">
        <v>62916.1180654413</v>
      </c>
      <c r="AE137" s="15">
        <v>8.0</v>
      </c>
      <c r="AF137" s="1">
        <v>32643.5</v>
      </c>
      <c r="AG137" s="15">
        <v>52317.4331466573</v>
      </c>
      <c r="AH137" s="15">
        <v>28.7499819926189</v>
      </c>
      <c r="AI137" s="1">
        <v>19.999997334447</v>
      </c>
      <c r="AJ137" s="1">
        <v>19.9999926686513</v>
      </c>
      <c r="AK137" s="1">
        <v>4.7</v>
      </c>
      <c r="AL137" s="1">
        <v>3.184292</v>
      </c>
      <c r="AM137" s="1">
        <v>3.924579</v>
      </c>
      <c r="AN137" s="1">
        <v>0.0</v>
      </c>
      <c r="AO137" s="1">
        <v>0.630867676372396</v>
      </c>
      <c r="AP137" s="1">
        <v>1757.20883485411</v>
      </c>
      <c r="AQ137" s="15">
        <v>3439.47557823183</v>
      </c>
      <c r="AR137" s="15">
        <v>8160.99413842626</v>
      </c>
      <c r="AS137" s="15">
        <v>597.027920665384</v>
      </c>
      <c r="AT137" s="1">
        <v>277.225972916479</v>
      </c>
      <c r="AU137" s="1">
        <v>14231.9324450941</v>
      </c>
      <c r="AV137" s="15">
        <v>10102.788017715</v>
      </c>
      <c r="AW137" s="15">
        <v>0.7248032367</v>
      </c>
      <c r="AX137" s="1">
        <v>1473.4017302718</v>
      </c>
      <c r="AY137" s="15">
        <v>0.1057061022</v>
      </c>
      <c r="AZ137" s="1">
        <v>594.8246595865</v>
      </c>
      <c r="BA137" s="1">
        <v>0.0426744417</v>
      </c>
      <c r="BB137" s="1">
        <v>1767.6485376927</v>
      </c>
      <c r="BC137" s="15">
        <v>0.1268162194</v>
      </c>
      <c r="BD137" s="1">
        <v>13938.662945266</v>
      </c>
      <c r="BE137" s="15">
        <v>0.526056694512016</v>
      </c>
      <c r="BF137" s="1">
        <v>0.255974482546721</v>
      </c>
      <c r="BG137" s="1">
        <v>0.156978408961664</v>
      </c>
      <c r="BH137" s="1">
        <v>0.0493493151266282</v>
      </c>
      <c r="BI137" s="1">
        <v>0.0116410988529708</v>
      </c>
    </row>
    <row r="138" ht="15.75" customHeight="1">
      <c r="A138" s="1" t="s">
        <v>1520</v>
      </c>
      <c r="B138" s="1" t="s">
        <v>1160</v>
      </c>
      <c r="C138" s="1">
        <v>21.0</v>
      </c>
      <c r="D138" s="1">
        <v>226.321485190476</v>
      </c>
      <c r="E138" s="1">
        <v>4752.751189</v>
      </c>
      <c r="F138" s="1">
        <v>0.0496673289821991</v>
      </c>
      <c r="G138" s="1">
        <v>0.062630093392344</v>
      </c>
      <c r="H138" s="1" t="e">
        <v>#N/A</v>
      </c>
      <c r="I138" s="1">
        <v>0.0337246708467375</v>
      </c>
      <c r="J138" s="1">
        <v>0.800955019852537</v>
      </c>
      <c r="K138" s="1">
        <v>0.0517593197125462</v>
      </c>
      <c r="L138" s="1">
        <v>0.395040676723099</v>
      </c>
      <c r="M138" s="1">
        <v>0.0340494884889436</v>
      </c>
      <c r="N138" s="1">
        <v>0.161996844700401</v>
      </c>
      <c r="O138" s="1">
        <v>82407.8745980707</v>
      </c>
      <c r="P138" s="15">
        <v>0.15506329113924</v>
      </c>
      <c r="Q138" s="1">
        <v>0.126582278481013</v>
      </c>
      <c r="R138" s="1">
        <v>0.718354430379747</v>
      </c>
      <c r="S138" s="1">
        <v>32.0</v>
      </c>
      <c r="T138" s="1">
        <v>99826.72625</v>
      </c>
      <c r="U138" s="15">
        <v>148.52347465625</v>
      </c>
      <c r="V138" s="1">
        <v>307765.035835542</v>
      </c>
      <c r="W138" s="15">
        <v>0.781097345441537</v>
      </c>
      <c r="X138" s="1">
        <v>0.203834883776004</v>
      </c>
      <c r="Y138" s="1">
        <v>0.0150677707824593</v>
      </c>
      <c r="Z138" s="1">
        <v>0.218902654558463</v>
      </c>
      <c r="AA138" s="1">
        <v>307.765035835542</v>
      </c>
      <c r="AB138" s="1">
        <v>11900.6629530507</v>
      </c>
      <c r="AC138" s="15">
        <v>1142.09077314272</v>
      </c>
      <c r="AD138" s="1">
        <v>240802.908754664</v>
      </c>
      <c r="AE138" s="15">
        <v>435.0</v>
      </c>
      <c r="AF138" s="1">
        <v>52280.5</v>
      </c>
      <c r="AG138" s="15">
        <v>84850.5211501901</v>
      </c>
      <c r="AH138" s="15">
        <v>50.6999744556397</v>
      </c>
      <c r="AI138" s="1">
        <v>38.4199987147878</v>
      </c>
      <c r="AJ138" s="1">
        <v>38.7289948973947</v>
      </c>
      <c r="AK138" s="1">
        <v>2.65</v>
      </c>
      <c r="AL138" s="1">
        <v>1.935928</v>
      </c>
      <c r="AM138" s="1">
        <v>2.151101</v>
      </c>
      <c r="AN138" s="1">
        <v>0.0</v>
      </c>
      <c r="AO138" s="1">
        <v>0.964730335060257</v>
      </c>
      <c r="AP138" s="1">
        <v>2006.01880486952</v>
      </c>
      <c r="AQ138" s="15">
        <v>2414.1704485932</v>
      </c>
      <c r="AR138" s="15">
        <v>9446.60836736262</v>
      </c>
      <c r="AS138" s="15">
        <v>1172.64907174168</v>
      </c>
      <c r="AT138" s="1">
        <v>336.996635487034</v>
      </c>
      <c r="AU138" s="1">
        <v>15376.4433280541</v>
      </c>
      <c r="AV138" s="15">
        <v>4857.0712081886</v>
      </c>
      <c r="AW138" s="15">
        <v>0.2835022274</v>
      </c>
      <c r="AX138" s="1">
        <v>10805.4011451793</v>
      </c>
      <c r="AY138" s="15">
        <v>0.6307000992</v>
      </c>
      <c r="AZ138" s="1">
        <v>773.933842214</v>
      </c>
      <c r="BA138" s="1">
        <v>0.0451737186</v>
      </c>
      <c r="BB138" s="1">
        <v>695.9855053796</v>
      </c>
      <c r="BC138" s="15">
        <v>0.0406239548</v>
      </c>
      <c r="BD138" s="1">
        <v>17132.3917009615</v>
      </c>
      <c r="BE138" s="15">
        <v>0.579317918301064</v>
      </c>
      <c r="BF138" s="1">
        <v>0.23509224439211</v>
      </c>
      <c r="BG138" s="1">
        <v>0.13768565485778</v>
      </c>
      <c r="BH138" s="1">
        <v>0.0337941842838187</v>
      </c>
      <c r="BI138" s="1">
        <v>0.0141099981652277</v>
      </c>
    </row>
    <row r="139" ht="15.75" customHeight="1">
      <c r="A139" s="1" t="s">
        <v>1522</v>
      </c>
      <c r="B139" s="1" t="s">
        <v>1166</v>
      </c>
      <c r="C139" s="1">
        <v>25.0</v>
      </c>
      <c r="D139" s="1">
        <v>208.4312736</v>
      </c>
      <c r="E139" s="1">
        <v>5210.78184</v>
      </c>
      <c r="F139" s="1">
        <v>0.105295673370367</v>
      </c>
      <c r="G139" s="1">
        <v>0.036481527527263</v>
      </c>
      <c r="H139" s="1">
        <v>0.00526483424845261</v>
      </c>
      <c r="I139" s="1">
        <v>0.0653325456762718</v>
      </c>
      <c r="J139" s="1">
        <v>0.750939304205505</v>
      </c>
      <c r="K139" s="1">
        <v>0.0366861149721408</v>
      </c>
      <c r="L139" s="1">
        <v>0.246492105613554</v>
      </c>
      <c r="M139" s="1">
        <v>0.0513847260347393</v>
      </c>
      <c r="N139" s="1">
        <v>0.119334983469844</v>
      </c>
      <c r="O139" s="1">
        <v>83982.2715630681</v>
      </c>
      <c r="P139" s="15">
        <v>0.292105263157895</v>
      </c>
      <c r="Q139" s="1">
        <v>0.102631578947368</v>
      </c>
      <c r="R139" s="1">
        <v>0.605263157894737</v>
      </c>
      <c r="S139" s="1">
        <v>31.0</v>
      </c>
      <c r="T139" s="1">
        <v>110938.741935484</v>
      </c>
      <c r="U139" s="15">
        <v>168.089736774194</v>
      </c>
      <c r="V139" s="1">
        <v>445078.220737792</v>
      </c>
      <c r="W139" s="15">
        <v>0.80521714093375</v>
      </c>
      <c r="X139" s="1">
        <v>0.168960123762383</v>
      </c>
      <c r="Y139" s="1">
        <v>0.0258227353038671</v>
      </c>
      <c r="Z139" s="1">
        <v>0.19478285906625</v>
      </c>
      <c r="AA139" s="1">
        <v>445.078220737792</v>
      </c>
      <c r="AB139" s="1">
        <v>12712.262580542</v>
      </c>
      <c r="AC139" s="15">
        <v>1345.18456255309</v>
      </c>
      <c r="AD139" s="1">
        <v>319033.384334213</v>
      </c>
      <c r="AE139" s="15">
        <v>539.0</v>
      </c>
      <c r="AF139" s="1">
        <v>57026.5</v>
      </c>
      <c r="AG139" s="15">
        <v>104222.600189425</v>
      </c>
      <c r="AH139" s="15">
        <v>77.7799744624278</v>
      </c>
      <c r="AI139" s="1">
        <v>25.1094994316972</v>
      </c>
      <c r="AJ139" s="1">
        <v>37.4926965643388</v>
      </c>
      <c r="AK139" s="1">
        <v>1.0</v>
      </c>
      <c r="AL139" s="1">
        <v>0.512935</v>
      </c>
      <c r="AM139" s="1">
        <v>0.678215</v>
      </c>
      <c r="AN139" s="1">
        <v>0.0</v>
      </c>
      <c r="AO139" s="1">
        <v>0.66642380953158</v>
      </c>
      <c r="AP139" s="1">
        <v>2338.64370341784</v>
      </c>
      <c r="AQ139" s="15">
        <v>3508.50281807231</v>
      </c>
      <c r="AR139" s="15">
        <v>10118.3023812795</v>
      </c>
      <c r="AS139" s="15">
        <v>1262.11278114073</v>
      </c>
      <c r="AT139" s="15">
        <v>629.312596591072</v>
      </c>
      <c r="AU139" s="1">
        <v>17856.8742805014</v>
      </c>
      <c r="AV139" s="15">
        <v>3118.1851694234</v>
      </c>
      <c r="AW139" s="15">
        <v>0.1867827225</v>
      </c>
      <c r="AX139" s="1">
        <v>11141.3722672129</v>
      </c>
      <c r="AY139" s="15">
        <v>0.6673804572</v>
      </c>
      <c r="AZ139" s="1">
        <v>1788.4513768976</v>
      </c>
      <c r="BA139" s="1">
        <v>0.1071302052</v>
      </c>
      <c r="BB139" s="1">
        <v>646.1753604431</v>
      </c>
      <c r="BC139" s="15">
        <v>0.0387066151</v>
      </c>
      <c r="BD139" s="1">
        <v>16694.184173977</v>
      </c>
      <c r="BE139" s="15">
        <v>0.604333295903569</v>
      </c>
      <c r="BF139" s="1">
        <v>0.262139698749607</v>
      </c>
      <c r="BG139" s="1">
        <v>0.0923093683747775</v>
      </c>
      <c r="BH139" s="1">
        <v>0.0280559983374426</v>
      </c>
      <c r="BI139" s="1">
        <v>0.0131616386346042</v>
      </c>
    </row>
    <row r="140" ht="15.75" customHeight="1">
      <c r="A140" s="1" t="s">
        <v>1523</v>
      </c>
      <c r="B140" s="1" t="s">
        <v>1168</v>
      </c>
      <c r="C140" s="1">
        <v>6.0</v>
      </c>
      <c r="D140" s="1">
        <v>263.848514166667</v>
      </c>
      <c r="E140" s="1">
        <v>1583.091085</v>
      </c>
      <c r="F140" s="1" t="e">
        <v>#N/A</v>
      </c>
      <c r="G140" s="1">
        <v>0.0760983675653032</v>
      </c>
      <c r="H140" s="1" t="e">
        <v>#N/A</v>
      </c>
      <c r="I140" s="1">
        <v>0.119546053698328</v>
      </c>
      <c r="J140" s="1">
        <v>0.692287246589362</v>
      </c>
      <c r="K140" s="1">
        <v>0.106377201402173</v>
      </c>
      <c r="L140" s="1">
        <v>0.995770519181051</v>
      </c>
      <c r="M140" s="1">
        <v>0.0161405594994866</v>
      </c>
      <c r="N140" s="1">
        <v>0.152957800293001</v>
      </c>
      <c r="O140" s="1">
        <v>67813.3537190083</v>
      </c>
      <c r="P140" s="15">
        <v>0.144</v>
      </c>
      <c r="Q140" s="1">
        <v>0.144</v>
      </c>
      <c r="R140" s="1">
        <v>0.712</v>
      </c>
      <c r="S140" s="1">
        <v>12.25</v>
      </c>
      <c r="T140" s="1">
        <v>88268.4489795918</v>
      </c>
      <c r="U140" s="15">
        <v>129.231925306122</v>
      </c>
      <c r="V140" s="1">
        <v>137270.964418323</v>
      </c>
      <c r="W140" s="15">
        <v>0.856535870657013</v>
      </c>
      <c r="X140" s="1">
        <v>0.0830712682624152</v>
      </c>
      <c r="Y140" s="1">
        <v>0.0603928610805714</v>
      </c>
      <c r="Z140" s="1">
        <v>0.143464129342987</v>
      </c>
      <c r="AA140" s="1">
        <v>137.270964418323</v>
      </c>
      <c r="AB140" s="1">
        <v>3710.79595840185</v>
      </c>
      <c r="AC140" s="15">
        <v>473.544590771288</v>
      </c>
      <c r="AD140" s="1">
        <v>83217.9791312541</v>
      </c>
      <c r="AE140" s="15">
        <v>27.0</v>
      </c>
      <c r="AF140" s="1">
        <v>36246.0</v>
      </c>
      <c r="AG140" s="15">
        <v>51329.4475077597</v>
      </c>
      <c r="AH140" s="15">
        <v>60.5999487965669</v>
      </c>
      <c r="AI140" s="1">
        <v>23.5675976531126</v>
      </c>
      <c r="AJ140" s="1">
        <v>38.3566856964329</v>
      </c>
      <c r="AK140" s="1">
        <v>2.8</v>
      </c>
      <c r="AL140" s="1">
        <v>1.882781</v>
      </c>
      <c r="AM140" s="1">
        <v>2.191963</v>
      </c>
      <c r="AN140" s="1">
        <v>0.0</v>
      </c>
      <c r="AO140" s="15">
        <v>0.883069921159278</v>
      </c>
      <c r="AP140" s="1">
        <v>1716.00040309746</v>
      </c>
      <c r="AQ140" s="15">
        <v>2663.93759649022</v>
      </c>
      <c r="AR140" s="15">
        <v>8838.3533092791</v>
      </c>
      <c r="AS140" s="15">
        <v>771.458390216379</v>
      </c>
      <c r="AT140" s="1">
        <v>360.901583878226</v>
      </c>
      <c r="AU140" s="1">
        <v>14350.6512829614</v>
      </c>
      <c r="AV140" s="15">
        <v>10970.4852603443</v>
      </c>
      <c r="AW140" s="15">
        <v>0.6333727415</v>
      </c>
      <c r="AX140" s="1">
        <v>3293.6105102858</v>
      </c>
      <c r="AY140" s="15">
        <v>0.1901541335</v>
      </c>
      <c r="AZ140" s="1">
        <v>954.6742507441</v>
      </c>
      <c r="BA140" s="1">
        <v>0.0551174021</v>
      </c>
      <c r="BB140" s="1">
        <v>2101.9710548209</v>
      </c>
      <c r="BC140" s="15">
        <v>0.1213557229</v>
      </c>
      <c r="BD140" s="1">
        <v>17320.7410761951</v>
      </c>
      <c r="BE140" s="15">
        <v>0.590919177499598</v>
      </c>
      <c r="BF140" s="1">
        <v>0.215191311983624</v>
      </c>
      <c r="BG140" s="1">
        <v>0.155169097971396</v>
      </c>
      <c r="BH140" s="1">
        <v>0.0243771205275245</v>
      </c>
      <c r="BI140" s="1">
        <v>0.014343292017857</v>
      </c>
    </row>
    <row r="141" ht="15.75" customHeight="1">
      <c r="A141" s="1" t="s">
        <v>1525</v>
      </c>
      <c r="B141" s="1" t="s">
        <v>1178</v>
      </c>
      <c r="C141" s="1">
        <v>17.0</v>
      </c>
      <c r="D141" s="1">
        <v>331.386084235294</v>
      </c>
      <c r="E141" s="1">
        <v>5633.563432</v>
      </c>
      <c r="F141" s="1">
        <v>0.172929589355989</v>
      </c>
      <c r="G141" s="1">
        <v>0.0726339195337795</v>
      </c>
      <c r="H141" s="1" t="e">
        <v>#N/A</v>
      </c>
      <c r="I141" s="1">
        <v>0.065224430106005</v>
      </c>
      <c r="J141" s="1">
        <v>0.613060942682729</v>
      </c>
      <c r="K141" s="1">
        <v>0.0748832992224541</v>
      </c>
      <c r="L141" s="1">
        <v>0.186039548250018</v>
      </c>
      <c r="M141" s="1">
        <v>0.0819204208226611</v>
      </c>
      <c r="N141" s="1">
        <v>0.101113878723059</v>
      </c>
      <c r="O141" s="1">
        <v>84969.4238157767</v>
      </c>
      <c r="P141" s="15">
        <v>0.154195011337868</v>
      </c>
      <c r="Q141" s="1">
        <v>0.247165532879819</v>
      </c>
      <c r="R141" s="1">
        <v>0.598639455782313</v>
      </c>
      <c r="S141" s="1">
        <v>33.35</v>
      </c>
      <c r="T141" s="1">
        <v>116023.165517241</v>
      </c>
      <c r="U141" s="15">
        <v>168.92244173913</v>
      </c>
      <c r="V141" s="1">
        <v>461491.780714186</v>
      </c>
      <c r="W141" s="15">
        <v>0.671644569398304</v>
      </c>
      <c r="X141" s="1">
        <v>0.296377460022378</v>
      </c>
      <c r="Y141" s="1">
        <v>0.0319779705793182</v>
      </c>
      <c r="Z141" s="1">
        <v>0.328355430601696</v>
      </c>
      <c r="AA141" s="1">
        <v>461.491780714186</v>
      </c>
      <c r="AB141" s="1">
        <v>14650.3491078469</v>
      </c>
      <c r="AC141" s="15">
        <v>878.279280906835</v>
      </c>
      <c r="AD141" s="1">
        <v>383654.417152661</v>
      </c>
      <c r="AE141" s="15">
        <v>578.0</v>
      </c>
      <c r="AF141" s="1">
        <v>73122.0</v>
      </c>
      <c r="AG141" s="15">
        <v>174522.891316132</v>
      </c>
      <c r="AH141" s="15">
        <v>70.449991947096</v>
      </c>
      <c r="AI141" s="1">
        <v>25.6600995992041</v>
      </c>
      <c r="AJ141" s="1">
        <v>41.3604987381948</v>
      </c>
      <c r="AK141" s="1">
        <v>0.0</v>
      </c>
      <c r="AL141" s="1">
        <v>0.0</v>
      </c>
      <c r="AM141" s="1">
        <v>0.0</v>
      </c>
      <c r="AN141" s="1">
        <v>0.0</v>
      </c>
      <c r="AO141" s="1">
        <v>0.390404040672631</v>
      </c>
      <c r="AP141" s="1">
        <v>2119.72991413723</v>
      </c>
      <c r="AQ141" s="15">
        <v>2843.52814401753</v>
      </c>
      <c r="AR141" s="15">
        <v>11500.4103338904</v>
      </c>
      <c r="AS141" s="15">
        <v>1535.07353283317</v>
      </c>
      <c r="AT141" s="1">
        <v>636.113112642769</v>
      </c>
      <c r="AU141" s="1">
        <v>18634.8550375211</v>
      </c>
      <c r="AV141" s="15">
        <v>2333.3309765029</v>
      </c>
      <c r="AW141" s="15">
        <v>0.1291037408</v>
      </c>
      <c r="AX141" s="1">
        <v>12646.0941065699</v>
      </c>
      <c r="AY141" s="15">
        <v>0.6997113021</v>
      </c>
      <c r="AZ141" s="1">
        <v>2347.9282317827</v>
      </c>
      <c r="BA141" s="1">
        <v>0.1299114103</v>
      </c>
      <c r="BB141" s="1">
        <v>745.9493005044</v>
      </c>
      <c r="BC141" s="15">
        <v>0.0412735468</v>
      </c>
      <c r="BD141" s="1">
        <v>18073.3026153599</v>
      </c>
      <c r="BE141" s="15">
        <v>0.605305664767092</v>
      </c>
      <c r="BF141" s="1">
        <v>0.224258952652001</v>
      </c>
      <c r="BG141" s="1">
        <v>0.111884591994942</v>
      </c>
      <c r="BH141" s="1">
        <v>0.0436799613555468</v>
      </c>
      <c r="BI141" s="1">
        <v>0.0148708292304182</v>
      </c>
    </row>
    <row r="142" ht="15.75" customHeight="1">
      <c r="A142" s="1" t="s">
        <v>1527</v>
      </c>
      <c r="B142" s="1" t="s">
        <v>1180</v>
      </c>
      <c r="C142" s="1">
        <v>29.0</v>
      </c>
      <c r="D142" s="1">
        <v>258.529676896552</v>
      </c>
      <c r="E142" s="1">
        <v>7497.36063</v>
      </c>
      <c r="F142" s="1">
        <v>0.0293360893011235</v>
      </c>
      <c r="G142" s="1">
        <v>0.0681027640623383</v>
      </c>
      <c r="H142" s="1">
        <v>0.00129299547490529</v>
      </c>
      <c r="I142" s="1">
        <v>0.0691544947274978</v>
      </c>
      <c r="J142" s="1">
        <v>0.756703270492772</v>
      </c>
      <c r="K142" s="1">
        <v>0.0754103859413628</v>
      </c>
      <c r="L142" s="1">
        <v>0.316997664621053</v>
      </c>
      <c r="M142" s="1">
        <v>0.0354818343680668</v>
      </c>
      <c r="N142" s="1">
        <v>0.146388253060806</v>
      </c>
      <c r="O142" s="1">
        <v>76424.4760867875</v>
      </c>
      <c r="P142" s="15">
        <v>0.195028680688337</v>
      </c>
      <c r="Q142" s="1">
        <v>0.21414913957935</v>
      </c>
      <c r="R142" s="1">
        <v>0.590822179732314</v>
      </c>
      <c r="S142" s="1">
        <v>55.5</v>
      </c>
      <c r="T142" s="1">
        <v>105778.144144144</v>
      </c>
      <c r="U142" s="15">
        <v>135.087578918919</v>
      </c>
      <c r="V142" s="1">
        <v>311324.376029115</v>
      </c>
      <c r="W142" s="15">
        <v>0.809605169954376</v>
      </c>
      <c r="X142" s="1">
        <v>0.16778113802911</v>
      </c>
      <c r="Y142" s="1">
        <v>0.0226136920165138</v>
      </c>
      <c r="Z142" s="1">
        <v>0.190394830045624</v>
      </c>
      <c r="AA142" s="1">
        <v>311.324376029115</v>
      </c>
      <c r="AB142" s="1">
        <v>10693.4784061468</v>
      </c>
      <c r="AC142" s="15">
        <v>1065.01236822591</v>
      </c>
      <c r="AD142" s="15">
        <v>213257.513172763</v>
      </c>
      <c r="AE142" s="15">
        <v>376.0</v>
      </c>
      <c r="AF142" s="1">
        <v>54211.5</v>
      </c>
      <c r="AG142" s="15">
        <v>112059.988565489</v>
      </c>
      <c r="AH142" s="15">
        <v>81.799985487716</v>
      </c>
      <c r="AI142" s="1">
        <v>30.7950999615322</v>
      </c>
      <c r="AJ142" s="1">
        <v>45.09849884513</v>
      </c>
      <c r="AK142" s="1">
        <v>1.3</v>
      </c>
      <c r="AL142" s="1">
        <v>0.765124</v>
      </c>
      <c r="AM142" s="1">
        <v>1.077576</v>
      </c>
      <c r="AN142" s="1">
        <v>0.0</v>
      </c>
      <c r="AO142" s="1">
        <v>0.704336834112832</v>
      </c>
      <c r="AP142" s="1">
        <v>1878.30976325865</v>
      </c>
      <c r="AQ142" s="15">
        <v>3191.76734466353</v>
      </c>
      <c r="AR142" s="15">
        <v>8668.71754973856</v>
      </c>
      <c r="AS142" s="15">
        <v>983.752863706118</v>
      </c>
      <c r="AT142" s="15">
        <v>318.090395766383</v>
      </c>
      <c r="AU142" s="1">
        <v>15040.6379171332</v>
      </c>
      <c r="AV142" s="15">
        <v>3662.8210763325</v>
      </c>
      <c r="AW142" s="15">
        <v>0.251782573</v>
      </c>
      <c r="AX142" s="1">
        <v>9118.0888120205</v>
      </c>
      <c r="AY142" s="15">
        <v>0.6267780528</v>
      </c>
      <c r="AZ142" s="1">
        <v>928.3340803373</v>
      </c>
      <c r="BA142" s="1">
        <v>0.0638137486</v>
      </c>
      <c r="BB142" s="1">
        <v>838.3120154264</v>
      </c>
      <c r="BC142" s="15">
        <v>0.0576256257</v>
      </c>
      <c r="BD142" s="1">
        <v>14547.5559841167</v>
      </c>
      <c r="BE142" s="15">
        <v>0.637990569193466</v>
      </c>
      <c r="BF142" s="1">
        <v>0.228560274709968</v>
      </c>
      <c r="BG142" s="1">
        <v>0.0733202832431082</v>
      </c>
      <c r="BH142" s="1">
        <v>0.044450346332238</v>
      </c>
      <c r="BI142" s="1">
        <v>0.0156785265212205</v>
      </c>
    </row>
    <row r="143" ht="15.75" customHeight="1">
      <c r="A143" s="1" t="s">
        <v>1528</v>
      </c>
      <c r="B143" s="1" t="s">
        <v>1187</v>
      </c>
      <c r="C143" s="1">
        <v>14.0</v>
      </c>
      <c r="D143" s="1">
        <v>177.416719357143</v>
      </c>
      <c r="E143" s="1">
        <v>2483.834071</v>
      </c>
      <c r="F143" s="1">
        <v>0.119816894963029</v>
      </c>
      <c r="G143" s="1">
        <v>0.0603453284082321</v>
      </c>
      <c r="H143" s="1" t="e">
        <v>#N/A</v>
      </c>
      <c r="I143" s="1">
        <v>0.037354879128789</v>
      </c>
      <c r="J143" s="1">
        <v>0.733427881198833</v>
      </c>
      <c r="K143" s="1">
        <v>0.0480149876879588</v>
      </c>
      <c r="L143" s="1">
        <v>0.366029143534097</v>
      </c>
      <c r="M143" s="1">
        <v>0.0617930157673275</v>
      </c>
      <c r="N143" s="1">
        <v>0.165530357380404</v>
      </c>
      <c r="O143" s="1">
        <v>74062.2625591205</v>
      </c>
      <c r="P143" s="15">
        <v>0.259493670886076</v>
      </c>
      <c r="Q143" s="1">
        <v>0.20253164556962</v>
      </c>
      <c r="R143" s="1">
        <v>0.537974683544304</v>
      </c>
      <c r="S143" s="1">
        <v>18.8</v>
      </c>
      <c r="T143" s="1">
        <v>86334.4680851064</v>
      </c>
      <c r="U143" s="15">
        <v>132.11883356383</v>
      </c>
      <c r="V143" s="1">
        <v>266915.792701517</v>
      </c>
      <c r="W143" s="15">
        <v>0.837515826776696</v>
      </c>
      <c r="X143" s="1">
        <v>0.146193834230799</v>
      </c>
      <c r="Y143" s="1">
        <v>0.0162903389925049</v>
      </c>
      <c r="Z143" s="1">
        <v>0.162484173223304</v>
      </c>
      <c r="AA143" s="1">
        <v>266.915792701517</v>
      </c>
      <c r="AB143" s="1">
        <v>8997.85024327416</v>
      </c>
      <c r="AC143" s="15">
        <v>973.0360365928</v>
      </c>
      <c r="AD143" s="1">
        <v>194980.964978745</v>
      </c>
      <c r="AE143" s="15">
        <v>309.0</v>
      </c>
      <c r="AF143" s="1">
        <v>48346.0</v>
      </c>
      <c r="AG143" s="15">
        <v>79979.8033066667</v>
      </c>
      <c r="AH143" s="15">
        <v>70.2999422226502</v>
      </c>
      <c r="AI143" s="1">
        <v>31.4656991486401</v>
      </c>
      <c r="AJ143" s="1">
        <v>42.4929988086393</v>
      </c>
      <c r="AK143" s="1">
        <v>1.25</v>
      </c>
      <c r="AL143" s="1">
        <v>1.242857</v>
      </c>
      <c r="AM143" s="1">
        <v>1.163658</v>
      </c>
      <c r="AN143" s="1">
        <v>0.0</v>
      </c>
      <c r="AO143" s="1">
        <v>0.988630839289856</v>
      </c>
      <c r="AP143" s="1">
        <v>1829.45326463396</v>
      </c>
      <c r="AQ143" s="15">
        <v>3032.23402800323</v>
      </c>
      <c r="AR143" s="15">
        <v>9022.62995409245</v>
      </c>
      <c r="AS143" s="15">
        <v>822.292951790337</v>
      </c>
      <c r="AT143" s="15">
        <v>227.501303970961</v>
      </c>
      <c r="AU143" s="1">
        <v>14934.1115024909</v>
      </c>
      <c r="AV143" s="15">
        <v>5443.967062388</v>
      </c>
      <c r="AW143" s="15">
        <v>0.3368612049</v>
      </c>
      <c r="AX143" s="1">
        <v>8269.3999675509</v>
      </c>
      <c r="AY143" s="15">
        <v>0.5116930365</v>
      </c>
      <c r="AZ143" s="1">
        <v>1307.9364753376</v>
      </c>
      <c r="BA143" s="15">
        <v>0.0809323517</v>
      </c>
      <c r="BB143" s="1">
        <v>1139.5573581344</v>
      </c>
      <c r="BC143" s="15">
        <v>0.0705134069</v>
      </c>
      <c r="BD143" s="1">
        <v>16160.8608634109</v>
      </c>
      <c r="BE143" s="15">
        <v>0.494083378469732</v>
      </c>
      <c r="BF143" s="1">
        <v>0.209415722394715</v>
      </c>
      <c r="BG143" s="1">
        <v>0.241998435621832</v>
      </c>
      <c r="BH143" s="1">
        <v>0.0328028797344259</v>
      </c>
      <c r="BI143" s="1">
        <v>0.0216995837792951</v>
      </c>
    </row>
    <row r="144" ht="15.75" customHeight="1">
      <c r="A144" s="1" t="s">
        <v>1530</v>
      </c>
      <c r="B144" s="1" t="s">
        <v>1195</v>
      </c>
      <c r="C144" s="1">
        <v>41.0</v>
      </c>
      <c r="D144" s="1">
        <v>53.7243478536585</v>
      </c>
      <c r="E144" s="1">
        <v>2202.698262</v>
      </c>
      <c r="F144" s="1">
        <v>0.0116140994743564</v>
      </c>
      <c r="G144" s="1">
        <v>0.017842817173266</v>
      </c>
      <c r="H144" s="1" t="e">
        <v>#N/A</v>
      </c>
      <c r="I144" s="1">
        <v>0.0684222967235775</v>
      </c>
      <c r="J144" s="1">
        <v>0.838294572787998</v>
      </c>
      <c r="K144" s="1">
        <v>0.0630934993793783</v>
      </c>
      <c r="L144" s="1">
        <v>0.944234739335754</v>
      </c>
      <c r="M144" s="1">
        <v>0.0050939648096385</v>
      </c>
      <c r="N144" s="1">
        <v>0.189713821162756</v>
      </c>
      <c r="O144" s="1">
        <v>64035.9151620914</v>
      </c>
      <c r="P144" s="15">
        <v>0.322368421052632</v>
      </c>
      <c r="Q144" s="1">
        <v>0.177631578947368</v>
      </c>
      <c r="R144" s="1">
        <v>0.5</v>
      </c>
      <c r="S144" s="1">
        <v>24.0</v>
      </c>
      <c r="T144" s="1">
        <v>94813.625</v>
      </c>
      <c r="U144" s="15">
        <v>91.77909425</v>
      </c>
      <c r="V144" s="1">
        <v>245515.484044995</v>
      </c>
      <c r="W144" s="15">
        <v>0.741141996602678</v>
      </c>
      <c r="X144" s="1">
        <v>0.136669072192457</v>
      </c>
      <c r="Y144" s="1">
        <v>0.122188931204866</v>
      </c>
      <c r="Z144" s="1">
        <v>0.258858003397322</v>
      </c>
      <c r="AA144" s="1">
        <v>245.515484044995</v>
      </c>
      <c r="AB144" s="1">
        <v>7020.79865716987</v>
      </c>
      <c r="AC144" s="15">
        <v>634.605485515201</v>
      </c>
      <c r="AD144" s="1">
        <v>155791.46905872</v>
      </c>
      <c r="AE144" s="15">
        <v>158.0</v>
      </c>
      <c r="AF144" s="1">
        <v>37865.0</v>
      </c>
      <c r="AG144" s="15">
        <v>59963.428752932</v>
      </c>
      <c r="AH144" s="15">
        <v>51.7499945141712</v>
      </c>
      <c r="AI144" s="1">
        <v>23.0499979765823</v>
      </c>
      <c r="AJ144" s="1">
        <v>37.9716942839794</v>
      </c>
      <c r="AK144" s="1">
        <v>2.72</v>
      </c>
      <c r="AL144" s="1">
        <v>1.481649</v>
      </c>
      <c r="AM144" s="1">
        <v>2.183778</v>
      </c>
      <c r="AN144" s="1">
        <v>0.0</v>
      </c>
      <c r="AO144" s="1">
        <v>0.815718497125461</v>
      </c>
      <c r="AP144" s="1">
        <v>1896.77906505744</v>
      </c>
      <c r="AQ144" s="15">
        <v>3007.42130880203</v>
      </c>
      <c r="AR144" s="15">
        <v>10257.767316475</v>
      </c>
      <c r="AS144" s="15">
        <v>978.335529280952</v>
      </c>
      <c r="AT144" s="1">
        <v>519.323885497305</v>
      </c>
      <c r="AU144" s="1">
        <v>16659.6271051128</v>
      </c>
      <c r="AV144" s="15">
        <v>7458.6858587189</v>
      </c>
      <c r="AW144" s="15">
        <v>0.4539430721</v>
      </c>
      <c r="AX144" s="1">
        <v>6053.3746354409</v>
      </c>
      <c r="AY144" s="15">
        <v>0.3684144272</v>
      </c>
      <c r="AZ144" s="1">
        <v>1562.3786147666</v>
      </c>
      <c r="BA144" s="1">
        <v>0.0950879232</v>
      </c>
      <c r="BB144" s="1">
        <v>1356.4446683497</v>
      </c>
      <c r="BC144" s="15">
        <v>0.0825545775</v>
      </c>
      <c r="BD144" s="1">
        <v>16430.8837772761</v>
      </c>
      <c r="BE144" s="15">
        <v>0.535715436924824</v>
      </c>
      <c r="BF144" s="1">
        <v>0.19164927225248</v>
      </c>
      <c r="BG144" s="1">
        <v>0.235389720667104</v>
      </c>
      <c r="BH144" s="1">
        <v>0.0244855652385177</v>
      </c>
      <c r="BI144" s="1">
        <v>0.012760004917075</v>
      </c>
    </row>
    <row r="145" ht="15.75" customHeight="1">
      <c r="A145" s="1" t="s">
        <v>1531</v>
      </c>
      <c r="B145" s="1" t="s">
        <v>1199</v>
      </c>
      <c r="C145" s="1">
        <v>70.0</v>
      </c>
      <c r="D145" s="1">
        <v>283.596774742857</v>
      </c>
      <c r="E145" s="1">
        <v>19851.774232</v>
      </c>
      <c r="F145" s="1">
        <v>0.00340478367016232</v>
      </c>
      <c r="G145" s="1">
        <v>0.466227859024022</v>
      </c>
      <c r="H145" s="1">
        <v>0.00192361941586399</v>
      </c>
      <c r="I145" s="1">
        <v>0.159938459750897</v>
      </c>
      <c r="J145" s="1">
        <v>0.246325669600783</v>
      </c>
      <c r="K145" s="1">
        <v>0.122179608538272</v>
      </c>
      <c r="L145" s="1">
        <v>0.989412877249552</v>
      </c>
      <c r="M145" s="1">
        <v>0.0238050277504577</v>
      </c>
      <c r="N145" s="1">
        <v>0.219261319754206</v>
      </c>
      <c r="O145" s="1">
        <v>79814.0484721704</v>
      </c>
      <c r="P145" s="15">
        <v>0.167928423950447</v>
      </c>
      <c r="Q145" s="1">
        <v>0.205781142463868</v>
      </c>
      <c r="R145" s="1">
        <v>0.626290433585685</v>
      </c>
      <c r="S145" s="1">
        <v>297.32</v>
      </c>
      <c r="T145" s="1">
        <v>112976.219460514</v>
      </c>
      <c r="U145" s="15">
        <v>66.7690509619265</v>
      </c>
      <c r="V145" s="1">
        <v>167695.171781359</v>
      </c>
      <c r="W145" s="15">
        <v>0.644192400918234</v>
      </c>
      <c r="X145" s="1">
        <v>0.27274972824127</v>
      </c>
      <c r="Y145" s="1">
        <v>0.0830578708404958</v>
      </c>
      <c r="Z145" s="1">
        <v>0.355807599081766</v>
      </c>
      <c r="AA145" s="1">
        <v>167.695171781359</v>
      </c>
      <c r="AB145" s="1">
        <v>6610.47594367987</v>
      </c>
      <c r="AC145" s="15">
        <v>567.986602014868</v>
      </c>
      <c r="AD145" s="1">
        <v>74144.7858561989</v>
      </c>
      <c r="AE145" s="15">
        <v>17.0</v>
      </c>
      <c r="AF145" s="1">
        <v>34425.5</v>
      </c>
      <c r="AG145" s="15">
        <v>47899.2092294745</v>
      </c>
      <c r="AH145" s="15">
        <v>67.9199972600711</v>
      </c>
      <c r="AI145" s="1">
        <v>32.085599651559</v>
      </c>
      <c r="AJ145" s="1">
        <v>48.062399089653</v>
      </c>
      <c r="AK145" s="1">
        <v>2.0</v>
      </c>
      <c r="AL145" s="1">
        <v>1.315148</v>
      </c>
      <c r="AM145" s="1">
        <v>1.509604</v>
      </c>
      <c r="AN145" s="1">
        <v>0.0</v>
      </c>
      <c r="AO145" s="1">
        <v>1.00052035133821</v>
      </c>
      <c r="AP145" s="1">
        <v>4059.32107973008</v>
      </c>
      <c r="AQ145" s="15">
        <v>4050.30746422607</v>
      </c>
      <c r="AR145" s="15">
        <v>11367.9656549905</v>
      </c>
      <c r="AS145" s="15">
        <v>1807.22083430556</v>
      </c>
      <c r="AT145" s="1">
        <v>890.509672505928</v>
      </c>
      <c r="AU145" s="1">
        <v>22175.3247057581</v>
      </c>
      <c r="AV145" s="15">
        <v>10766.9594235176</v>
      </c>
      <c r="AW145" s="15">
        <v>0.5187980062</v>
      </c>
      <c r="AX145" s="1">
        <v>5238.7093435579</v>
      </c>
      <c r="AY145" s="15">
        <v>0.2524233496</v>
      </c>
      <c r="AZ145" s="1">
        <v>917.6110042308</v>
      </c>
      <c r="BA145" s="15">
        <v>0.0442144101</v>
      </c>
      <c r="BB145" s="1">
        <v>3830.3840727229</v>
      </c>
      <c r="BC145" s="15">
        <v>0.1845642341</v>
      </c>
      <c r="BD145" s="1">
        <v>20753.6638440292</v>
      </c>
      <c r="BE145" s="15">
        <v>0.579939140894013</v>
      </c>
      <c r="BF145" s="1">
        <v>0.247628046057231</v>
      </c>
      <c r="BG145" s="1">
        <v>0.12837178931089</v>
      </c>
      <c r="BH145" s="1">
        <v>0.0294819157774172</v>
      </c>
      <c r="BI145" s="1">
        <v>0.0145791079604481</v>
      </c>
    </row>
    <row r="146" ht="15.75" customHeight="1">
      <c r="A146" s="1" t="s">
        <v>1532</v>
      </c>
      <c r="B146" s="1" t="s">
        <v>1201</v>
      </c>
      <c r="C146" s="1">
        <v>5.0</v>
      </c>
      <c r="D146" s="1">
        <v>150.9553346</v>
      </c>
      <c r="E146" s="1">
        <v>754.776673</v>
      </c>
      <c r="F146" s="1">
        <v>0.0127589825969791</v>
      </c>
      <c r="G146" s="1">
        <v>0.0166785027500037</v>
      </c>
      <c r="H146" s="1" t="e">
        <v>#N/A</v>
      </c>
      <c r="I146" s="1">
        <v>0.0182955665752089</v>
      </c>
      <c r="J146" s="1">
        <v>0.875407909944581</v>
      </c>
      <c r="K146" s="1">
        <v>0.0756549114813746</v>
      </c>
      <c r="L146" s="1">
        <v>0.996191016265362</v>
      </c>
      <c r="M146" s="1" t="e">
        <v>#N/A</v>
      </c>
      <c r="N146" s="1">
        <v>0.222814578280457</v>
      </c>
      <c r="O146" s="1">
        <v>54550.2334241599</v>
      </c>
      <c r="P146" s="15">
        <v>0.303571428571429</v>
      </c>
      <c r="Q146" s="1">
        <v>0.196428571428571</v>
      </c>
      <c r="R146" s="1">
        <v>0.5</v>
      </c>
      <c r="S146" s="1">
        <v>9.0</v>
      </c>
      <c r="T146" s="1">
        <v>91748.7777777778</v>
      </c>
      <c r="U146" s="15">
        <v>83.8640747777778</v>
      </c>
      <c r="V146" s="1">
        <v>170727.162894182</v>
      </c>
      <c r="W146" s="15">
        <v>0.680760832923072</v>
      </c>
      <c r="X146" s="1">
        <v>0.0973963548906387</v>
      </c>
      <c r="Y146" s="1">
        <v>0.22184281218629</v>
      </c>
      <c r="Z146" s="1">
        <v>0.319239167076928</v>
      </c>
      <c r="AA146" s="1">
        <v>170.727162894182</v>
      </c>
      <c r="AB146" s="1">
        <v>4179.77411445518</v>
      </c>
      <c r="AC146" s="15">
        <v>455.656371351583</v>
      </c>
      <c r="AD146" s="1">
        <v>132347.159092036</v>
      </c>
      <c r="AE146" s="15">
        <v>101.0</v>
      </c>
      <c r="AF146" s="1">
        <v>38107.5</v>
      </c>
      <c r="AG146" s="15">
        <v>56934.305982215</v>
      </c>
      <c r="AH146" s="15">
        <v>37.6499902402712</v>
      </c>
      <c r="AI146" s="1">
        <v>19.9999908804306</v>
      </c>
      <c r="AJ146" s="1">
        <v>25.8181693595037</v>
      </c>
      <c r="AK146" s="1">
        <v>0.5</v>
      </c>
      <c r="AL146" s="1">
        <v>0.285227</v>
      </c>
      <c r="AM146" s="1">
        <v>0.393148</v>
      </c>
      <c r="AN146" s="1">
        <v>0.0</v>
      </c>
      <c r="AO146" s="1">
        <v>0.670471492482928</v>
      </c>
      <c r="AP146" s="1">
        <v>2508.88137874393</v>
      </c>
      <c r="AQ146" s="15">
        <v>5177.17997890483</v>
      </c>
      <c r="AR146" s="15">
        <v>8871.2794784531</v>
      </c>
      <c r="AS146" s="15">
        <v>936.417055909728</v>
      </c>
      <c r="AT146" s="1">
        <v>44.290226759565</v>
      </c>
      <c r="AU146" s="1">
        <v>17538.0481187712</v>
      </c>
      <c r="AV146" s="15">
        <v>11214.2827858497</v>
      </c>
      <c r="AW146" s="15">
        <v>0.6506650153</v>
      </c>
      <c r="AX146" s="1">
        <v>3187.4728963132</v>
      </c>
      <c r="AY146" s="15">
        <v>0.1849406815</v>
      </c>
      <c r="AZ146" s="1">
        <v>1096.9755151345</v>
      </c>
      <c r="BA146" s="1">
        <v>0.0636477253</v>
      </c>
      <c r="BB146" s="1">
        <v>1736.3783028014</v>
      </c>
      <c r="BC146" s="15">
        <v>0.100746578</v>
      </c>
      <c r="BD146" s="1">
        <v>17235.1095000988</v>
      </c>
      <c r="BE146" s="15">
        <v>0.510184364939784</v>
      </c>
      <c r="BF146" s="1">
        <v>0.295677469981025</v>
      </c>
      <c r="BG146" s="1">
        <v>0.154012477257258</v>
      </c>
      <c r="BH146" s="1">
        <v>0.0288760208040995</v>
      </c>
      <c r="BI146" s="1">
        <v>0.0112496670178334</v>
      </c>
    </row>
    <row r="147" ht="15.75" customHeight="1">
      <c r="A147" s="1" t="s">
        <v>1534</v>
      </c>
      <c r="B147" s="1" t="s">
        <v>1218</v>
      </c>
      <c r="C147" s="1">
        <v>39.0</v>
      </c>
      <c r="D147" s="1">
        <v>99.4186655897436</v>
      </c>
      <c r="E147" s="1">
        <v>3877.327958</v>
      </c>
      <c r="F147" s="1">
        <v>0.0368786326552542</v>
      </c>
      <c r="G147" s="1">
        <v>0.0467062560320805</v>
      </c>
      <c r="H147" s="1" t="e">
        <v>#N/A</v>
      </c>
      <c r="I147" s="1">
        <v>0.0527816636378159</v>
      </c>
      <c r="J147" s="1">
        <v>0.77692264748017</v>
      </c>
      <c r="K147" s="1">
        <v>0.0861854877699086</v>
      </c>
      <c r="L147" s="1">
        <v>0.418883322208573</v>
      </c>
      <c r="M147" s="1">
        <v>0.0310749090185803</v>
      </c>
      <c r="N147" s="1">
        <v>0.155998703980704</v>
      </c>
      <c r="O147" s="1">
        <v>77700.9122241967</v>
      </c>
      <c r="P147" s="15">
        <v>0.160583941605839</v>
      </c>
      <c r="Q147" s="1">
        <v>0.153284671532847</v>
      </c>
      <c r="R147" s="1">
        <v>0.686131386861314</v>
      </c>
      <c r="S147" s="1">
        <v>50.0</v>
      </c>
      <c r="T147" s="1">
        <v>91242.88</v>
      </c>
      <c r="U147" s="15">
        <v>77.54655916</v>
      </c>
      <c r="V147" s="1">
        <v>265804.673002593</v>
      </c>
      <c r="W147" s="15">
        <v>0.755849391568731</v>
      </c>
      <c r="X147" s="1">
        <v>0.200539487274885</v>
      </c>
      <c r="Y147" s="1">
        <v>0.0436111211563841</v>
      </c>
      <c r="Z147" s="1">
        <v>0.244150608431269</v>
      </c>
      <c r="AA147" s="1">
        <v>265.804673002593</v>
      </c>
      <c r="AB147" s="1">
        <v>6299.00881858805</v>
      </c>
      <c r="AC147" s="15">
        <v>637.701519392598</v>
      </c>
      <c r="AD147" s="15">
        <v>210591.804374397</v>
      </c>
      <c r="AE147" s="15">
        <v>368.0</v>
      </c>
      <c r="AF147" s="1">
        <v>47787.0</v>
      </c>
      <c r="AG147" s="15">
        <v>82807.0966819602</v>
      </c>
      <c r="AH147" s="15">
        <v>49.1999980421011</v>
      </c>
      <c r="AI147" s="1">
        <v>19.9999994865129</v>
      </c>
      <c r="AJ147" s="1">
        <v>32.089597373465</v>
      </c>
      <c r="AK147" s="1">
        <v>3.4</v>
      </c>
      <c r="AL147" s="1">
        <v>2.988868</v>
      </c>
      <c r="AM147" s="1">
        <v>3.329173</v>
      </c>
      <c r="AN147" s="1">
        <v>3883.59159016489</v>
      </c>
      <c r="AO147" s="1">
        <v>1.05603667141843</v>
      </c>
      <c r="AP147" s="1">
        <v>1779.45637169132</v>
      </c>
      <c r="AQ147" s="15">
        <v>2473.91215649135</v>
      </c>
      <c r="AR147" s="15">
        <v>9448.70653110743</v>
      </c>
      <c r="AS147" s="15">
        <v>804.395236561003</v>
      </c>
      <c r="AT147" s="1">
        <v>535.096518136731</v>
      </c>
      <c r="AU147" s="1">
        <v>15041.5668139878</v>
      </c>
      <c r="AV147" s="15">
        <v>5050.7787582031</v>
      </c>
      <c r="AW147" s="15">
        <v>0.2887006853</v>
      </c>
      <c r="AX147" s="1">
        <v>9643.905922922</v>
      </c>
      <c r="AY147" s="15">
        <v>0.5512421712</v>
      </c>
      <c r="AZ147" s="1">
        <v>1167.2700138144</v>
      </c>
      <c r="BA147" s="1">
        <v>0.0667207314</v>
      </c>
      <c r="BB147" s="1">
        <v>1632.9076851955</v>
      </c>
      <c r="BC147" s="15">
        <v>0.0933364121</v>
      </c>
      <c r="BD147" s="1">
        <v>17494.862380135</v>
      </c>
      <c r="BE147" s="15">
        <v>0.585777963469209</v>
      </c>
      <c r="BF147" s="1">
        <v>0.244601668718659</v>
      </c>
      <c r="BG147" s="1">
        <v>0.139817483638637</v>
      </c>
      <c r="BH147" s="1">
        <v>0.0182813049518061</v>
      </c>
      <c r="BI147" s="1">
        <v>0.0115215792216884</v>
      </c>
    </row>
    <row r="148" ht="15.75" customHeight="1">
      <c r="A148" s="1" t="s">
        <v>1535</v>
      </c>
      <c r="B148" s="1" t="s">
        <v>1234</v>
      </c>
      <c r="C148" s="1">
        <v>10.0</v>
      </c>
      <c r="D148" s="1">
        <v>642.7013021</v>
      </c>
      <c r="E148" s="1">
        <v>6427.013021</v>
      </c>
      <c r="F148" s="1">
        <v>0.0573538425465647</v>
      </c>
      <c r="G148" s="1">
        <v>0.0136448475682589</v>
      </c>
      <c r="H148" s="1" t="e">
        <v>#N/A</v>
      </c>
      <c r="I148" s="1">
        <v>0.0351248632765893</v>
      </c>
      <c r="J148" s="1">
        <v>0.843164012666098</v>
      </c>
      <c r="K148" s="1">
        <v>0.0504108171285891</v>
      </c>
      <c r="L148" s="1">
        <v>0.0676935062599869</v>
      </c>
      <c r="M148" s="1">
        <v>0.024087026161665</v>
      </c>
      <c r="N148" s="1">
        <v>0.185880740642111</v>
      </c>
      <c r="O148" s="1">
        <v>92840.8472519628</v>
      </c>
      <c r="P148" s="15">
        <v>0.212962962962963</v>
      </c>
      <c r="Q148" s="1">
        <v>0.173611111111111</v>
      </c>
      <c r="R148" s="1">
        <v>0.613425925925926</v>
      </c>
      <c r="S148" s="1">
        <v>44.0</v>
      </c>
      <c r="T148" s="1">
        <v>121551.5</v>
      </c>
      <c r="U148" s="15">
        <v>146.06847775</v>
      </c>
      <c r="V148" s="1">
        <v>460224.939693646</v>
      </c>
      <c r="W148" s="15">
        <v>0.916381048010845</v>
      </c>
      <c r="X148" s="1">
        <v>0.0702147160082347</v>
      </c>
      <c r="Y148" s="1">
        <v>0.0134042359809199</v>
      </c>
      <c r="Z148" s="1">
        <v>0.0836189519891546</v>
      </c>
      <c r="AA148" s="1">
        <v>460.224939693646</v>
      </c>
      <c r="AB148" s="1">
        <v>18026.4315042532</v>
      </c>
      <c r="AC148" s="15">
        <v>1562.05005143088</v>
      </c>
      <c r="AD148" s="1">
        <v>392453.092991611</v>
      </c>
      <c r="AE148" s="15">
        <v>581.0</v>
      </c>
      <c r="AF148" s="1">
        <v>89225.0</v>
      </c>
      <c r="AG148" s="15">
        <v>232201.11238179</v>
      </c>
      <c r="AH148" s="15">
        <v>112.759984675145</v>
      </c>
      <c r="AI148" s="1">
        <v>37.1844998052139</v>
      </c>
      <c r="AJ148" s="1">
        <v>51.0164954692206</v>
      </c>
      <c r="AK148" s="1">
        <v>2.0</v>
      </c>
      <c r="AL148" s="1">
        <v>1.122546</v>
      </c>
      <c r="AM148" s="1">
        <v>1.361158</v>
      </c>
      <c r="AN148" s="1">
        <v>0.0</v>
      </c>
      <c r="AO148" s="1">
        <v>0.54865662041667</v>
      </c>
      <c r="AP148" s="1">
        <v>2158.75547702582</v>
      </c>
      <c r="AQ148" s="15">
        <v>2223.55159438847</v>
      </c>
      <c r="AR148" s="15">
        <v>12645.4930018726</v>
      </c>
      <c r="AS148" s="15">
        <v>1629.40487529471</v>
      </c>
      <c r="AT148" s="15">
        <v>1013.76556554513</v>
      </c>
      <c r="AU148" s="1">
        <v>19670.9705141268</v>
      </c>
      <c r="AV148" s="15">
        <v>2647.4860770086</v>
      </c>
      <c r="AW148" s="15">
        <v>0.1289914427</v>
      </c>
      <c r="AX148" s="1">
        <v>15591.4114363107</v>
      </c>
      <c r="AY148" s="15">
        <v>0.759648435</v>
      </c>
      <c r="AZ148" s="1">
        <v>1801.0520001462</v>
      </c>
      <c r="BA148" s="1">
        <v>0.0877512815</v>
      </c>
      <c r="BB148" s="1">
        <v>484.5598743366</v>
      </c>
      <c r="BC148" s="15">
        <v>0.0236088408</v>
      </c>
      <c r="BD148" s="1">
        <v>20524.5093878021</v>
      </c>
      <c r="BE148" s="15">
        <v>0.617139919469167</v>
      </c>
      <c r="BF148" s="1">
        <v>0.210895568942877</v>
      </c>
      <c r="BG148" s="1">
        <v>0.125850067215709</v>
      </c>
      <c r="BH148" s="1">
        <v>0.0317384985295419</v>
      </c>
      <c r="BI148" s="1">
        <v>0.0143759458427053</v>
      </c>
    </row>
    <row r="149" ht="15.75" customHeight="1">
      <c r="A149" s="1" t="s">
        <v>1538</v>
      </c>
      <c r="B149" s="1" t="s">
        <v>1240</v>
      </c>
      <c r="C149" s="1">
        <v>53.0</v>
      </c>
      <c r="D149" s="1">
        <v>31.3963912641509</v>
      </c>
      <c r="E149" s="1">
        <v>1664.008737</v>
      </c>
      <c r="F149" s="1" t="e">
        <v>#N/A</v>
      </c>
      <c r="G149" s="1">
        <v>0.0350597358183797</v>
      </c>
      <c r="H149" s="1" t="e">
        <v>#N/A</v>
      </c>
      <c r="I149" s="1">
        <v>0.0330494041432187</v>
      </c>
      <c r="J149" s="1">
        <v>0.820919689038993</v>
      </c>
      <c r="K149" s="1">
        <v>0.105310326665708</v>
      </c>
      <c r="L149" s="1">
        <v>0.599986250687722</v>
      </c>
      <c r="M149" s="1" t="e">
        <v>#N/A</v>
      </c>
      <c r="N149" s="1">
        <v>0.213094587759092</v>
      </c>
      <c r="O149" s="1">
        <v>68934.4525488939</v>
      </c>
      <c r="P149" s="15">
        <v>0.128571428571429</v>
      </c>
      <c r="Q149" s="1">
        <v>0.214285714285714</v>
      </c>
      <c r="R149" s="1">
        <v>0.657142857142857</v>
      </c>
      <c r="S149" s="1">
        <v>12.0</v>
      </c>
      <c r="T149" s="1">
        <v>93720.25</v>
      </c>
      <c r="U149" s="15">
        <v>138.66739475</v>
      </c>
      <c r="V149" s="1">
        <v>236673.318620923</v>
      </c>
      <c r="W149" s="15">
        <v>0.731496184093466</v>
      </c>
      <c r="X149" s="1">
        <v>0.212312697010945</v>
      </c>
      <c r="Y149" s="1">
        <v>0.0561911188955887</v>
      </c>
      <c r="Z149" s="1">
        <v>0.268503815906534</v>
      </c>
      <c r="AA149" s="1">
        <v>236.673318620923</v>
      </c>
      <c r="AB149" s="1">
        <v>6945.24117754076</v>
      </c>
      <c r="AC149" s="15">
        <v>675.746331733353</v>
      </c>
      <c r="AD149" s="1">
        <v>166475.536598681</v>
      </c>
      <c r="AE149" s="15">
        <v>207.0</v>
      </c>
      <c r="AF149" s="1">
        <v>41228.0</v>
      </c>
      <c r="AG149" s="15">
        <v>62228.8307272988</v>
      </c>
      <c r="AH149" s="15">
        <v>64.5499795522277</v>
      </c>
      <c r="AI149" s="1">
        <v>23.6183995310233</v>
      </c>
      <c r="AJ149" s="1">
        <v>39.7590916201475</v>
      </c>
      <c r="AK149" s="1">
        <v>3.5</v>
      </c>
      <c r="AL149" s="1">
        <v>1.109118</v>
      </c>
      <c r="AM149" s="1">
        <v>2.376976</v>
      </c>
      <c r="AN149" s="1">
        <v>0.0</v>
      </c>
      <c r="AO149" s="1">
        <v>0.780382446246853</v>
      </c>
      <c r="AP149" s="1">
        <v>1712.92803133882</v>
      </c>
      <c r="AQ149" s="15">
        <v>2492.22923401033</v>
      </c>
      <c r="AR149" s="15">
        <v>10910.4792218408</v>
      </c>
      <c r="AS149" s="15">
        <v>1339.94483948434</v>
      </c>
      <c r="AT149" s="1">
        <v>461.098306120252</v>
      </c>
      <c r="AU149" s="1">
        <v>16916.6796327945</v>
      </c>
      <c r="AV149" s="15">
        <v>7441.4038242116</v>
      </c>
      <c r="AW149" s="15">
        <v>0.4341055681</v>
      </c>
      <c r="AX149" s="1">
        <v>6033.8796753619</v>
      </c>
      <c r="AY149" s="15">
        <v>0.351995514</v>
      </c>
      <c r="AZ149" s="1">
        <v>1701.017188608</v>
      </c>
      <c r="BA149" s="1">
        <v>0.0992314153</v>
      </c>
      <c r="BB149" s="1">
        <v>1965.6213967531</v>
      </c>
      <c r="BC149" s="15">
        <v>0.1146675027</v>
      </c>
      <c r="BD149" s="1">
        <v>17141.9220849346</v>
      </c>
      <c r="BE149" s="15">
        <v>0.488744076088758</v>
      </c>
      <c r="BF149" s="1">
        <v>0.209746469116654</v>
      </c>
      <c r="BG149" s="1">
        <v>0.271849847619253</v>
      </c>
      <c r="BH149" s="1">
        <v>0.0184368982031176</v>
      </c>
      <c r="BI149" s="1">
        <v>0.0112227089722167</v>
      </c>
    </row>
    <row r="150" ht="15.75" customHeight="1">
      <c r="A150" s="1" t="s">
        <v>1540</v>
      </c>
      <c r="B150" s="1" t="s">
        <v>1252</v>
      </c>
      <c r="C150" s="1">
        <v>37.0</v>
      </c>
      <c r="D150" s="1">
        <v>74.0097115135135</v>
      </c>
      <c r="E150" s="1">
        <v>2738.359326</v>
      </c>
      <c r="F150" s="1">
        <v>0.0114195926968044</v>
      </c>
      <c r="G150" s="1">
        <v>0.109432729799675</v>
      </c>
      <c r="H150" s="1" t="e">
        <v>#N/A</v>
      </c>
      <c r="I150" s="1">
        <v>0.0513152434210095</v>
      </c>
      <c r="J150" s="1">
        <v>0.716013431672005</v>
      </c>
      <c r="K150" s="1">
        <v>0.110458953148529</v>
      </c>
      <c r="L150" s="1">
        <v>0.467840265230051</v>
      </c>
      <c r="M150" s="1">
        <v>0.022516847474923</v>
      </c>
      <c r="N150" s="1">
        <v>0.162905198555791</v>
      </c>
      <c r="O150" s="1">
        <v>75326.3740913221</v>
      </c>
      <c r="P150" s="15">
        <v>0.219387755102041</v>
      </c>
      <c r="Q150" s="1">
        <v>0.0969387755102041</v>
      </c>
      <c r="R150" s="1">
        <v>0.683673469387755</v>
      </c>
      <c r="S150" s="1">
        <v>24.0</v>
      </c>
      <c r="T150" s="1">
        <v>101534.166666667</v>
      </c>
      <c r="U150" s="15">
        <v>114.09830525</v>
      </c>
      <c r="V150" s="1">
        <v>331921.198715614</v>
      </c>
      <c r="W150" s="15">
        <v>0.709206429070931</v>
      </c>
      <c r="X150" s="1">
        <v>0.261457155870711</v>
      </c>
      <c r="Y150" s="1">
        <v>0.0293364150583587</v>
      </c>
      <c r="Z150" s="1">
        <v>0.290793570929069</v>
      </c>
      <c r="AA150" s="1">
        <v>331.921198715614</v>
      </c>
      <c r="AB150" s="1">
        <v>10796.7357385442</v>
      </c>
      <c r="AC150" s="15">
        <v>1035.29032259662</v>
      </c>
      <c r="AD150" s="1">
        <v>236303.834817928</v>
      </c>
      <c r="AE150" s="15">
        <v>429.0</v>
      </c>
      <c r="AF150" s="1">
        <v>47603.5</v>
      </c>
      <c r="AG150" s="15">
        <v>82761.454284778</v>
      </c>
      <c r="AH150" s="15">
        <v>54.5799949295766</v>
      </c>
      <c r="AI150" s="1">
        <v>29.841498653856</v>
      </c>
      <c r="AJ150" s="1">
        <v>37.3408977169206</v>
      </c>
      <c r="AK150" s="1">
        <v>0.0</v>
      </c>
      <c r="AL150" s="1">
        <v>0.0</v>
      </c>
      <c r="AM150" s="1">
        <v>0.0</v>
      </c>
      <c r="AN150" s="1">
        <v>0.0</v>
      </c>
      <c r="AO150" s="1">
        <v>0.820535557037951</v>
      </c>
      <c r="AP150" s="1">
        <v>2233.4659669861</v>
      </c>
      <c r="AQ150" s="15">
        <v>3079.38663123424</v>
      </c>
      <c r="AR150" s="15">
        <v>8737.19821676902</v>
      </c>
      <c r="AS150" s="15">
        <v>1113.12293863658</v>
      </c>
      <c r="AT150" s="15">
        <v>270.115748863559</v>
      </c>
      <c r="AU150" s="1">
        <v>15433.2895024895</v>
      </c>
      <c r="AV150" s="15">
        <v>3137.0767445172</v>
      </c>
      <c r="AW150" s="15">
        <v>0.1892737989</v>
      </c>
      <c r="AX150" s="1">
        <v>8915.0740891627</v>
      </c>
      <c r="AY150" s="15">
        <v>0.5378860888</v>
      </c>
      <c r="AZ150" s="1">
        <v>1043.4570256964</v>
      </c>
      <c r="BA150" s="1">
        <v>0.0629564054</v>
      </c>
      <c r="BB150" s="1">
        <v>3478.6711099487</v>
      </c>
      <c r="BC150" s="15">
        <v>0.2098837069</v>
      </c>
      <c r="BD150" s="1">
        <v>16574.278969325</v>
      </c>
      <c r="BE150" s="15">
        <v>0.512858275984469</v>
      </c>
      <c r="BF150" s="1">
        <v>0.213686464392536</v>
      </c>
      <c r="BG150" s="1">
        <v>0.238149613264353</v>
      </c>
      <c r="BH150" s="1">
        <v>0.0230978031656445</v>
      </c>
      <c r="BI150" s="1">
        <v>0.0122078431929967</v>
      </c>
    </row>
    <row r="151" ht="15.75" customHeight="1">
      <c r="A151" s="1" t="s">
        <v>1543</v>
      </c>
      <c r="B151" s="1" t="s">
        <v>1249</v>
      </c>
      <c r="C151" s="1">
        <v>71.0</v>
      </c>
      <c r="D151" s="1">
        <v>24.2203020140845</v>
      </c>
      <c r="E151" s="1">
        <v>1719.641443</v>
      </c>
      <c r="F151" s="1">
        <v>0.00799933936714138</v>
      </c>
      <c r="G151" s="1">
        <v>0.0181358720276251</v>
      </c>
      <c r="H151" s="1" t="e">
        <v>#N/A</v>
      </c>
      <c r="I151" s="1">
        <v>0.0667990973464266</v>
      </c>
      <c r="J151" s="1">
        <v>0.874974672154371</v>
      </c>
      <c r="K151" s="1">
        <v>0.0320910191044364</v>
      </c>
      <c r="L151" s="1">
        <v>0.494964389154443</v>
      </c>
      <c r="M151" s="1">
        <v>0.0144499973895834</v>
      </c>
      <c r="N151" s="1">
        <v>0.203680991338796</v>
      </c>
      <c r="O151" s="1">
        <v>60286.5308116407</v>
      </c>
      <c r="P151" s="15">
        <v>0.293706293706294</v>
      </c>
      <c r="Q151" s="1">
        <v>0.160839160839161</v>
      </c>
      <c r="R151" s="1">
        <v>0.545454545454545</v>
      </c>
      <c r="S151" s="1">
        <v>14.0</v>
      </c>
      <c r="T151" s="1">
        <v>95000.2142857143</v>
      </c>
      <c r="U151" s="15">
        <v>122.831531642857</v>
      </c>
      <c r="V151" s="1">
        <v>221442.023015957</v>
      </c>
      <c r="W151" s="15">
        <v>0.762220402431843</v>
      </c>
      <c r="X151" s="1">
        <v>0.167096016164669</v>
      </c>
      <c r="Y151" s="1">
        <v>0.0706835814034883</v>
      </c>
      <c r="Z151" s="1">
        <v>0.237779597568157</v>
      </c>
      <c r="AA151" s="1">
        <v>221.442023015957</v>
      </c>
      <c r="AB151" s="1">
        <v>5258.20311949763</v>
      </c>
      <c r="AC151" s="15">
        <v>621.054914876229</v>
      </c>
      <c r="AD151" s="1">
        <v>140551.901488816</v>
      </c>
      <c r="AE151" s="15">
        <v>115.0</v>
      </c>
      <c r="AF151" s="1">
        <v>38329.0</v>
      </c>
      <c r="AG151" s="15">
        <v>59486.2485957079</v>
      </c>
      <c r="AH151" s="15">
        <v>43.9999895974086</v>
      </c>
      <c r="AI151" s="1">
        <v>20.0029973726478</v>
      </c>
      <c r="AJ151" s="1">
        <v>32.2479962772459</v>
      </c>
      <c r="AK151" s="1">
        <v>2.5</v>
      </c>
      <c r="AL151" s="1">
        <v>0.96925</v>
      </c>
      <c r="AM151" s="1">
        <v>1.906422</v>
      </c>
      <c r="AN151" s="1">
        <v>2336.97709272991</v>
      </c>
      <c r="AO151" s="1">
        <v>1.27305699898587</v>
      </c>
      <c r="AP151" s="1">
        <v>1982.467533495</v>
      </c>
      <c r="AQ151" s="15">
        <v>2525.84527878234</v>
      </c>
      <c r="AR151" s="15">
        <v>9406.92237666663</v>
      </c>
      <c r="AS151" s="15">
        <v>1359.94922634579</v>
      </c>
      <c r="AT151" s="1">
        <v>648.585427235484</v>
      </c>
      <c r="AU151" s="1">
        <v>15923.7698425252</v>
      </c>
      <c r="AV151" s="15">
        <v>7510.8688770529</v>
      </c>
      <c r="AW151" s="15">
        <v>0.4526944437</v>
      </c>
      <c r="AX151" s="1">
        <v>6361.9450872392</v>
      </c>
      <c r="AY151" s="15">
        <v>0.3834466078</v>
      </c>
      <c r="AZ151" s="1">
        <v>1432.1449831532</v>
      </c>
      <c r="BA151" s="1">
        <v>0.0863181194</v>
      </c>
      <c r="BB151" s="1">
        <v>1286.5167840429</v>
      </c>
      <c r="BC151" s="15">
        <v>0.0775408291</v>
      </c>
      <c r="BD151" s="1">
        <v>16591.4757314882</v>
      </c>
      <c r="BE151" s="15">
        <v>0.599510292480704</v>
      </c>
      <c r="BF151" s="1">
        <v>0.262039871836744</v>
      </c>
      <c r="BG151" s="1">
        <v>0.0887116585923836</v>
      </c>
      <c r="BH151" s="1">
        <v>0.0303339391512743</v>
      </c>
      <c r="BI151" s="1">
        <v>0.0194042379388947</v>
      </c>
    </row>
    <row r="152" ht="15.75" customHeight="1">
      <c r="A152" s="1" t="s">
        <v>1546</v>
      </c>
      <c r="B152" s="1" t="s">
        <v>1263</v>
      </c>
      <c r="C152" s="1">
        <v>32.0</v>
      </c>
      <c r="D152" s="1">
        <v>124.3181575625</v>
      </c>
      <c r="E152" s="1">
        <v>3978.181042</v>
      </c>
      <c r="F152" s="1">
        <v>0.00996621364123048</v>
      </c>
      <c r="G152" s="1">
        <v>0.0144469342244781</v>
      </c>
      <c r="H152" s="1" t="e">
        <v>#N/A</v>
      </c>
      <c r="I152" s="1">
        <v>0.0392477407080241</v>
      </c>
      <c r="J152" s="1">
        <v>0.895963893162366</v>
      </c>
      <c r="K152" s="1">
        <v>0.0385278692935267</v>
      </c>
      <c r="L152" s="1">
        <v>0.316794175156454</v>
      </c>
      <c r="M152" s="1">
        <v>0.00892410196342741</v>
      </c>
      <c r="N152" s="1">
        <v>0.152756493876648</v>
      </c>
      <c r="O152" s="1">
        <v>82361.5759175376</v>
      </c>
      <c r="P152" s="15">
        <v>0.1280276816609</v>
      </c>
      <c r="Q152" s="1">
        <v>0.155709342560554</v>
      </c>
      <c r="R152" s="1">
        <v>0.716262975778547</v>
      </c>
      <c r="S152" s="1">
        <v>27.7</v>
      </c>
      <c r="T152" s="1">
        <v>110543.682310469</v>
      </c>
      <c r="U152" s="15">
        <v>143.616644115523</v>
      </c>
      <c r="V152" s="1">
        <v>268585.66483511</v>
      </c>
      <c r="W152" s="15">
        <v>0.741574302019387</v>
      </c>
      <c r="X152" s="1">
        <v>0.162767435383119</v>
      </c>
      <c r="Y152" s="1">
        <v>0.0956582625974934</v>
      </c>
      <c r="Z152" s="1">
        <v>0.258425697980612</v>
      </c>
      <c r="AA152" s="1">
        <v>268.58566483511</v>
      </c>
      <c r="AB152" s="1">
        <v>9229.70739952563</v>
      </c>
      <c r="AC152" s="15">
        <v>772.536739166332</v>
      </c>
      <c r="AD152" s="1">
        <v>220363.713700826</v>
      </c>
      <c r="AE152" s="15">
        <v>397.0</v>
      </c>
      <c r="AF152" s="1">
        <v>49846.0</v>
      </c>
      <c r="AG152" s="15">
        <v>85108.7424744448</v>
      </c>
      <c r="AH152" s="15">
        <v>74.9999926621065</v>
      </c>
      <c r="AI152" s="1">
        <v>28.4133990309873</v>
      </c>
      <c r="AJ152" s="1">
        <v>37.5940967192202</v>
      </c>
      <c r="AK152" s="1">
        <v>0.0</v>
      </c>
      <c r="AL152" s="1">
        <v>0.0</v>
      </c>
      <c r="AM152" s="1">
        <v>0.0</v>
      </c>
      <c r="AN152" s="1">
        <v>0.0</v>
      </c>
      <c r="AO152" s="1">
        <v>0.767415308484397</v>
      </c>
      <c r="AP152" s="1">
        <v>2087.70307140788</v>
      </c>
      <c r="AQ152" s="15">
        <v>2605.57691582303</v>
      </c>
      <c r="AR152" s="15">
        <v>10003.5180098272</v>
      </c>
      <c r="AS152" s="15">
        <v>1546.34191482329</v>
      </c>
      <c r="AT152" s="1">
        <v>430.879967981105</v>
      </c>
      <c r="AU152" s="1">
        <v>16674.0198798625</v>
      </c>
      <c r="AV152" s="15">
        <v>5464.4369079233</v>
      </c>
      <c r="AW152" s="15">
        <v>0.3441863218</v>
      </c>
      <c r="AX152" s="1">
        <v>8340.6261413397</v>
      </c>
      <c r="AY152" s="15">
        <v>0.5253477131</v>
      </c>
      <c r="AZ152" s="1">
        <v>1275.0886207957</v>
      </c>
      <c r="BA152" s="1">
        <v>0.0803135016</v>
      </c>
      <c r="BB152" s="1">
        <v>796.2401614743</v>
      </c>
      <c r="BC152" s="15">
        <v>0.0501524635</v>
      </c>
      <c r="BD152" s="1">
        <v>15876.391831533</v>
      </c>
      <c r="BE152" s="15">
        <v>0.594075861969889</v>
      </c>
      <c r="BF152" s="1">
        <v>0.220806402933342</v>
      </c>
      <c r="BG152" s="1">
        <v>0.12714441285648</v>
      </c>
      <c r="BH152" s="1">
        <v>0.0461182113105767</v>
      </c>
      <c r="BI152" s="1">
        <v>0.0118551109297123</v>
      </c>
    </row>
    <row r="153" ht="15.75" customHeight="1">
      <c r="A153" s="1" t="s">
        <v>1547</v>
      </c>
      <c r="B153" s="1" t="s">
        <v>1267</v>
      </c>
      <c r="C153" s="1">
        <v>148.0</v>
      </c>
      <c r="D153" s="1">
        <v>17.7652042432432</v>
      </c>
      <c r="E153" s="1">
        <v>2629.250228</v>
      </c>
      <c r="F153" s="1" t="e">
        <v>#N/A</v>
      </c>
      <c r="G153" s="1">
        <v>0.00469135207379749</v>
      </c>
      <c r="H153" s="1" t="e">
        <v>#N/A</v>
      </c>
      <c r="I153" s="1">
        <v>0.0244960750375731</v>
      </c>
      <c r="J153" s="1">
        <v>0.931017203506368</v>
      </c>
      <c r="K153" s="1">
        <v>0.0357285319360915</v>
      </c>
      <c r="L153" s="1">
        <v>0.391988332026686</v>
      </c>
      <c r="M153" s="1" t="e">
        <v>#N/A</v>
      </c>
      <c r="N153" s="1">
        <v>0.162129161535929</v>
      </c>
      <c r="O153" s="1">
        <v>71345.7701888778</v>
      </c>
      <c r="P153" s="15">
        <v>0.188888888888889</v>
      </c>
      <c r="Q153" s="1">
        <v>0.227777777777778</v>
      </c>
      <c r="R153" s="1">
        <v>0.583333333333333</v>
      </c>
      <c r="S153" s="1">
        <v>19.0</v>
      </c>
      <c r="T153" s="1">
        <v>95179.2105263158</v>
      </c>
      <c r="U153" s="15">
        <v>138.381590947368</v>
      </c>
      <c r="V153" s="1">
        <v>234188.14361704</v>
      </c>
      <c r="W153" s="15">
        <v>0.822309616361459</v>
      </c>
      <c r="X153" s="1">
        <v>0.11377241628733</v>
      </c>
      <c r="Y153" s="1">
        <v>0.0639179673512113</v>
      </c>
      <c r="Z153" s="1">
        <v>0.177690383638541</v>
      </c>
      <c r="AA153" s="1">
        <v>234.18814361704</v>
      </c>
      <c r="AB153" s="1">
        <v>4773.37792589896</v>
      </c>
      <c r="AC153" s="15">
        <v>602.918065050749</v>
      </c>
      <c r="AD153" s="1">
        <v>163189.93593957</v>
      </c>
      <c r="AE153" s="15">
        <v>195.0</v>
      </c>
      <c r="AF153" s="1">
        <v>45188.5</v>
      </c>
      <c r="AG153" s="15">
        <v>71806.1024720051</v>
      </c>
      <c r="AH153" s="15">
        <v>25.4999898365721</v>
      </c>
      <c r="AI153" s="1">
        <v>19.9999984199974</v>
      </c>
      <c r="AJ153" s="1">
        <v>20.2734913311333</v>
      </c>
      <c r="AK153" s="1">
        <v>0.0</v>
      </c>
      <c r="AL153" s="1">
        <v>0.0</v>
      </c>
      <c r="AM153" s="1">
        <v>0.0</v>
      </c>
      <c r="AN153" s="1">
        <v>1939.86044982859</v>
      </c>
      <c r="AO153" s="1">
        <v>1.0168947547057</v>
      </c>
      <c r="AP153" s="1">
        <v>1675.85110503221</v>
      </c>
      <c r="AQ153" s="15">
        <v>2909.49577508223</v>
      </c>
      <c r="AR153" s="15">
        <v>8905.976346653</v>
      </c>
      <c r="AS153" s="15">
        <v>993.635152020989</v>
      </c>
      <c r="AT153" s="1">
        <v>595.153817364241</v>
      </c>
      <c r="AU153" s="1">
        <v>15080.1121961527</v>
      </c>
      <c r="AV153" s="15">
        <v>7067.5972139294</v>
      </c>
      <c r="AW153" s="15">
        <v>0.4812604582</v>
      </c>
      <c r="AX153" s="1">
        <v>5412.3876733075</v>
      </c>
      <c r="AY153" s="15">
        <v>0.3685507383</v>
      </c>
      <c r="AZ153" s="1">
        <v>1229.4940136364</v>
      </c>
      <c r="BA153" s="15">
        <v>0.0837210772</v>
      </c>
      <c r="BB153" s="1">
        <v>976.1182513607</v>
      </c>
      <c r="BC153" s="15">
        <v>0.0664677263</v>
      </c>
      <c r="BD153" s="1">
        <v>14685.597152234</v>
      </c>
      <c r="BE153" s="15">
        <v>0.573803195918736</v>
      </c>
      <c r="BF153" s="1">
        <v>0.204250971066324</v>
      </c>
      <c r="BG153" s="1">
        <v>0.163998791922676</v>
      </c>
      <c r="BH153" s="1">
        <v>0.0462027716921396</v>
      </c>
      <c r="BI153" s="1">
        <v>0.0117442694001236</v>
      </c>
    </row>
    <row r="154" ht="15.75" customHeight="1">
      <c r="A154" s="1" t="s">
        <v>1549</v>
      </c>
      <c r="B154" s="1" t="s">
        <v>1269</v>
      </c>
      <c r="C154" s="1">
        <v>16.0</v>
      </c>
      <c r="D154" s="1">
        <v>271.75720025</v>
      </c>
      <c r="E154" s="1">
        <v>4348.115204</v>
      </c>
      <c r="F154" s="1" t="e">
        <v>#N/A</v>
      </c>
      <c r="G154" s="1">
        <v>0.400480165737881</v>
      </c>
      <c r="H154" s="1" t="e">
        <v>#N/A</v>
      </c>
      <c r="I154" s="1">
        <v>0.0613457736537486</v>
      </c>
      <c r="J154" s="1">
        <v>0.371058711444543</v>
      </c>
      <c r="K154" s="1">
        <v>0.164579253750075</v>
      </c>
      <c r="L154" s="1">
        <v>0.992988750113308</v>
      </c>
      <c r="M154" s="1">
        <v>0.013394362753952</v>
      </c>
      <c r="N154" s="1">
        <v>0.196045115506384</v>
      </c>
      <c r="O154" s="1">
        <v>70798.0421995675</v>
      </c>
      <c r="P154" s="15">
        <v>0.182336182336182</v>
      </c>
      <c r="Q154" s="1">
        <v>0.116809116809117</v>
      </c>
      <c r="R154" s="1">
        <v>0.700854700854701</v>
      </c>
      <c r="S154" s="1">
        <v>60.0</v>
      </c>
      <c r="T154" s="1">
        <v>112917.15</v>
      </c>
      <c r="U154" s="15">
        <v>72.4685867333333</v>
      </c>
      <c r="V154" s="1">
        <v>97235.1421625304</v>
      </c>
      <c r="W154" s="15">
        <v>0.655710878413282</v>
      </c>
      <c r="X154" s="1">
        <v>0.227640036557191</v>
      </c>
      <c r="Y154" s="1">
        <v>0.116649085029528</v>
      </c>
      <c r="Z154" s="1">
        <v>0.344289121586718</v>
      </c>
      <c r="AA154" s="1">
        <v>97.2351421625304</v>
      </c>
      <c r="AB154" s="1">
        <v>3789.47158181138</v>
      </c>
      <c r="AC154" s="15">
        <v>492.181453249278</v>
      </c>
      <c r="AD154" s="1">
        <v>45125.1756811523</v>
      </c>
      <c r="AE154" s="15">
        <v>1.0</v>
      </c>
      <c r="AF154" s="1">
        <v>29881.0</v>
      </c>
      <c r="AG154" s="15">
        <v>44532.4225854808</v>
      </c>
      <c r="AH154" s="15">
        <v>53.3499925585009</v>
      </c>
      <c r="AI154" s="1">
        <v>35.6263987146452</v>
      </c>
      <c r="AJ154" s="1">
        <v>41.2422966498427</v>
      </c>
      <c r="AK154" s="1">
        <v>1.0</v>
      </c>
      <c r="AL154" s="1">
        <v>0.651201</v>
      </c>
      <c r="AM154" s="1">
        <v>0.864147</v>
      </c>
      <c r="AN154" s="1">
        <v>0.0</v>
      </c>
      <c r="AO154" s="15">
        <v>1.08679861009439</v>
      </c>
      <c r="AP154" s="1">
        <v>3337.8202299352</v>
      </c>
      <c r="AQ154" s="15">
        <v>5291.70199511577</v>
      </c>
      <c r="AR154" s="15">
        <v>9774.72047449459</v>
      </c>
      <c r="AS154" s="15">
        <v>1295.1935714167</v>
      </c>
      <c r="AT154" s="1">
        <v>931.647435714999</v>
      </c>
      <c r="AU154" s="1">
        <v>20631.0837066773</v>
      </c>
      <c r="AV154" s="15">
        <v>12989.4260212084</v>
      </c>
      <c r="AW154" s="15">
        <v>0.597610772</v>
      </c>
      <c r="AX154" s="1">
        <v>3085.4095593463</v>
      </c>
      <c r="AY154" s="15">
        <v>0.1419519219</v>
      </c>
      <c r="AZ154" s="1">
        <v>1127.0732052011</v>
      </c>
      <c r="BA154" s="15">
        <v>0.0518537992</v>
      </c>
      <c r="BB154" s="1">
        <v>4533.6867382451</v>
      </c>
      <c r="BC154" s="15">
        <v>0.2085835069</v>
      </c>
      <c r="BD154" s="1">
        <v>21735.5955240009</v>
      </c>
      <c r="BE154" s="15">
        <v>0.578146463354712</v>
      </c>
      <c r="BF154" s="1">
        <v>0.199007552410934</v>
      </c>
      <c r="BG154" s="1">
        <v>0.177770725755039</v>
      </c>
      <c r="BH154" s="1">
        <v>0.0331843358083626</v>
      </c>
      <c r="BI154" s="1">
        <v>0.0118909226709514</v>
      </c>
    </row>
    <row r="155" ht="15.75" customHeight="1">
      <c r="A155" s="1" t="s">
        <v>1550</v>
      </c>
      <c r="B155" s="1" t="s">
        <v>1273</v>
      </c>
      <c r="C155" s="1">
        <v>8.0</v>
      </c>
      <c r="D155" s="1">
        <v>221.626206625</v>
      </c>
      <c r="E155" s="1">
        <v>1773.009653</v>
      </c>
      <c r="F155" s="1" t="e">
        <v>#N/A</v>
      </c>
      <c r="G155" s="1">
        <v>0.939673546567283</v>
      </c>
      <c r="H155" s="1" t="e">
        <v>#N/A</v>
      </c>
      <c r="I155" s="1">
        <v>0.0253937260404116</v>
      </c>
      <c r="J155" s="1" t="e">
        <v>#N/A</v>
      </c>
      <c r="K155" s="1">
        <v>0.023772660295781</v>
      </c>
      <c r="L155" s="1">
        <v>0.999913536776087</v>
      </c>
      <c r="M155" s="1">
        <v>0.0147120397536549</v>
      </c>
      <c r="N155" s="1">
        <v>0.220830136676265</v>
      </c>
      <c r="O155" s="1">
        <v>82251.6663105175</v>
      </c>
      <c r="P155" s="15">
        <v>0.26797385620915</v>
      </c>
      <c r="Q155" s="1">
        <v>0.222222222222222</v>
      </c>
      <c r="R155" s="1">
        <v>0.509803921568627</v>
      </c>
      <c r="S155" s="1">
        <v>29.0</v>
      </c>
      <c r="T155" s="1">
        <v>91291.6896551724</v>
      </c>
      <c r="U155" s="15">
        <v>61.1382638965517</v>
      </c>
      <c r="V155" s="1">
        <v>301379.131859695</v>
      </c>
      <c r="W155" s="15">
        <v>0.29992788783327</v>
      </c>
      <c r="X155" s="1">
        <v>0.658488396262878</v>
      </c>
      <c r="Y155" s="1">
        <v>0.0415837159038515</v>
      </c>
      <c r="Z155" s="1">
        <v>0.70007211216673</v>
      </c>
      <c r="AA155" s="1">
        <v>301.379131859695</v>
      </c>
      <c r="AB155" s="1">
        <v>14352.2805738498</v>
      </c>
      <c r="AC155" s="15">
        <v>623.436504211746</v>
      </c>
      <c r="AD155" s="1">
        <v>171853.298107396</v>
      </c>
      <c r="AE155" s="15">
        <v>223.0</v>
      </c>
      <c r="AF155" s="1">
        <v>31739.5</v>
      </c>
      <c r="AG155" s="15">
        <v>43795.183707124</v>
      </c>
      <c r="AH155" s="15">
        <v>80.8999747076756</v>
      </c>
      <c r="AI155" s="1">
        <v>34.1886951622273</v>
      </c>
      <c r="AJ155" s="1">
        <v>51.6390984273012</v>
      </c>
      <c r="AK155" s="1">
        <v>6.4</v>
      </c>
      <c r="AL155" s="1">
        <v>3.290572</v>
      </c>
      <c r="AM155" s="1">
        <v>4.935238</v>
      </c>
      <c r="AN155" s="1">
        <v>0.0</v>
      </c>
      <c r="AO155" s="15">
        <v>1.33338964122375</v>
      </c>
      <c r="AP155" s="1">
        <v>11553.3985758847</v>
      </c>
      <c r="AQ155" s="15">
        <v>4537.0550726494</v>
      </c>
      <c r="AR155" s="15">
        <v>13968.1288582358</v>
      </c>
      <c r="AS155" s="15">
        <v>1204.39307613854</v>
      </c>
      <c r="AT155" s="15">
        <v>257.572015599173</v>
      </c>
      <c r="AU155" s="1">
        <v>31520.5475985076</v>
      </c>
      <c r="AV155" s="15">
        <v>8183.6482512759</v>
      </c>
      <c r="AW155" s="15">
        <v>0.3202623689</v>
      </c>
      <c r="AX155" s="1">
        <v>12028.7760416414</v>
      </c>
      <c r="AY155" s="15">
        <v>0.4707392342</v>
      </c>
      <c r="AZ155" s="1">
        <v>3442.3012769423</v>
      </c>
      <c r="BA155" s="1">
        <v>0.1347124812</v>
      </c>
      <c r="BB155" s="1">
        <v>1898.2242776115</v>
      </c>
      <c r="BC155" s="15">
        <v>0.0742859157</v>
      </c>
      <c r="BD155" s="1">
        <v>25552.9498474711</v>
      </c>
      <c r="BE155" s="15">
        <v>0.427850692210106</v>
      </c>
      <c r="BF155" s="1">
        <v>0.153672120426621</v>
      </c>
      <c r="BG155" s="1">
        <v>0.154195883281427</v>
      </c>
      <c r="BH155" s="1">
        <v>0.0291101534647675</v>
      </c>
      <c r="BI155" s="1">
        <v>0.235171150617078</v>
      </c>
    </row>
    <row r="156" ht="15.75" customHeight="1">
      <c r="A156" s="1" t="s">
        <v>1551</v>
      </c>
      <c r="B156" s="1" t="s">
        <v>1275</v>
      </c>
      <c r="C156" s="1">
        <v>5.0</v>
      </c>
      <c r="D156" s="1">
        <v>332.8270188</v>
      </c>
      <c r="E156" s="1">
        <v>1664.135094</v>
      </c>
      <c r="F156" s="1">
        <v>0.00795608036371155</v>
      </c>
      <c r="G156" s="1">
        <v>0.0289888564617152</v>
      </c>
      <c r="H156" s="1" t="e">
        <v>#N/A</v>
      </c>
      <c r="I156" s="1">
        <v>0.0352756055220358</v>
      </c>
      <c r="J156" s="1">
        <v>0.841047104362649</v>
      </c>
      <c r="K156" s="1">
        <v>0.0867323532898887</v>
      </c>
      <c r="L156" s="1">
        <v>0.997008683305288</v>
      </c>
      <c r="M156" s="1">
        <v>0.00579470736217897</v>
      </c>
      <c r="N156" s="1">
        <v>0.19015997610196</v>
      </c>
      <c r="O156" s="1">
        <v>61740.4617999113</v>
      </c>
      <c r="P156" s="15">
        <v>0.25</v>
      </c>
      <c r="Q156" s="1">
        <v>0.183823529411765</v>
      </c>
      <c r="R156" s="1">
        <v>0.566176470588235</v>
      </c>
      <c r="S156" s="1">
        <v>15.0</v>
      </c>
      <c r="T156" s="1">
        <v>93330.8</v>
      </c>
      <c r="U156" s="15">
        <v>110.9423396</v>
      </c>
      <c r="V156" s="1">
        <v>202379.170545874</v>
      </c>
      <c r="W156" s="15">
        <v>0.769768204334215</v>
      </c>
      <c r="X156" s="1">
        <v>0.196829306704537</v>
      </c>
      <c r="Y156" s="1">
        <v>0.0334024889612487</v>
      </c>
      <c r="Z156" s="1">
        <v>0.230231795665785</v>
      </c>
      <c r="AA156" s="1">
        <v>202.379170545874</v>
      </c>
      <c r="AB156" s="1">
        <v>4158.10833203906</v>
      </c>
      <c r="AC156" s="15">
        <v>561.569402249503</v>
      </c>
      <c r="AD156" s="1">
        <v>110649.282336264</v>
      </c>
      <c r="AE156" s="15">
        <v>58.0</v>
      </c>
      <c r="AF156" s="1">
        <v>37322.0</v>
      </c>
      <c r="AG156" s="15">
        <v>52613.0420582345</v>
      </c>
      <c r="AH156" s="15">
        <v>36.3499711098271</v>
      </c>
      <c r="AI156" s="1">
        <v>19.9999984570721</v>
      </c>
      <c r="AJ156" s="1">
        <v>19.9999969829268</v>
      </c>
      <c r="AK156" s="1">
        <v>2.5</v>
      </c>
      <c r="AL156" s="1">
        <v>2.283184</v>
      </c>
      <c r="AM156" s="1">
        <v>2.347434</v>
      </c>
      <c r="AN156" s="1">
        <v>1871.29407415766</v>
      </c>
      <c r="AO156" s="15">
        <v>1.33560063889573</v>
      </c>
      <c r="AP156" s="1">
        <v>2444.25463693755</v>
      </c>
      <c r="AQ156" s="15">
        <v>3288.09268534061</v>
      </c>
      <c r="AR156" s="15">
        <v>9555.18568614478</v>
      </c>
      <c r="AS156" s="15">
        <v>1346.75373296346</v>
      </c>
      <c r="AT156" s="1">
        <v>711.903158746799</v>
      </c>
      <c r="AU156" s="1">
        <v>17346.1899001332</v>
      </c>
      <c r="AV156" s="15">
        <v>10572.26376404</v>
      </c>
      <c r="AW156" s="15">
        <v>0.5436637039</v>
      </c>
      <c r="AX156" s="1">
        <v>4986.634335564</v>
      </c>
      <c r="AY156" s="15">
        <v>0.2564306144</v>
      </c>
      <c r="AZ156" s="1">
        <v>1151.8875314933</v>
      </c>
      <c r="BA156" s="1">
        <v>0.0592341863</v>
      </c>
      <c r="BB156" s="1">
        <v>2735.5443102939</v>
      </c>
      <c r="BC156" s="15">
        <v>0.1406714953</v>
      </c>
      <c r="BD156" s="1">
        <v>19446.3299413912</v>
      </c>
      <c r="BE156" s="15">
        <v>0.573747811230556</v>
      </c>
      <c r="BF156" s="1">
        <v>0.203657504606308</v>
      </c>
      <c r="BG156" s="1">
        <v>0.173888974895716</v>
      </c>
      <c r="BH156" s="1">
        <v>0.0374312686293611</v>
      </c>
      <c r="BI156" s="1">
        <v>0.0112744406380585</v>
      </c>
    </row>
    <row r="157" ht="15.75" customHeight="1">
      <c r="A157" s="1" t="s">
        <v>1553</v>
      </c>
      <c r="B157" s="1" t="s">
        <v>1298</v>
      </c>
      <c r="C157" s="1">
        <v>85.0</v>
      </c>
      <c r="D157" s="1">
        <v>13.4990892352941</v>
      </c>
      <c r="E157" s="1">
        <v>1147.422585</v>
      </c>
      <c r="F157" s="1" t="e">
        <v>#N/A</v>
      </c>
      <c r="G157" s="1" t="e">
        <v>#N/A</v>
      </c>
      <c r="H157" s="1" t="e">
        <v>#N/A</v>
      </c>
      <c r="I157" s="1">
        <v>0.0140011425408782</v>
      </c>
      <c r="J157" s="1">
        <v>0.958614065179253</v>
      </c>
      <c r="K157" s="1">
        <v>0.0245338150891024</v>
      </c>
      <c r="L157" s="1">
        <v>1.0</v>
      </c>
      <c r="M157" s="1" t="e">
        <v>#N/A</v>
      </c>
      <c r="N157" s="1">
        <v>0.181922632613127</v>
      </c>
      <c r="O157" s="1">
        <v>67572.1462140992</v>
      </c>
      <c r="P157" s="15">
        <v>0.222222222222222</v>
      </c>
      <c r="Q157" s="1">
        <v>0.121212121212121</v>
      </c>
      <c r="R157" s="1">
        <v>0.656565656565657</v>
      </c>
      <c r="S157" s="1">
        <v>9.9</v>
      </c>
      <c r="T157" s="1">
        <v>88862.0202020202</v>
      </c>
      <c r="U157" s="15">
        <v>115.901271212121</v>
      </c>
      <c r="V157" s="1">
        <v>214347.184041179</v>
      </c>
      <c r="W157" s="15">
        <v>0.517622266278724</v>
      </c>
      <c r="X157" s="1">
        <v>0.0881159665423579</v>
      </c>
      <c r="Y157" s="1">
        <v>0.394261767178918</v>
      </c>
      <c r="Z157" s="1">
        <v>0.482377733721276</v>
      </c>
      <c r="AA157" s="1">
        <v>214.347184041179</v>
      </c>
      <c r="AB157" s="1">
        <v>4331.94715267</v>
      </c>
      <c r="AC157" s="15">
        <v>331.909956260796</v>
      </c>
      <c r="AD157" s="1">
        <v>125790.393152071</v>
      </c>
      <c r="AE157" s="15">
        <v>85.0</v>
      </c>
      <c r="AF157" s="1">
        <v>38077.0</v>
      </c>
      <c r="AG157" s="15">
        <v>50833.5587989992</v>
      </c>
      <c r="AH157" s="15">
        <v>20.4999988655984</v>
      </c>
      <c r="AI157" s="1">
        <v>20.0232994840683</v>
      </c>
      <c r="AJ157" s="1">
        <v>20.008684080355</v>
      </c>
      <c r="AK157" s="1">
        <v>0.0</v>
      </c>
      <c r="AL157" s="1">
        <v>0.0</v>
      </c>
      <c r="AM157" s="1">
        <v>0.0</v>
      </c>
      <c r="AN157" s="1">
        <v>0.0</v>
      </c>
      <c r="AO157" s="1">
        <v>0.751026294295172</v>
      </c>
      <c r="AP157" s="1">
        <v>2530.14895118175</v>
      </c>
      <c r="AQ157" s="15">
        <v>4303.84903919249</v>
      </c>
      <c r="AR157" s="15">
        <v>10801.4392622401</v>
      </c>
      <c r="AS157" s="15">
        <v>1151.82873099888</v>
      </c>
      <c r="AT157" s="15">
        <v>752.562971383381</v>
      </c>
      <c r="AU157" s="1">
        <v>19539.8289549966</v>
      </c>
      <c r="AV157" s="15">
        <v>11945.988590748</v>
      </c>
      <c r="AW157" s="15">
        <v>0.6028910231</v>
      </c>
      <c r="AX157" s="1">
        <v>3804.1749551969</v>
      </c>
      <c r="AY157" s="15">
        <v>0.191989379</v>
      </c>
      <c r="AZ157" s="1">
        <v>800.4619484329</v>
      </c>
      <c r="BA157" s="1">
        <v>0.040397772</v>
      </c>
      <c r="BB157" s="1">
        <v>3263.8818269763</v>
      </c>
      <c r="BC157" s="15">
        <v>0.164721826</v>
      </c>
      <c r="BD157" s="1">
        <v>19814.5073213541</v>
      </c>
      <c r="BE157" s="15">
        <v>0.533849588697438</v>
      </c>
      <c r="BF157" s="1">
        <v>0.264620923541257</v>
      </c>
      <c r="BG157" s="1">
        <v>0.156760289074163</v>
      </c>
      <c r="BH157" s="1">
        <v>0.0327898580018619</v>
      </c>
      <c r="BI157" s="1">
        <v>0.0119793406852796</v>
      </c>
    </row>
    <row r="158" ht="15.75" customHeight="1">
      <c r="A158" s="1" t="s">
        <v>1555</v>
      </c>
      <c r="B158" s="1" t="s">
        <v>1300</v>
      </c>
      <c r="C158" s="1">
        <v>10.0</v>
      </c>
      <c r="D158" s="1">
        <v>60.3157964</v>
      </c>
      <c r="E158" s="1">
        <v>603.157964</v>
      </c>
      <c r="F158" s="1" t="e">
        <v>#N/A</v>
      </c>
      <c r="G158" s="1">
        <v>0.03902818069689</v>
      </c>
      <c r="H158" s="1" t="e">
        <v>#N/A</v>
      </c>
      <c r="I158" s="1" t="e">
        <v>#N/A</v>
      </c>
      <c r="J158" s="1">
        <v>0.798802994922058</v>
      </c>
      <c r="K158" s="1">
        <v>0.144384479896268</v>
      </c>
      <c r="L158" s="1">
        <v>0.999871891313954</v>
      </c>
      <c r="M158" s="1" t="e">
        <v>#N/A</v>
      </c>
      <c r="N158" s="1">
        <v>0.174091673127627</v>
      </c>
      <c r="O158" s="1">
        <v>58654.3293897883</v>
      </c>
      <c r="P158" s="15">
        <v>0.242857142857143</v>
      </c>
      <c r="Q158" s="1">
        <v>0.228571428571429</v>
      </c>
      <c r="R158" s="1">
        <v>0.528571428571429</v>
      </c>
      <c r="S158" s="1">
        <v>12.0</v>
      </c>
      <c r="T158" s="1">
        <v>53231.1666666667</v>
      </c>
      <c r="U158" s="15">
        <v>50.2631636666667</v>
      </c>
      <c r="V158" s="1">
        <v>112248.372799402</v>
      </c>
      <c r="W158" s="15">
        <v>0.731808252158308</v>
      </c>
      <c r="X158" s="1">
        <v>0.0898903306328329</v>
      </c>
      <c r="Y158" s="1">
        <v>0.178301417208859</v>
      </c>
      <c r="Z158" s="1">
        <v>0.268191747841692</v>
      </c>
      <c r="AA158" s="1">
        <v>112.248372799402</v>
      </c>
      <c r="AB158" s="1">
        <v>2483.50861533182</v>
      </c>
      <c r="AC158" s="15">
        <v>318.852989562781</v>
      </c>
      <c r="AD158" s="1">
        <v>82075.6020888107</v>
      </c>
      <c r="AE158" s="15">
        <v>26.0</v>
      </c>
      <c r="AF158" s="1">
        <v>34410.5</v>
      </c>
      <c r="AG158" s="15">
        <v>50215.1389195149</v>
      </c>
      <c r="AH158" s="15">
        <v>31.4999714205952</v>
      </c>
      <c r="AI158" s="1">
        <v>20.0307875633906</v>
      </c>
      <c r="AJ158" s="1">
        <v>20.5798987494023</v>
      </c>
      <c r="AK158" s="1">
        <v>4.0</v>
      </c>
      <c r="AL158" s="1">
        <v>2.785972</v>
      </c>
      <c r="AM158" s="1">
        <v>3.553832</v>
      </c>
      <c r="AN158" s="1">
        <v>0.0</v>
      </c>
      <c r="AO158" s="1">
        <v>0.649475187325733</v>
      </c>
      <c r="AP158" s="1">
        <v>3487.57081154946</v>
      </c>
      <c r="AQ158" s="15">
        <v>4060.61835569165</v>
      </c>
      <c r="AR158" s="15">
        <v>11695.6377450734</v>
      </c>
      <c r="AS158" s="15">
        <v>1261.60827746278</v>
      </c>
      <c r="AT158" s="1">
        <v>591.471722654731</v>
      </c>
      <c r="AU158" s="1">
        <v>21096.906912432</v>
      </c>
      <c r="AV158" s="15">
        <v>15784.53447892</v>
      </c>
      <c r="AW158" s="15">
        <v>0.6821576893</v>
      </c>
      <c r="AX158" s="1">
        <v>2073.112909163</v>
      </c>
      <c r="AY158" s="15">
        <v>0.0895933874</v>
      </c>
      <c r="AZ158" s="1">
        <v>3070.9755101575</v>
      </c>
      <c r="BA158" s="1">
        <v>0.132717855</v>
      </c>
      <c r="BB158" s="1">
        <v>2210.505673353</v>
      </c>
      <c r="BC158" s="15">
        <v>0.0955310684</v>
      </c>
      <c r="BD158" s="1">
        <v>23139.1285715935</v>
      </c>
      <c r="BE158" s="15">
        <v>0.535509185374369</v>
      </c>
      <c r="BF158" s="1">
        <v>0.281420923184525</v>
      </c>
      <c r="BG158" s="1">
        <v>0.143760054619321</v>
      </c>
      <c r="BH158" s="1">
        <v>0.0304603610193498</v>
      </c>
      <c r="BI158" s="1">
        <v>0.00884947580243504</v>
      </c>
    </row>
    <row r="159" ht="15.75" customHeight="1">
      <c r="A159" s="1" t="s">
        <v>1557</v>
      </c>
      <c r="B159" s="1" t="s">
        <v>1325</v>
      </c>
      <c r="C159" s="1">
        <v>37.0</v>
      </c>
      <c r="D159" s="1">
        <v>370.304429297297</v>
      </c>
      <c r="E159" s="1">
        <v>13701.263884</v>
      </c>
      <c r="F159" s="1">
        <v>0.0440559275747457</v>
      </c>
      <c r="G159" s="1">
        <v>0.277938461359923</v>
      </c>
      <c r="H159" s="1" t="e">
        <v>#N/A</v>
      </c>
      <c r="I159" s="1">
        <v>0.0939617276446582</v>
      </c>
      <c r="J159" s="1">
        <v>0.487989477660586</v>
      </c>
      <c r="K159" s="1">
        <v>0.0953569818307553</v>
      </c>
      <c r="L159" s="1">
        <v>0.423037008616129</v>
      </c>
      <c r="M159" s="1">
        <v>0.112318837843735</v>
      </c>
      <c r="N159" s="1">
        <v>0.172230926262831</v>
      </c>
      <c r="O159" s="1">
        <v>86485.7600778547</v>
      </c>
      <c r="P159" s="15">
        <v>0.168432203389831</v>
      </c>
      <c r="Q159" s="1">
        <v>0.239406779661017</v>
      </c>
      <c r="R159" s="1">
        <v>0.592161016949153</v>
      </c>
      <c r="S159" s="1">
        <v>101.5</v>
      </c>
      <c r="T159" s="1">
        <v>112012.392512315</v>
      </c>
      <c r="U159" s="15">
        <v>134.987821517241</v>
      </c>
      <c r="V159" s="1">
        <v>312506.118869814</v>
      </c>
      <c r="W159" s="15">
        <v>0.845400997839938</v>
      </c>
      <c r="X159" s="1">
        <v>0.133182183327445</v>
      </c>
      <c r="Y159" s="1">
        <v>0.0214168188326173</v>
      </c>
      <c r="Z159" s="1">
        <v>0.154599002160062</v>
      </c>
      <c r="AA159" s="1">
        <v>312.506118869814</v>
      </c>
      <c r="AB159" s="1">
        <v>11454.5136367509</v>
      </c>
      <c r="AC159" s="15">
        <v>1206.26819101706</v>
      </c>
      <c r="AD159" s="1">
        <v>220255.665147976</v>
      </c>
      <c r="AE159" s="15">
        <v>396.0</v>
      </c>
      <c r="AF159" s="1">
        <v>53755.0</v>
      </c>
      <c r="AG159" s="15">
        <v>93693.4693717655</v>
      </c>
      <c r="AH159" s="15">
        <v>75.559985653375</v>
      </c>
      <c r="AI159" s="1">
        <v>34.3181998629861</v>
      </c>
      <c r="AJ159" s="1">
        <v>45.222497943402</v>
      </c>
      <c r="AK159" s="1">
        <v>3.95</v>
      </c>
      <c r="AL159" s="1">
        <v>2.107588</v>
      </c>
      <c r="AM159" s="1">
        <v>2.909352</v>
      </c>
      <c r="AN159" s="1">
        <v>0.0</v>
      </c>
      <c r="AO159" s="1">
        <v>1.0431495656772</v>
      </c>
      <c r="AP159" s="1">
        <v>2085.13277401818</v>
      </c>
      <c r="AQ159" s="15">
        <v>2746.16887380286</v>
      </c>
      <c r="AR159" s="15">
        <v>10290.9118482606</v>
      </c>
      <c r="AS159" s="15">
        <v>1645.95561117068</v>
      </c>
      <c r="AT159" s="15">
        <v>726.801798309193</v>
      </c>
      <c r="AU159" s="1">
        <v>17494.9709055615</v>
      </c>
      <c r="AV159" s="15">
        <v>4037.9255436524</v>
      </c>
      <c r="AW159" s="15">
        <v>0.2438450952</v>
      </c>
      <c r="AX159" s="1">
        <v>9836.3518048654</v>
      </c>
      <c r="AY159" s="15">
        <v>0.5940045493</v>
      </c>
      <c r="AZ159" s="1">
        <v>1720.9743542396</v>
      </c>
      <c r="BA159" s="1">
        <v>0.1039274129</v>
      </c>
      <c r="BB159" s="1">
        <v>964.1362958805</v>
      </c>
      <c r="BC159" s="15">
        <v>0.0582229425</v>
      </c>
      <c r="BD159" s="1">
        <v>16559.3879986379</v>
      </c>
      <c r="BE159" s="15">
        <v>0.608245361562092</v>
      </c>
      <c r="BF159" s="1">
        <v>0.218041629669553</v>
      </c>
      <c r="BG159" s="1">
        <v>0.074392077947394</v>
      </c>
      <c r="BH159" s="1">
        <v>0.0313831161454379</v>
      </c>
      <c r="BI159" s="1">
        <v>0.0679378146755227</v>
      </c>
    </row>
    <row r="160" ht="15.75" customHeight="1">
      <c r="A160" s="1" t="s">
        <v>1558</v>
      </c>
      <c r="B160" s="1" t="s">
        <v>1304</v>
      </c>
      <c r="C160" s="1">
        <v>10.0</v>
      </c>
      <c r="D160" s="1">
        <v>300.8884259</v>
      </c>
      <c r="E160" s="1">
        <v>3008.884259</v>
      </c>
      <c r="F160" s="1">
        <v>0.0148815000084736</v>
      </c>
      <c r="G160" s="1">
        <v>0.236203670374445</v>
      </c>
      <c r="H160" s="1" t="e">
        <v>#N/A</v>
      </c>
      <c r="I160" s="1">
        <v>0.116902450144379</v>
      </c>
      <c r="J160" s="1">
        <v>0.539706272177199</v>
      </c>
      <c r="K160" s="1">
        <v>0.0898672513743678</v>
      </c>
      <c r="L160" s="1">
        <v>0.969683663672416</v>
      </c>
      <c r="M160" s="1">
        <v>0.101519119877251</v>
      </c>
      <c r="N160" s="1">
        <v>0.216788204972183</v>
      </c>
      <c r="O160" s="1">
        <v>75907.7826899393</v>
      </c>
      <c r="P160" s="15">
        <v>0.23574144486692</v>
      </c>
      <c r="Q160" s="1">
        <v>0.0874524714828897</v>
      </c>
      <c r="R160" s="1">
        <v>0.67680608365019</v>
      </c>
      <c r="S160" s="1">
        <v>24.0</v>
      </c>
      <c r="T160" s="1">
        <v>112583.166666667</v>
      </c>
      <c r="U160" s="15">
        <v>125.370177458333</v>
      </c>
      <c r="V160" s="1">
        <v>197772.426180917</v>
      </c>
      <c r="W160" s="15">
        <v>0.774775349916785</v>
      </c>
      <c r="X160" s="1">
        <v>0.198544218861798</v>
      </c>
      <c r="Y160" s="1">
        <v>0.0266804312214168</v>
      </c>
      <c r="Z160" s="1">
        <v>0.225224650083215</v>
      </c>
      <c r="AA160" s="1">
        <v>197.772426180917</v>
      </c>
      <c r="AB160" s="1">
        <v>7427.5987629473</v>
      </c>
      <c r="AC160" s="15">
        <v>740.118781019553</v>
      </c>
      <c r="AD160" s="1">
        <v>135659.933516338</v>
      </c>
      <c r="AE160" s="15">
        <v>108.0</v>
      </c>
      <c r="AF160" s="1">
        <v>41036.0</v>
      </c>
      <c r="AG160" s="15">
        <v>56290.4720880101</v>
      </c>
      <c r="AH160" s="15">
        <v>75.0499469667768</v>
      </c>
      <c r="AI160" s="1">
        <v>32.4420989329701</v>
      </c>
      <c r="AJ160" s="1">
        <v>52.4748966491935</v>
      </c>
      <c r="AK160" s="1">
        <v>2.5</v>
      </c>
      <c r="AL160" s="1">
        <v>1.201447</v>
      </c>
      <c r="AM160" s="1">
        <v>2.110447</v>
      </c>
      <c r="AN160" s="1">
        <v>0.0</v>
      </c>
      <c r="AO160" s="15">
        <v>0.987315508120476</v>
      </c>
      <c r="AP160" s="1">
        <v>1903.34116138563</v>
      </c>
      <c r="AQ160" s="15">
        <v>2828.28709165047</v>
      </c>
      <c r="AR160" s="15">
        <v>10675.9183753635</v>
      </c>
      <c r="AS160" s="15">
        <v>1600.92173223071</v>
      </c>
      <c r="AT160" s="1">
        <v>734.41294173755</v>
      </c>
      <c r="AU160" s="1">
        <v>17742.8813023678</v>
      </c>
      <c r="AV160" s="15">
        <v>8922.3726581641</v>
      </c>
      <c r="AW160" s="15">
        <v>0.4918018914</v>
      </c>
      <c r="AX160" s="1">
        <v>6449.2800229298</v>
      </c>
      <c r="AY160" s="15">
        <v>0.3554848284</v>
      </c>
      <c r="AZ160" s="1">
        <v>1129.2064418205</v>
      </c>
      <c r="BA160" s="1">
        <v>0.062241949</v>
      </c>
      <c r="BB160" s="1">
        <v>1641.3497910804</v>
      </c>
      <c r="BC160" s="15">
        <v>0.0904713312</v>
      </c>
      <c r="BD160" s="1">
        <v>18142.2089139948</v>
      </c>
      <c r="BE160" s="15">
        <v>0.57158896771304</v>
      </c>
      <c r="BF160" s="1">
        <v>0.23858578247979</v>
      </c>
      <c r="BG160" s="1">
        <v>0.109377168452135</v>
      </c>
      <c r="BH160" s="1">
        <v>0.0341455919875688</v>
      </c>
      <c r="BI160" s="1">
        <v>0.0463024893674666</v>
      </c>
    </row>
    <row r="161" ht="15.75" customHeight="1">
      <c r="A161" s="1" t="s">
        <v>1561</v>
      </c>
      <c r="B161" s="1" t="s">
        <v>1329</v>
      </c>
      <c r="C161" s="1">
        <v>16.0</v>
      </c>
      <c r="D161" s="1">
        <v>186.4969503125</v>
      </c>
      <c r="E161" s="1">
        <v>2983.951205</v>
      </c>
      <c r="F161" s="1">
        <v>0.0667533440654481</v>
      </c>
      <c r="G161" s="1">
        <v>0.0215168764917705</v>
      </c>
      <c r="H161" s="1" t="e">
        <v>#N/A</v>
      </c>
      <c r="I161" s="1">
        <v>0.07565877333329</v>
      </c>
      <c r="J161" s="1">
        <v>0.766551571397862</v>
      </c>
      <c r="K161" s="1">
        <v>0.0692027298993304</v>
      </c>
      <c r="L161" s="1">
        <v>0.234378183353472</v>
      </c>
      <c r="M161" s="1">
        <v>0.050248770315736</v>
      </c>
      <c r="N161" s="1">
        <v>0.135545096897821</v>
      </c>
      <c r="O161" s="1">
        <v>93133.8701342708</v>
      </c>
      <c r="P161" s="15">
        <v>0.0991735537190083</v>
      </c>
      <c r="Q161" s="1">
        <v>0.107438016528926</v>
      </c>
      <c r="R161" s="1">
        <v>0.793388429752066</v>
      </c>
      <c r="S161" s="1">
        <v>23.5</v>
      </c>
      <c r="T161" s="1">
        <v>117199.531914894</v>
      </c>
      <c r="U161" s="15">
        <v>126.976647021277</v>
      </c>
      <c r="V161" s="1">
        <v>732110.02121598</v>
      </c>
      <c r="W161" s="15">
        <v>0.764956333174032</v>
      </c>
      <c r="X161" s="1">
        <v>0.213913885474529</v>
      </c>
      <c r="Y161" s="1">
        <v>0.0211297813514391</v>
      </c>
      <c r="Z161" s="1">
        <v>0.235043666825968</v>
      </c>
      <c r="AA161" s="1">
        <v>732.11002121598</v>
      </c>
      <c r="AB161" s="1">
        <v>18224.2762243828</v>
      </c>
      <c r="AC161" s="15">
        <v>1759.9647109511</v>
      </c>
      <c r="AD161" s="1">
        <v>514111.806913217</v>
      </c>
      <c r="AE161" s="15">
        <v>595.0</v>
      </c>
      <c r="AF161" s="1">
        <v>62242.0</v>
      </c>
      <c r="AG161" s="15">
        <v>143662.018367006</v>
      </c>
      <c r="AH161" s="15">
        <v>64.3999929808918</v>
      </c>
      <c r="AI161" s="1">
        <v>21.9480994279995</v>
      </c>
      <c r="AJ161" s="1">
        <v>31.5206996985227</v>
      </c>
      <c r="AK161" s="1">
        <v>0.8</v>
      </c>
      <c r="AL161" s="1">
        <v>0.52611</v>
      </c>
      <c r="AM161" s="1">
        <v>0.696468</v>
      </c>
      <c r="AN161" s="1">
        <v>0.0</v>
      </c>
      <c r="AO161" s="15">
        <v>0.468295097824264</v>
      </c>
      <c r="AP161" s="1">
        <v>2369.61812517306</v>
      </c>
      <c r="AQ161" s="15">
        <v>3861.46608251927</v>
      </c>
      <c r="AR161" s="15">
        <v>12477.3981349337</v>
      </c>
      <c r="AS161" s="15">
        <v>1614.50900468059</v>
      </c>
      <c r="AT161" s="1">
        <v>645.567671070546</v>
      </c>
      <c r="AU161" s="1">
        <v>20968.5590183771</v>
      </c>
      <c r="AV161" s="15">
        <v>2969.6070714621</v>
      </c>
      <c r="AW161" s="15">
        <v>0.1450814997</v>
      </c>
      <c r="AX161" s="1">
        <v>14976.9450472207</v>
      </c>
      <c r="AY161" s="15">
        <v>0.73170544</v>
      </c>
      <c r="AZ161" s="1">
        <v>1723.8293099487</v>
      </c>
      <c r="BA161" s="1">
        <v>0.0842184624</v>
      </c>
      <c r="BB161" s="1">
        <v>798.1626445057</v>
      </c>
      <c r="BC161" s="15">
        <v>0.0389945978</v>
      </c>
      <c r="BD161" s="1">
        <v>20468.5440731372</v>
      </c>
      <c r="BE161" s="15">
        <v>0.598587995243295</v>
      </c>
      <c r="BF161" s="1">
        <v>0.240929978644579</v>
      </c>
      <c r="BG161" s="1">
        <v>0.112900719825371</v>
      </c>
      <c r="BH161" s="1">
        <v>0.0308581770842447</v>
      </c>
      <c r="BI161" s="1">
        <v>0.0167231292025105</v>
      </c>
    </row>
    <row r="162" ht="15.75" customHeight="1">
      <c r="A162" s="1" t="s">
        <v>1563</v>
      </c>
      <c r="B162" s="1" t="s">
        <v>1333</v>
      </c>
      <c r="C162" s="1">
        <v>5.0</v>
      </c>
      <c r="D162" s="1">
        <v>663.3175236</v>
      </c>
      <c r="E162" s="1">
        <v>3316.587618</v>
      </c>
      <c r="F162" s="1">
        <v>0.00447875077224866</v>
      </c>
      <c r="G162" s="1">
        <v>0.416880978136947</v>
      </c>
      <c r="H162" s="1" t="e">
        <v>#N/A</v>
      </c>
      <c r="I162" s="1">
        <v>0.325119998486562</v>
      </c>
      <c r="J162" s="1">
        <v>0.156365731118488</v>
      </c>
      <c r="K162" s="1">
        <v>0.0953465123645434</v>
      </c>
      <c r="L162" s="1">
        <v>0.999614159192804</v>
      </c>
      <c r="M162" s="1">
        <v>0.222131038947347</v>
      </c>
      <c r="N162" s="1">
        <v>0.206996230211816</v>
      </c>
      <c r="O162" s="1">
        <v>73126.2758307158</v>
      </c>
      <c r="P162" s="15">
        <v>0.525691699604743</v>
      </c>
      <c r="Q162" s="1">
        <v>0.209486166007905</v>
      </c>
      <c r="R162" s="1">
        <v>0.264822134387352</v>
      </c>
      <c r="S162" s="1">
        <v>47.0</v>
      </c>
      <c r="T162" s="1">
        <v>103508.617021277</v>
      </c>
      <c r="U162" s="15">
        <v>70.565694</v>
      </c>
      <c r="V162" s="1">
        <v>118792.037292108</v>
      </c>
      <c r="W162" s="15">
        <v>0.693702437813496</v>
      </c>
      <c r="X162" s="1">
        <v>0.259095517028348</v>
      </c>
      <c r="Y162" s="1">
        <v>0.0472020451581561</v>
      </c>
      <c r="Z162" s="1">
        <v>0.306297562186504</v>
      </c>
      <c r="AA162" s="1">
        <v>118.792037292108</v>
      </c>
      <c r="AB162" s="1">
        <v>3363.94429607377</v>
      </c>
      <c r="AC162" s="15">
        <v>328.616209047187</v>
      </c>
      <c r="AD162" s="1">
        <v>67908.090407776</v>
      </c>
      <c r="AE162" s="15">
        <v>14.0</v>
      </c>
      <c r="AF162" s="1">
        <v>33511.0</v>
      </c>
      <c r="AG162" s="15">
        <v>43991.8168710263</v>
      </c>
      <c r="AH162" s="15">
        <v>63.849972522243</v>
      </c>
      <c r="AI162" s="1">
        <v>21.0212990628149</v>
      </c>
      <c r="AJ162" s="1">
        <v>41.3806919584473</v>
      </c>
      <c r="AK162" s="1">
        <v>2.5</v>
      </c>
      <c r="AL162" s="1">
        <v>1.22034</v>
      </c>
      <c r="AM162" s="1">
        <v>2.142195</v>
      </c>
      <c r="AN162" s="1">
        <v>0.0</v>
      </c>
      <c r="AO162" s="1">
        <v>0.907599054421169</v>
      </c>
      <c r="AP162" s="1">
        <v>2291.05770303217</v>
      </c>
      <c r="AQ162" s="15">
        <v>2740.95586399189</v>
      </c>
      <c r="AR162" s="15">
        <v>9386.06090219082</v>
      </c>
      <c r="AS162" s="15">
        <v>1098.1090353935</v>
      </c>
      <c r="AT162" s="1">
        <v>571.545693444725</v>
      </c>
      <c r="AU162" s="1">
        <v>16087.7291980531</v>
      </c>
      <c r="AV162" s="15">
        <v>11543.6743962987</v>
      </c>
      <c r="AW162" s="15">
        <v>0.5934435714</v>
      </c>
      <c r="AX162" s="1">
        <v>3004.1011577612</v>
      </c>
      <c r="AY162" s="15">
        <v>0.1544364869</v>
      </c>
      <c r="AZ162" s="1">
        <v>2214.1773046194</v>
      </c>
      <c r="BA162" s="1">
        <v>0.1138276464</v>
      </c>
      <c r="BB162" s="1">
        <v>2690.0640702354</v>
      </c>
      <c r="BC162" s="15">
        <v>0.1382922953</v>
      </c>
      <c r="BD162" s="1">
        <v>19452.0169289147</v>
      </c>
      <c r="BE162" s="15">
        <v>0.568320697859951</v>
      </c>
      <c r="BF162" s="1">
        <v>0.211402345364947</v>
      </c>
      <c r="BG162" s="1">
        <v>0.174685876143931</v>
      </c>
      <c r="BH162" s="1">
        <v>0.037422931236056</v>
      </c>
      <c r="BI162" s="1">
        <v>0.00816814939511572</v>
      </c>
    </row>
    <row r="163" ht="15.75" customHeight="1">
      <c r="A163" s="1" t="s">
        <v>1565</v>
      </c>
      <c r="B163" s="1" t="s">
        <v>1335</v>
      </c>
      <c r="C163" s="1">
        <v>5.0</v>
      </c>
      <c r="D163" s="1">
        <v>235.5286454</v>
      </c>
      <c r="E163" s="1">
        <v>1177.643227</v>
      </c>
      <c r="F163" s="1" t="e">
        <v>#N/A</v>
      </c>
      <c r="G163" s="1">
        <v>0.18166569579816</v>
      </c>
      <c r="H163" s="1" t="e">
        <v>#N/A</v>
      </c>
      <c r="I163" s="1">
        <v>0.0468924297330458</v>
      </c>
      <c r="J163" s="1">
        <v>0.643817290139068</v>
      </c>
      <c r="K163" s="1">
        <v>0.120416198833382</v>
      </c>
      <c r="L163" s="1">
        <v>0.490451985496</v>
      </c>
      <c r="M163" s="1">
        <v>0.0130393098855701</v>
      </c>
      <c r="N163" s="1">
        <v>0.175384128616856</v>
      </c>
      <c r="O163" s="1">
        <v>76395.2750903369</v>
      </c>
      <c r="P163" s="15">
        <v>0.157303370786517</v>
      </c>
      <c r="Q163" s="1">
        <v>0.101123595505618</v>
      </c>
      <c r="R163" s="1">
        <v>0.741573033707865</v>
      </c>
      <c r="S163" s="1">
        <v>14.1</v>
      </c>
      <c r="T163" s="1">
        <v>84796.9503546099</v>
      </c>
      <c r="U163" s="15">
        <v>83.5207962411348</v>
      </c>
      <c r="V163" s="1">
        <v>354534.090145113</v>
      </c>
      <c r="W163" s="15">
        <v>0.801765767895054</v>
      </c>
      <c r="X163" s="1">
        <v>0.157050960628521</v>
      </c>
      <c r="Y163" s="1">
        <v>0.041183271476425</v>
      </c>
      <c r="Z163" s="1">
        <v>0.198234232104946</v>
      </c>
      <c r="AA163" s="1">
        <v>354.534090145113</v>
      </c>
      <c r="AB163" s="1">
        <v>14654.1419373357</v>
      </c>
      <c r="AC163" s="15">
        <v>1329.22051781987</v>
      </c>
      <c r="AD163" s="1">
        <v>225822.695658947</v>
      </c>
      <c r="AE163" s="15">
        <v>408.0</v>
      </c>
      <c r="AF163" s="1">
        <v>44873.0</v>
      </c>
      <c r="AG163" s="15">
        <v>62247.0740905716</v>
      </c>
      <c r="AH163" s="15">
        <v>83.1099495074622</v>
      </c>
      <c r="AI163" s="1">
        <v>33.9764988671959</v>
      </c>
      <c r="AJ163" s="1">
        <v>67.9370997092011</v>
      </c>
      <c r="AK163" s="1">
        <v>0.5</v>
      </c>
      <c r="AL163" s="1">
        <v>0.305215</v>
      </c>
      <c r="AM163" s="1">
        <v>0.486124</v>
      </c>
      <c r="AN163" s="1">
        <v>0.0</v>
      </c>
      <c r="AO163" s="15">
        <v>1.24015302345452</v>
      </c>
      <c r="AP163" s="1">
        <v>3096.24266195521</v>
      </c>
      <c r="AQ163" s="15">
        <v>4077.71330900712</v>
      </c>
      <c r="AR163" s="15">
        <v>9637.49619561137</v>
      </c>
      <c r="AS163" s="15">
        <v>1460.78041342142</v>
      </c>
      <c r="AT163" s="1">
        <v>359.525890603199</v>
      </c>
      <c r="AU163" s="1">
        <v>18631.7584705983</v>
      </c>
      <c r="AV163" s="15">
        <v>4519.9752217777</v>
      </c>
      <c r="AW163" s="15">
        <v>0.2337770851</v>
      </c>
      <c r="AX163" s="1">
        <v>13035.8595282332</v>
      </c>
      <c r="AY163" s="15">
        <v>0.6742260948</v>
      </c>
      <c r="AZ163" s="1">
        <v>783.2389336529</v>
      </c>
      <c r="BA163" s="1">
        <v>0.040509805</v>
      </c>
      <c r="BB163" s="1">
        <v>995.4783728357</v>
      </c>
      <c r="BC163" s="15">
        <v>0.0514870151</v>
      </c>
      <c r="BD163" s="1">
        <v>19334.5520564995</v>
      </c>
      <c r="BE163" s="15">
        <v>0.464790737495748</v>
      </c>
      <c r="BF163" s="1">
        <v>0.20340304764301</v>
      </c>
      <c r="BG163" s="1">
        <v>0.285015482960711</v>
      </c>
      <c r="BH163" s="1">
        <v>0.0351264623034375</v>
      </c>
      <c r="BI163" s="1">
        <v>0.0116642695970929</v>
      </c>
    </row>
    <row r="164" ht="15.75" customHeight="1">
      <c r="A164" s="1" t="s">
        <v>1566</v>
      </c>
      <c r="B164" s="1" t="s">
        <v>1337</v>
      </c>
      <c r="C164" s="1">
        <v>85.0</v>
      </c>
      <c r="D164" s="1">
        <v>13.6242412117647</v>
      </c>
      <c r="E164" s="1">
        <v>1158.060503</v>
      </c>
      <c r="F164" s="1" t="e">
        <v>#N/A</v>
      </c>
      <c r="G164" s="1">
        <v>0.0097048283881188</v>
      </c>
      <c r="H164" s="1" t="e">
        <v>#N/A</v>
      </c>
      <c r="I164" s="1">
        <v>0.308449539382396</v>
      </c>
      <c r="J164" s="1">
        <v>0.641432643897014</v>
      </c>
      <c r="K164" s="1">
        <v>0.0326996607786151</v>
      </c>
      <c r="L164" s="1">
        <v>0.674985031986256</v>
      </c>
      <c r="M164" s="1">
        <v>0.140337598946213</v>
      </c>
      <c r="N164" s="1">
        <v>0.145636416451315</v>
      </c>
      <c r="O164" s="1">
        <v>70568.6544154167</v>
      </c>
      <c r="P164" s="15">
        <v>0.148936170212766</v>
      </c>
      <c r="Q164" s="1">
        <v>0.0638297872340425</v>
      </c>
      <c r="R164" s="1">
        <v>0.787234042553192</v>
      </c>
      <c r="S164" s="1">
        <v>13.0</v>
      </c>
      <c r="T164" s="1">
        <v>94816.7692307692</v>
      </c>
      <c r="U164" s="15">
        <v>89.0815771538462</v>
      </c>
      <c r="V164" s="1">
        <v>275419.90178729</v>
      </c>
      <c r="W164" s="15">
        <v>0.777753806980472</v>
      </c>
      <c r="X164" s="1">
        <v>0.157643396324555</v>
      </c>
      <c r="Y164" s="1">
        <v>0.0646027966949729</v>
      </c>
      <c r="Z164" s="1">
        <v>0.222246193019528</v>
      </c>
      <c r="AA164" s="1">
        <v>275.41990178729</v>
      </c>
      <c r="AB164" s="1">
        <v>7037.86631085889</v>
      </c>
      <c r="AC164" s="15">
        <v>710.941300447754</v>
      </c>
      <c r="AD164" s="1">
        <v>147168.588544613</v>
      </c>
      <c r="AE164" s="15">
        <v>137.0</v>
      </c>
      <c r="AF164" s="1">
        <v>38340.5</v>
      </c>
      <c r="AG164" s="15">
        <v>60983.1982929734</v>
      </c>
      <c r="AH164" s="15">
        <v>44.6999672413584</v>
      </c>
      <c r="AI164" s="1">
        <v>23.7999968073121</v>
      </c>
      <c r="AJ164" s="1">
        <v>26.3565908431883</v>
      </c>
      <c r="AK164" s="1">
        <v>0.0</v>
      </c>
      <c r="AL164" s="1">
        <v>0.0</v>
      </c>
      <c r="AM164" s="1">
        <v>0.0</v>
      </c>
      <c r="AN164" s="1">
        <v>1570.82465491874</v>
      </c>
      <c r="AO164" s="1">
        <v>1.34488322011509</v>
      </c>
      <c r="AP164" s="1">
        <v>2927.3678889988</v>
      </c>
      <c r="AQ164" s="15">
        <v>3186.62219326204</v>
      </c>
      <c r="AR164" s="15">
        <v>9668.06543440158</v>
      </c>
      <c r="AS164" s="15">
        <v>620.74478676871</v>
      </c>
      <c r="AT164" s="1">
        <v>782.438298908119</v>
      </c>
      <c r="AU164" s="1">
        <v>17185.2386023393</v>
      </c>
      <c r="AV164" s="15">
        <v>8626.5477309821</v>
      </c>
      <c r="AW164" s="15">
        <v>0.4372841702</v>
      </c>
      <c r="AX164" s="1">
        <v>7376.4907102018</v>
      </c>
      <c r="AY164" s="15">
        <v>0.3739181327</v>
      </c>
      <c r="AZ164" s="1">
        <v>957.6935575218</v>
      </c>
      <c r="BA164" s="1">
        <v>0.0485459822</v>
      </c>
      <c r="BB164" s="1">
        <v>2766.8234887463</v>
      </c>
      <c r="BC164" s="15">
        <v>0.1402517149</v>
      </c>
      <c r="BD164" s="1">
        <v>19727.555487452</v>
      </c>
      <c r="BE164" s="15">
        <v>0.547436072251517</v>
      </c>
      <c r="BF164" s="1">
        <v>0.248886971080407</v>
      </c>
      <c r="BG164" s="1">
        <v>0.148215086056861</v>
      </c>
      <c r="BH164" s="1">
        <v>0.0355016267810448</v>
      </c>
      <c r="BI164" s="1">
        <v>0.0199602438301704</v>
      </c>
    </row>
    <row r="165" ht="15.75" customHeight="1">
      <c r="A165" s="1" t="s">
        <v>1569</v>
      </c>
      <c r="B165" s="1" t="s">
        <v>1341</v>
      </c>
      <c r="C165" s="1">
        <v>31.0</v>
      </c>
      <c r="D165" s="1">
        <v>206.793612548387</v>
      </c>
      <c r="E165" s="1">
        <v>6410.601989</v>
      </c>
      <c r="F165" s="1">
        <v>0.0168492881009225</v>
      </c>
      <c r="G165" s="1">
        <v>0.167699993528462</v>
      </c>
      <c r="H165" s="1" t="e">
        <v>#N/A</v>
      </c>
      <c r="I165" s="1">
        <v>0.044788042412885</v>
      </c>
      <c r="J165" s="1">
        <v>0.676784360215762</v>
      </c>
      <c r="K165" s="1">
        <v>0.0927868491246563</v>
      </c>
      <c r="L165" s="1">
        <v>0.51591911091721</v>
      </c>
      <c r="M165" s="1">
        <v>0.0132499676416675</v>
      </c>
      <c r="N165" s="1">
        <v>0.190941881298683</v>
      </c>
      <c r="O165" s="1">
        <v>77974.0574151044</v>
      </c>
      <c r="P165" s="15">
        <v>0.14410480349345</v>
      </c>
      <c r="Q165" s="1">
        <v>0.0938864628820961</v>
      </c>
      <c r="R165" s="1">
        <v>0.762008733624454</v>
      </c>
      <c r="S165" s="1">
        <v>48.0</v>
      </c>
      <c r="T165" s="1">
        <v>107960.416666667</v>
      </c>
      <c r="U165" s="15">
        <v>133.554208104167</v>
      </c>
      <c r="V165" s="1">
        <v>387845.8644393</v>
      </c>
      <c r="W165" s="15">
        <v>0.747933543873482</v>
      </c>
      <c r="X165" s="1">
        <v>0.186974169556329</v>
      </c>
      <c r="Y165" s="1">
        <v>0.0650922865701891</v>
      </c>
      <c r="Z165" s="1">
        <v>0.252066456126518</v>
      </c>
      <c r="AA165" s="1">
        <v>387.8458644393</v>
      </c>
      <c r="AB165" s="1">
        <v>15030.1769108942</v>
      </c>
      <c r="AC165" s="15">
        <v>1389.61102799483</v>
      </c>
      <c r="AD165" s="15">
        <v>266631.547561782</v>
      </c>
      <c r="AE165" s="15">
        <v>482.0</v>
      </c>
      <c r="AF165" s="1">
        <v>46080.0</v>
      </c>
      <c r="AG165" s="15">
        <v>71565.6278503679</v>
      </c>
      <c r="AH165" s="15">
        <v>54.6599954115348</v>
      </c>
      <c r="AI165" s="1">
        <v>37.3599997960859</v>
      </c>
      <c r="AJ165" s="1">
        <v>38.7872994121649</v>
      </c>
      <c r="AK165" s="1">
        <v>1.3</v>
      </c>
      <c r="AL165" s="1">
        <v>0.788177</v>
      </c>
      <c r="AM165" s="1">
        <v>1.067732</v>
      </c>
      <c r="AN165" s="1">
        <v>0.0</v>
      </c>
      <c r="AO165" s="1">
        <v>1.20910286392983</v>
      </c>
      <c r="AP165" s="1">
        <v>2442.19413978034</v>
      </c>
      <c r="AQ165" s="15">
        <v>3688.34764201113</v>
      </c>
      <c r="AR165" s="15">
        <v>9287.25735463845</v>
      </c>
      <c r="AS165" s="15">
        <v>1365.29951711529</v>
      </c>
      <c r="AT165" s="15">
        <v>648.364755311905</v>
      </c>
      <c r="AU165" s="1">
        <v>17431.4634088571</v>
      </c>
      <c r="AV165" s="15">
        <v>4162.5390920492</v>
      </c>
      <c r="AW165" s="15">
        <v>0.2163467145</v>
      </c>
      <c r="AX165" s="1">
        <v>12629.4753947242</v>
      </c>
      <c r="AY165" s="15">
        <v>0.6564131764</v>
      </c>
      <c r="AZ165" s="1">
        <v>1363.2308086308</v>
      </c>
      <c r="BA165" s="1">
        <v>0.0708535103</v>
      </c>
      <c r="BB165" s="1">
        <v>1084.8855368012</v>
      </c>
      <c r="BC165" s="15">
        <v>0.0563865987</v>
      </c>
      <c r="BD165" s="1">
        <v>19240.1308322054</v>
      </c>
      <c r="BE165" s="15">
        <v>0.54506377697943</v>
      </c>
      <c r="BF165" s="1">
        <v>0.211084717458663</v>
      </c>
      <c r="BG165" s="1">
        <v>0.185091415287244</v>
      </c>
      <c r="BH165" s="1">
        <v>0.0424336490108998</v>
      </c>
      <c r="BI165" s="1">
        <v>0.0163264412637641</v>
      </c>
    </row>
    <row r="166" ht="15.75" customHeight="1">
      <c r="A166" s="1" t="s">
        <v>1571</v>
      </c>
      <c r="B166" s="1" t="s">
        <v>1343</v>
      </c>
      <c r="C166" s="1">
        <v>161.0</v>
      </c>
      <c r="D166" s="1">
        <v>12.416052689441</v>
      </c>
      <c r="E166" s="1">
        <v>1998.984483</v>
      </c>
      <c r="F166" s="1">
        <v>0.00545272699369762</v>
      </c>
      <c r="G166" s="1">
        <v>0.0262671795089379</v>
      </c>
      <c r="H166" s="1" t="e">
        <v>#N/A</v>
      </c>
      <c r="I166" s="1">
        <v>0.0575654447594453</v>
      </c>
      <c r="J166" s="1">
        <v>0.794374765022184</v>
      </c>
      <c r="K166" s="1">
        <v>0.114283749703145</v>
      </c>
      <c r="L166" s="1">
        <v>0.999991327605899</v>
      </c>
      <c r="M166" s="1">
        <v>0.0192363667428235</v>
      </c>
      <c r="N166" s="1">
        <v>0.183989373760579</v>
      </c>
      <c r="O166" s="1">
        <v>68552.8213761737</v>
      </c>
      <c r="P166" s="15">
        <v>0.297872340425532</v>
      </c>
      <c r="Q166" s="1">
        <v>0.156028368794326</v>
      </c>
      <c r="R166" s="1">
        <v>0.546099290780142</v>
      </c>
      <c r="S166" s="1">
        <v>17.6</v>
      </c>
      <c r="T166" s="1">
        <v>105872.670454545</v>
      </c>
      <c r="U166" s="15">
        <v>113.578663806818</v>
      </c>
      <c r="V166" s="1">
        <v>387304.867338483</v>
      </c>
      <c r="W166" s="15">
        <v>0.710616212453877</v>
      </c>
      <c r="X166" s="1">
        <v>0.223493361197377</v>
      </c>
      <c r="Y166" s="1">
        <v>0.0658904263487463</v>
      </c>
      <c r="Z166" s="1">
        <v>0.289383787546123</v>
      </c>
      <c r="AA166" s="1">
        <v>387.304867338483</v>
      </c>
      <c r="AB166" s="1">
        <v>7872.18366817108</v>
      </c>
      <c r="AC166" s="15">
        <v>736.302058628836</v>
      </c>
      <c r="AD166" s="1">
        <v>228454.253209694</v>
      </c>
      <c r="AE166" s="15">
        <v>415.0</v>
      </c>
      <c r="AF166" s="1">
        <v>41283.0</v>
      </c>
      <c r="AG166" s="15">
        <v>78660.5161838056</v>
      </c>
      <c r="AH166" s="15">
        <v>24.5999829456741</v>
      </c>
      <c r="AI166" s="1">
        <v>20.031597827249</v>
      </c>
      <c r="AJ166" s="1">
        <v>19.9999965324379</v>
      </c>
      <c r="AK166" s="1">
        <v>0.2</v>
      </c>
      <c r="AL166" s="1">
        <v>0.2</v>
      </c>
      <c r="AM166" s="1">
        <v>0.2</v>
      </c>
      <c r="AN166" s="1">
        <v>170.936184300536</v>
      </c>
      <c r="AO166" s="15">
        <v>0.761685396056396</v>
      </c>
      <c r="AP166" s="1">
        <v>1749.43563581429</v>
      </c>
      <c r="AQ166" s="15">
        <v>3448.33277527748</v>
      </c>
      <c r="AR166" s="15">
        <v>8816.75652306702</v>
      </c>
      <c r="AS166" s="15">
        <v>1180.78000108218</v>
      </c>
      <c r="AT166" s="1">
        <v>672.6820750414</v>
      </c>
      <c r="AU166" s="1">
        <v>15867.9870102824</v>
      </c>
      <c r="AV166" s="15">
        <v>6251.3250504856</v>
      </c>
      <c r="AW166" s="15">
        <v>0.3861368195</v>
      </c>
      <c r="AX166" s="1">
        <v>7191.7853490024</v>
      </c>
      <c r="AY166" s="15">
        <v>0.4442279194</v>
      </c>
      <c r="AZ166" s="1">
        <v>1087.4928481222</v>
      </c>
      <c r="BA166" s="1">
        <v>0.0671731235</v>
      </c>
      <c r="BB166" s="1">
        <v>1658.8009624168</v>
      </c>
      <c r="BC166" s="15">
        <v>0.1024621376</v>
      </c>
      <c r="BD166" s="1">
        <v>16189.404210027</v>
      </c>
      <c r="BE166" s="15">
        <v>0.580658254027308</v>
      </c>
      <c r="BF166" s="1">
        <v>0.230122203496213</v>
      </c>
      <c r="BG166" s="1">
        <v>0.128471105712029</v>
      </c>
      <c r="BH166" s="1">
        <v>0.0431528974787562</v>
      </c>
      <c r="BI166" s="1">
        <v>0.0175955392856937</v>
      </c>
    </row>
    <row r="167" ht="15.75" customHeight="1">
      <c r="A167" s="1" t="s">
        <v>1572</v>
      </c>
      <c r="B167" s="1" t="s">
        <v>1356</v>
      </c>
      <c r="C167" s="1">
        <v>42.0</v>
      </c>
      <c r="D167" s="1">
        <v>72.7865672380952</v>
      </c>
      <c r="E167" s="1">
        <v>3057.035824</v>
      </c>
      <c r="F167" s="1">
        <v>0.0135888404759212</v>
      </c>
      <c r="G167" s="1">
        <v>0.026552092625949</v>
      </c>
      <c r="H167" s="1" t="e">
        <v>#N/A</v>
      </c>
      <c r="I167" s="1">
        <v>0.0539324653494133</v>
      </c>
      <c r="J167" s="1">
        <v>0.8294401969348</v>
      </c>
      <c r="K167" s="1">
        <v>0.0750579447496254</v>
      </c>
      <c r="L167" s="1">
        <v>0.462920318107261</v>
      </c>
      <c r="M167" s="1">
        <v>0.0226896045479022</v>
      </c>
      <c r="N167" s="1">
        <v>0.173667913539634</v>
      </c>
      <c r="O167" s="1">
        <v>76886.9969863499</v>
      </c>
      <c r="P167" s="15">
        <v>0.163716814159292</v>
      </c>
      <c r="Q167" s="1">
        <v>0.150442477876106</v>
      </c>
      <c r="R167" s="1">
        <v>0.685840707964602</v>
      </c>
      <c r="S167" s="1">
        <v>23.92</v>
      </c>
      <c r="T167" s="1">
        <v>105170.861204013</v>
      </c>
      <c r="U167" s="15">
        <v>127.802501003344</v>
      </c>
      <c r="V167" s="1">
        <v>337273.129711286</v>
      </c>
      <c r="W167" s="15">
        <v>0.694893257208405</v>
      </c>
      <c r="X167" s="1">
        <v>0.254604259919761</v>
      </c>
      <c r="Y167" s="1">
        <v>0.050502482871833</v>
      </c>
      <c r="Z167" s="1">
        <v>0.305106742791595</v>
      </c>
      <c r="AA167" s="1">
        <v>337.273129711286</v>
      </c>
      <c r="AB167" s="1">
        <v>13417.4073715402</v>
      </c>
      <c r="AC167" s="15">
        <v>946.129259360619</v>
      </c>
      <c r="AD167" s="1">
        <v>230355.960602072</v>
      </c>
      <c r="AE167" s="15">
        <v>418.0</v>
      </c>
      <c r="AF167" s="1">
        <v>42037.0</v>
      </c>
      <c r="AG167" s="15">
        <v>75498.4566187407</v>
      </c>
      <c r="AH167" s="15">
        <v>80.099994449874</v>
      </c>
      <c r="AI167" s="1">
        <v>31.6452997331138</v>
      </c>
      <c r="AJ167" s="1">
        <v>53.9922973208844</v>
      </c>
      <c r="AK167" s="1">
        <v>1.0</v>
      </c>
      <c r="AL167" s="1">
        <v>0.501348</v>
      </c>
      <c r="AM167" s="1">
        <v>0.842112</v>
      </c>
      <c r="AN167" s="1">
        <v>0.0</v>
      </c>
      <c r="AO167" s="15">
        <v>1.0378985504296</v>
      </c>
      <c r="AP167" s="1">
        <v>2377.09012205544</v>
      </c>
      <c r="AQ167" s="15">
        <v>3851.29234259179</v>
      </c>
      <c r="AR167" s="15">
        <v>11753.6269604409</v>
      </c>
      <c r="AS167" s="15">
        <v>1171.60617873086</v>
      </c>
      <c r="AT167" s="1">
        <v>611.365230111874</v>
      </c>
      <c r="AU167" s="1">
        <v>19764.9808339309</v>
      </c>
      <c r="AV167" s="15">
        <v>5338.8485991891</v>
      </c>
      <c r="AW167" s="15">
        <v>0.2698260206</v>
      </c>
      <c r="AX167" s="1">
        <v>11984.7537697107</v>
      </c>
      <c r="AY167" s="15">
        <v>0.6057108301</v>
      </c>
      <c r="AZ167" s="1">
        <v>1362.6307257941</v>
      </c>
      <c r="BA167" s="1">
        <v>0.0688675132</v>
      </c>
      <c r="BB167" s="1">
        <v>1100.0298767187</v>
      </c>
      <c r="BC167" s="15">
        <v>0.0555956361</v>
      </c>
      <c r="BD167" s="1">
        <v>19786.2629714126</v>
      </c>
      <c r="BE167" s="15">
        <v>0.560771974195622</v>
      </c>
      <c r="BF167" s="1">
        <v>0.257793168016901</v>
      </c>
      <c r="BG167" s="1">
        <v>0.127949741345036</v>
      </c>
      <c r="BH167" s="1">
        <v>0.0395375643082689</v>
      </c>
      <c r="BI167" s="1">
        <v>0.0139475521341717</v>
      </c>
    </row>
    <row r="168" ht="15.75" customHeight="1">
      <c r="A168" s="1" t="s">
        <v>1574</v>
      </c>
      <c r="B168" s="1" t="s">
        <v>1358</v>
      </c>
      <c r="C168" s="1">
        <v>19.0</v>
      </c>
      <c r="D168" s="1">
        <v>532.109521368421</v>
      </c>
      <c r="E168" s="1">
        <v>10110.080906</v>
      </c>
      <c r="F168" s="1">
        <v>0.0313231127533432</v>
      </c>
      <c r="G168" s="1">
        <v>0.119299553741427</v>
      </c>
      <c r="H168" s="1" t="e">
        <v>#N/A</v>
      </c>
      <c r="I168" s="1">
        <v>0.115668799153755</v>
      </c>
      <c r="J168" s="1">
        <v>0.65257407143509</v>
      </c>
      <c r="K168" s="1">
        <v>0.0807575407017967</v>
      </c>
      <c r="L168" s="1">
        <v>0.343415157890882</v>
      </c>
      <c r="M168" s="1">
        <v>0.0808606228025006</v>
      </c>
      <c r="N168" s="1">
        <v>0.167750089760091</v>
      </c>
      <c r="O168" s="1">
        <v>90704.6118496659</v>
      </c>
      <c r="P168" s="15">
        <v>0.243572395128552</v>
      </c>
      <c r="Q168" s="1">
        <v>0.173207036535859</v>
      </c>
      <c r="R168" s="1">
        <v>0.583220568335589</v>
      </c>
      <c r="S168" s="1">
        <v>53.01</v>
      </c>
      <c r="T168" s="1">
        <v>127074.21128089</v>
      </c>
      <c r="U168" s="15">
        <v>190.72025855499</v>
      </c>
      <c r="V168" s="1">
        <v>319980.197990317</v>
      </c>
      <c r="W168" s="15">
        <v>0.795236429791691</v>
      </c>
      <c r="X168" s="1">
        <v>0.179794439283108</v>
      </c>
      <c r="Y168" s="1">
        <v>0.0249691309252014</v>
      </c>
      <c r="Z168" s="1">
        <v>0.20476357020831</v>
      </c>
      <c r="AA168" s="1">
        <v>319.980197990317</v>
      </c>
      <c r="AB168" s="1">
        <v>15465.5431003729</v>
      </c>
      <c r="AC168" s="15">
        <v>1134.94691354946</v>
      </c>
      <c r="AD168" s="1">
        <v>246776.238439811</v>
      </c>
      <c r="AE168" s="15">
        <v>445.0</v>
      </c>
      <c r="AF168" s="1">
        <v>61304.0</v>
      </c>
      <c r="AG168" s="15">
        <v>108819.623871771</v>
      </c>
      <c r="AH168" s="15">
        <v>108.939994141808</v>
      </c>
      <c r="AI168" s="1">
        <v>42.6409996309274</v>
      </c>
      <c r="AJ168" s="1">
        <v>65.0909997312253</v>
      </c>
      <c r="AK168" s="1">
        <v>1.9</v>
      </c>
      <c r="AL168" s="1">
        <v>1.408996</v>
      </c>
      <c r="AM168" s="1">
        <v>1.567857</v>
      </c>
      <c r="AN168" s="1">
        <v>0.0</v>
      </c>
      <c r="AO168" s="15">
        <v>1.049817165495</v>
      </c>
      <c r="AP168" s="1">
        <v>2166.71128190475</v>
      </c>
      <c r="AQ168" s="15">
        <v>2722.37631883497</v>
      </c>
      <c r="AR168" s="15">
        <v>11878.8225817982</v>
      </c>
      <c r="AS168" s="15">
        <v>1425.8020745853</v>
      </c>
      <c r="AT168" s="15">
        <v>1301.99826612545</v>
      </c>
      <c r="AU168" s="1">
        <v>19495.7105232487</v>
      </c>
      <c r="AV168" s="15">
        <v>3421.6092943342</v>
      </c>
      <c r="AW168" s="15">
        <v>0.1819216318</v>
      </c>
      <c r="AX168" s="1">
        <v>13422.1469314696</v>
      </c>
      <c r="AY168" s="15">
        <v>0.713634627</v>
      </c>
      <c r="AZ168" s="1">
        <v>1345.9859368209</v>
      </c>
      <c r="BA168" s="1">
        <v>0.0715639739</v>
      </c>
      <c r="BB168" s="1">
        <v>618.4075865908</v>
      </c>
      <c r="BC168" s="15">
        <v>0.0328797673</v>
      </c>
      <c r="BD168" s="1">
        <v>18808.1497492155</v>
      </c>
      <c r="BE168" s="15">
        <v>0.605301008860166</v>
      </c>
      <c r="BF168" s="1">
        <v>0.225833966259809</v>
      </c>
      <c r="BG168" s="1">
        <v>0.11571129144113</v>
      </c>
      <c r="BH168" s="1">
        <v>0.0403326511236375</v>
      </c>
      <c r="BI168" s="1">
        <v>0.0128210823152578</v>
      </c>
    </row>
    <row r="169" ht="15.75" customHeight="1">
      <c r="A169" s="1" t="s">
        <v>1576</v>
      </c>
      <c r="B169" s="1" t="s">
        <v>1362</v>
      </c>
      <c r="C169" s="1">
        <v>3.0</v>
      </c>
      <c r="D169" s="1">
        <v>609.071333</v>
      </c>
      <c r="E169" s="1">
        <v>1827.213999</v>
      </c>
      <c r="F169" s="1">
        <v>0.0175926326994587</v>
      </c>
      <c r="G169" s="1">
        <v>0.112600003995538</v>
      </c>
      <c r="H169" s="1" t="e">
        <v>#N/A</v>
      </c>
      <c r="I169" s="1">
        <v>0.041565622859624</v>
      </c>
      <c r="J169" s="1">
        <v>0.748446055985437</v>
      </c>
      <c r="K169" s="1">
        <v>0.0797956844599415</v>
      </c>
      <c r="L169" s="1">
        <v>0.108625471656298</v>
      </c>
      <c r="M169" s="1">
        <v>0.00600135240710204</v>
      </c>
      <c r="N169" s="1">
        <v>0.0608879168487444</v>
      </c>
      <c r="O169" s="1">
        <v>90897.511426492</v>
      </c>
      <c r="P169" s="15">
        <v>0.0921985815602837</v>
      </c>
      <c r="Q169" s="1">
        <v>0.25531914893617</v>
      </c>
      <c r="R169" s="1">
        <v>0.652482269503546</v>
      </c>
      <c r="S169" s="1">
        <v>10.41</v>
      </c>
      <c r="T169" s="1">
        <v>125198.924111431</v>
      </c>
      <c r="U169" s="15">
        <v>175.524879827089</v>
      </c>
      <c r="V169" s="1">
        <v>250605.763884584</v>
      </c>
      <c r="W169" s="15">
        <v>0.957783331217927</v>
      </c>
      <c r="X169" s="1">
        <v>0.0247484245606498</v>
      </c>
      <c r="Y169" s="1">
        <v>0.0174682442214236</v>
      </c>
      <c r="Z169" s="1">
        <v>0.0422166687820734</v>
      </c>
      <c r="AA169" s="1">
        <v>250.605763884584</v>
      </c>
      <c r="AB169" s="1">
        <v>7375.98770991027</v>
      </c>
      <c r="AC169" s="15">
        <v>875.839223471273</v>
      </c>
      <c r="AD169" s="1">
        <v>219916.577800773</v>
      </c>
      <c r="AE169" s="15">
        <v>392.0</v>
      </c>
      <c r="AF169" s="1">
        <v>87515.5</v>
      </c>
      <c r="AG169" s="15">
        <v>185864.847736626</v>
      </c>
      <c r="AH169" s="15">
        <v>88.5299085248078</v>
      </c>
      <c r="AI169" s="1">
        <v>28.2034993429119</v>
      </c>
      <c r="AJ169" s="1">
        <v>35.2883196735777</v>
      </c>
      <c r="AK169" s="1">
        <v>3.25</v>
      </c>
      <c r="AL169" s="1">
        <v>2.078691</v>
      </c>
      <c r="AM169" s="1">
        <v>2.262077</v>
      </c>
      <c r="AN169" s="1">
        <v>5027.7694594217</v>
      </c>
      <c r="AO169" s="1">
        <v>0.699172253118634</v>
      </c>
      <c r="AP169" s="1">
        <v>2479.97642995291</v>
      </c>
      <c r="AQ169" s="15">
        <v>1523.98618417108</v>
      </c>
      <c r="AR169" s="15">
        <v>10963.8474973177</v>
      </c>
      <c r="AS169" s="15">
        <v>1143.04366163079</v>
      </c>
      <c r="AT169" s="1">
        <v>882.330729122221</v>
      </c>
      <c r="AU169" s="1">
        <v>16993.1845021947</v>
      </c>
      <c r="AV169" s="15">
        <v>3870.3110915277</v>
      </c>
      <c r="AW169" s="15">
        <v>0.2295082412</v>
      </c>
      <c r="AX169" s="1">
        <v>11707.9856546644</v>
      </c>
      <c r="AY169" s="15">
        <v>0.6942798995</v>
      </c>
      <c r="AZ169" s="1">
        <v>930.1174584172</v>
      </c>
      <c r="BA169" s="1">
        <v>0.0551556753</v>
      </c>
      <c r="BB169" s="1">
        <v>355.0808547442</v>
      </c>
      <c r="BC169" s="15">
        <v>0.021056184</v>
      </c>
      <c r="BD169" s="1">
        <v>16863.4950593535</v>
      </c>
      <c r="BE169" s="15">
        <v>0.602751236802071</v>
      </c>
      <c r="BF169" s="1">
        <v>0.2037483085268</v>
      </c>
      <c r="BG169" s="1">
        <v>0.134088984217964</v>
      </c>
      <c r="BH169" s="1">
        <v>0.0257902179001269</v>
      </c>
      <c r="BI169" s="1">
        <v>0.0336212525530378</v>
      </c>
    </row>
    <row r="170" ht="15.75" customHeight="1">
      <c r="A170" s="1" t="s">
        <v>1577</v>
      </c>
      <c r="B170" s="1" t="s">
        <v>1364</v>
      </c>
      <c r="C170" s="1">
        <v>126.0</v>
      </c>
      <c r="D170" s="1">
        <v>26.3578646666667</v>
      </c>
      <c r="E170" s="1">
        <v>3321.090948</v>
      </c>
      <c r="F170" s="1" t="e">
        <v>#N/A</v>
      </c>
      <c r="G170" s="1">
        <v>0.101937430947303</v>
      </c>
      <c r="H170" s="1" t="e">
        <v>#N/A</v>
      </c>
      <c r="I170" s="1">
        <v>0.0372664834862202</v>
      </c>
      <c r="J170" s="1">
        <v>0.717364798637558</v>
      </c>
      <c r="K170" s="1">
        <v>0.13924947035049</v>
      </c>
      <c r="L170" s="1">
        <v>0.925612676927962</v>
      </c>
      <c r="M170" s="1">
        <v>0.00289117069974243</v>
      </c>
      <c r="N170" s="1">
        <v>0.217198889862138</v>
      </c>
      <c r="O170" s="1">
        <v>74717.5605996864</v>
      </c>
      <c r="P170" s="15">
        <v>0.312727272727273</v>
      </c>
      <c r="Q170" s="1">
        <v>0.258181818181818</v>
      </c>
      <c r="R170" s="1">
        <v>0.429090909090909</v>
      </c>
      <c r="S170" s="1">
        <v>26.0</v>
      </c>
      <c r="T170" s="1">
        <v>112794.5</v>
      </c>
      <c r="U170" s="15">
        <v>127.734267230769</v>
      </c>
      <c r="V170" s="1">
        <v>318722.680761707</v>
      </c>
      <c r="W170" s="15">
        <v>0.84647110650689</v>
      </c>
      <c r="X170" s="1">
        <v>0.110689810169514</v>
      </c>
      <c r="Y170" s="1">
        <v>0.0428390833235956</v>
      </c>
      <c r="Z170" s="1">
        <v>0.15352889349311</v>
      </c>
      <c r="AA170" s="1">
        <v>318.722680761707</v>
      </c>
      <c r="AB170" s="1">
        <v>8857.78693224754</v>
      </c>
      <c r="AC170" s="15">
        <v>1146.24617922388</v>
      </c>
      <c r="AD170" s="1">
        <v>188177.823072212</v>
      </c>
      <c r="AE170" s="15">
        <v>286.0</v>
      </c>
      <c r="AF170" s="1">
        <v>40650.0</v>
      </c>
      <c r="AG170" s="15">
        <v>66986.7082741148</v>
      </c>
      <c r="AH170" s="15">
        <v>37.6499791489646</v>
      </c>
      <c r="AI170" s="1">
        <v>27.3499992633892</v>
      </c>
      <c r="AJ170" s="1">
        <v>27.3524968092263</v>
      </c>
      <c r="AK170" s="1">
        <v>1.8</v>
      </c>
      <c r="AL170" s="1">
        <v>0.68473</v>
      </c>
      <c r="AM170" s="1">
        <v>1.262823</v>
      </c>
      <c r="AN170" s="1">
        <v>1639.90096184502</v>
      </c>
      <c r="AO170" s="1">
        <v>1.39422502976747</v>
      </c>
      <c r="AP170" s="1">
        <v>2432.45216902744</v>
      </c>
      <c r="AQ170" s="15">
        <v>3605.73680681991</v>
      </c>
      <c r="AR170" s="15">
        <v>10967.6453582023</v>
      </c>
      <c r="AS170" s="15">
        <v>1619.21312430135</v>
      </c>
      <c r="AT170" s="1">
        <v>599.408243004852</v>
      </c>
      <c r="AU170" s="1">
        <v>19224.4557013559</v>
      </c>
      <c r="AV170" s="15">
        <v>7149.7760234867</v>
      </c>
      <c r="AW170" s="15">
        <v>0.3699362311</v>
      </c>
      <c r="AX170" s="1">
        <v>9247.814664125</v>
      </c>
      <c r="AY170" s="15">
        <v>0.4784907516</v>
      </c>
      <c r="AZ170" s="1">
        <v>1137.6045560465</v>
      </c>
      <c r="BA170" s="1">
        <v>0.0588607448</v>
      </c>
      <c r="BB170" s="1">
        <v>1791.8547227765</v>
      </c>
      <c r="BC170" s="15">
        <v>0.0927122725</v>
      </c>
      <c r="BD170" s="1">
        <v>19327.0499664347</v>
      </c>
      <c r="BE170" s="15">
        <v>0.571402192910049</v>
      </c>
      <c r="BF170" s="1">
        <v>0.216005184332557</v>
      </c>
      <c r="BG170" s="1">
        <v>0.168015929438757</v>
      </c>
      <c r="BH170" s="1">
        <v>0.0349477349372773</v>
      </c>
      <c r="BI170" s="1">
        <v>0.00962895838135962</v>
      </c>
    </row>
    <row r="171" ht="15.75" customHeight="1">
      <c r="A171" s="1" t="s">
        <v>1579</v>
      </c>
      <c r="B171" s="1" t="s">
        <v>1368</v>
      </c>
      <c r="C171" s="1">
        <v>46.0</v>
      </c>
      <c r="D171" s="1">
        <v>91.6296790217391</v>
      </c>
      <c r="E171" s="1">
        <v>4214.965235</v>
      </c>
      <c r="F171" s="1">
        <v>0.0026833282841819</v>
      </c>
      <c r="G171" s="1">
        <v>0.49617892751799</v>
      </c>
      <c r="H171" s="1">
        <v>0.0029795725530493</v>
      </c>
      <c r="I171" s="1">
        <v>0.269028296710729</v>
      </c>
      <c r="J171" s="1">
        <v>0.127239121313681</v>
      </c>
      <c r="K171" s="1">
        <v>0.101890753620368</v>
      </c>
      <c r="L171" s="1">
        <v>0.999286152129348</v>
      </c>
      <c r="M171" s="1">
        <v>0.0814122935943129</v>
      </c>
      <c r="N171" s="1">
        <v>0.175422963124391</v>
      </c>
      <c r="O171" s="1">
        <v>58681.1825842697</v>
      </c>
      <c r="P171" s="15">
        <v>0.137640449438202</v>
      </c>
      <c r="Q171" s="1">
        <v>0.334269662921348</v>
      </c>
      <c r="R171" s="1">
        <v>0.528089887640449</v>
      </c>
      <c r="S171" s="1">
        <v>83.17</v>
      </c>
      <c r="T171" s="1">
        <v>88742.267764819</v>
      </c>
      <c r="U171" s="15">
        <v>50.6789134904413</v>
      </c>
      <c r="V171" s="1">
        <v>180547.63623691</v>
      </c>
      <c r="W171" s="15">
        <v>0.578973753301913</v>
      </c>
      <c r="X171" s="1">
        <v>0.263057767744924</v>
      </c>
      <c r="Y171" s="1">
        <v>0.157968478953163</v>
      </c>
      <c r="Z171" s="1">
        <v>0.421026246698087</v>
      </c>
      <c r="AA171" s="1">
        <v>180.54763623691</v>
      </c>
      <c r="AB171" s="1">
        <v>7222.31010287325</v>
      </c>
      <c r="AC171" s="15">
        <v>790.252842975109</v>
      </c>
      <c r="AD171" s="1">
        <v>46866.2877462278</v>
      </c>
      <c r="AE171" s="15">
        <v>2.0</v>
      </c>
      <c r="AF171" s="1">
        <v>27270.5</v>
      </c>
      <c r="AG171" s="15">
        <v>38035.5886159535</v>
      </c>
      <c r="AH171" s="15">
        <v>53.5499969096862</v>
      </c>
      <c r="AI171" s="1">
        <v>32.6968992001569</v>
      </c>
      <c r="AJ171" s="1">
        <v>47.9452986797527</v>
      </c>
      <c r="AK171" s="1">
        <v>0.0</v>
      </c>
      <c r="AL171" s="1">
        <v>0.0</v>
      </c>
      <c r="AM171" s="1">
        <v>0.0</v>
      </c>
      <c r="AN171" s="1">
        <v>0.0</v>
      </c>
      <c r="AO171" s="15">
        <v>1.25416650077193</v>
      </c>
      <c r="AP171" s="1">
        <v>4020.21105163398</v>
      </c>
      <c r="AQ171" s="15">
        <v>6132.46550537682</v>
      </c>
      <c r="AR171" s="15">
        <v>12116.1539402353</v>
      </c>
      <c r="AS171" s="15">
        <v>1569.15154722504</v>
      </c>
      <c r="AT171" s="1">
        <v>1525.53426695108</v>
      </c>
      <c r="AU171" s="1">
        <v>25363.5163114222</v>
      </c>
      <c r="AV171" s="15">
        <v>14980.7231678531</v>
      </c>
      <c r="AW171" s="15">
        <v>0.5874472659</v>
      </c>
      <c r="AX171" s="1">
        <v>5948.8655973804</v>
      </c>
      <c r="AY171" s="15">
        <v>0.2332761103</v>
      </c>
      <c r="AZ171" s="1">
        <v>604.7953089047</v>
      </c>
      <c r="BA171" s="1">
        <v>0.0237161682</v>
      </c>
      <c r="BB171" s="1">
        <v>3967.0082001353</v>
      </c>
      <c r="BC171" s="15">
        <v>0.1555604556</v>
      </c>
      <c r="BD171" s="1">
        <v>25501.3922742735</v>
      </c>
      <c r="BE171" s="15">
        <v>0.51742941159952</v>
      </c>
      <c r="BF171" s="1">
        <v>0.254864942028875</v>
      </c>
      <c r="BG171" s="1">
        <v>0.17985845766718</v>
      </c>
      <c r="BH171" s="1">
        <v>0.0358753509154051</v>
      </c>
      <c r="BI171" s="1">
        <v>0.01197183778902</v>
      </c>
    </row>
    <row r="172" ht="15.75" customHeight="1">
      <c r="A172" s="1" t="s">
        <v>1581</v>
      </c>
      <c r="B172" s="1" t="s">
        <v>1372</v>
      </c>
      <c r="C172" s="1">
        <v>18.0</v>
      </c>
      <c r="D172" s="1">
        <v>159.350769333333</v>
      </c>
      <c r="E172" s="1">
        <v>2868.313848</v>
      </c>
      <c r="F172" s="1">
        <v>0.00361900751639681</v>
      </c>
      <c r="G172" s="1">
        <v>0.0897712305461024</v>
      </c>
      <c r="H172" s="1" t="e">
        <v>#N/A</v>
      </c>
      <c r="I172" s="1">
        <v>0.0357263522724057</v>
      </c>
      <c r="J172" s="1">
        <v>0.632265571004847</v>
      </c>
      <c r="K172" s="1">
        <v>0.237108910873901</v>
      </c>
      <c r="L172" s="1">
        <v>0.995208744091787</v>
      </c>
      <c r="M172" s="1">
        <v>0.00386333609837021</v>
      </c>
      <c r="N172" s="1">
        <v>0.291450438803847</v>
      </c>
      <c r="O172" s="1">
        <v>65015.1067961165</v>
      </c>
      <c r="P172" s="15">
        <v>0.228155339805825</v>
      </c>
      <c r="Q172" s="1">
        <v>0.262135922330097</v>
      </c>
      <c r="R172" s="1">
        <v>0.509708737864078</v>
      </c>
      <c r="S172" s="1">
        <v>37.15</v>
      </c>
      <c r="T172" s="1">
        <v>89675.0605652759</v>
      </c>
      <c r="U172" s="15">
        <v>77.208986487214</v>
      </c>
      <c r="V172" s="1">
        <v>217455.621334782</v>
      </c>
      <c r="W172" s="15">
        <v>0.667210592412944</v>
      </c>
      <c r="X172" s="1">
        <v>0.282950772830793</v>
      </c>
      <c r="Y172" s="1">
        <v>0.0498386347562636</v>
      </c>
      <c r="Z172" s="1">
        <v>0.332789407587056</v>
      </c>
      <c r="AA172" s="1">
        <v>217.455621334782</v>
      </c>
      <c r="AB172" s="1">
        <v>5261.18158601171</v>
      </c>
      <c r="AC172" s="15">
        <v>524.702546427897</v>
      </c>
      <c r="AD172" s="1">
        <v>102315.771510919</v>
      </c>
      <c r="AE172" s="15">
        <v>48.0</v>
      </c>
      <c r="AF172" s="1">
        <v>33481.5</v>
      </c>
      <c r="AG172" s="15">
        <v>51374.4558331867</v>
      </c>
      <c r="AH172" s="15">
        <v>43.1499811811786</v>
      </c>
      <c r="AI172" s="1">
        <v>23.1999978085347</v>
      </c>
      <c r="AJ172" s="1">
        <v>23.1999959656665</v>
      </c>
      <c r="AK172" s="1">
        <v>0.5</v>
      </c>
      <c r="AL172" s="1">
        <v>0.284711</v>
      </c>
      <c r="AM172" s="1">
        <v>0.364927</v>
      </c>
      <c r="AN172" s="1">
        <v>0.0</v>
      </c>
      <c r="AO172" s="1">
        <v>1.01299532700982</v>
      </c>
      <c r="AP172" s="1">
        <v>2043.46573304275</v>
      </c>
      <c r="AQ172" s="15">
        <v>6730.6988471507</v>
      </c>
      <c r="AR172" s="15">
        <v>10187.6010187571</v>
      </c>
      <c r="AS172" s="15">
        <v>936.22113279983</v>
      </c>
      <c r="AT172" s="1">
        <v>551.496490212532</v>
      </c>
      <c r="AU172" s="1">
        <v>20449.483221963</v>
      </c>
      <c r="AV172" s="15">
        <v>11008.6658979274</v>
      </c>
      <c r="AW172" s="15">
        <v>0.5233490017</v>
      </c>
      <c r="AX172" s="1">
        <v>4047.7963167893</v>
      </c>
      <c r="AY172" s="15">
        <v>0.192431143</v>
      </c>
      <c r="AZ172" s="1">
        <v>986.0636802095</v>
      </c>
      <c r="BA172" s="1">
        <v>0.0468772009</v>
      </c>
      <c r="BB172" s="1">
        <v>4992.5116471542</v>
      </c>
      <c r="BC172" s="15">
        <v>0.2373426545</v>
      </c>
      <c r="BD172" s="1">
        <v>21035.0375420804</v>
      </c>
      <c r="BE172" s="15">
        <v>0.546876057160886</v>
      </c>
      <c r="BF172" s="1">
        <v>0.266211789279783</v>
      </c>
      <c r="BG172" s="1">
        <v>0.15135487098026</v>
      </c>
      <c r="BH172" s="1">
        <v>0.0273030885386207</v>
      </c>
      <c r="BI172" s="1">
        <v>0.00825419404045021</v>
      </c>
    </row>
    <row r="173" ht="15.75" customHeight="1">
      <c r="A173" s="1" t="s">
        <v>65</v>
      </c>
      <c r="B173" s="1" t="s">
        <v>67</v>
      </c>
      <c r="C173" s="1">
        <v>43.0</v>
      </c>
      <c r="D173" s="1">
        <v>18.9738566511628</v>
      </c>
      <c r="E173" s="1">
        <v>815.875836</v>
      </c>
      <c r="F173" s="1" t="e">
        <v>#N/A</v>
      </c>
      <c r="G173" s="1">
        <v>0.0324471860438469</v>
      </c>
      <c r="H173" s="1" t="e">
        <v>#N/A</v>
      </c>
      <c r="I173" s="1">
        <v>0.0470516267572371</v>
      </c>
      <c r="J173" s="1">
        <v>0.860239260837407</v>
      </c>
      <c r="K173" s="1">
        <v>0.0479007112093124</v>
      </c>
      <c r="L173" s="1">
        <v>0.531533082218132</v>
      </c>
      <c r="M173" s="1" t="e">
        <v>#N/A</v>
      </c>
      <c r="N173" s="1">
        <v>0.0819418598774555</v>
      </c>
      <c r="O173" s="1">
        <v>71581.674796748</v>
      </c>
      <c r="P173" s="15">
        <v>0.0952380952380952</v>
      </c>
      <c r="Q173" s="1">
        <v>0.126984126984127</v>
      </c>
      <c r="R173" s="1">
        <v>0.777777777777778</v>
      </c>
      <c r="S173" s="1">
        <v>3.0</v>
      </c>
      <c r="T173" s="1">
        <v>53844.3333333333</v>
      </c>
      <c r="U173" s="15">
        <v>271.958612</v>
      </c>
      <c r="V173" s="1">
        <v>179642.849478876</v>
      </c>
      <c r="W173" s="15">
        <v>0.851750737175118</v>
      </c>
      <c r="X173" s="1">
        <v>0.105193787437846</v>
      </c>
      <c r="Y173" s="1">
        <v>0.0430554753870366</v>
      </c>
      <c r="Z173" s="1">
        <v>0.148249262824882</v>
      </c>
      <c r="AA173" s="1">
        <v>179.642849478876</v>
      </c>
      <c r="AB173" s="1">
        <v>3722.79563381995</v>
      </c>
      <c r="AC173" s="15">
        <v>452.049115473497</v>
      </c>
      <c r="AD173" s="1">
        <v>140824.35056136</v>
      </c>
      <c r="AE173" s="15">
        <v>116.0</v>
      </c>
      <c r="AF173" s="1">
        <v>40500.0</v>
      </c>
      <c r="AG173" s="15">
        <v>60033.3593694016</v>
      </c>
      <c r="AH173" s="15">
        <v>36.7997363116593</v>
      </c>
      <c r="AI173" s="1">
        <v>19.9999967958454</v>
      </c>
      <c r="AJ173" s="1">
        <v>19.9999870280311</v>
      </c>
      <c r="AK173" s="1">
        <v>3.4</v>
      </c>
      <c r="AL173" s="1">
        <v>2.063427</v>
      </c>
      <c r="AM173" s="1">
        <v>2.998246</v>
      </c>
      <c r="AN173" s="1">
        <v>3395.04619180804</v>
      </c>
      <c r="AO173" s="1">
        <v>1.59202411745798</v>
      </c>
      <c r="AP173" s="1">
        <v>2051.62585548128</v>
      </c>
      <c r="AQ173" s="15">
        <v>3537.30027616604</v>
      </c>
      <c r="AR173" s="15">
        <v>9612.11856506068</v>
      </c>
      <c r="AS173" s="15">
        <v>918.625527230347</v>
      </c>
      <c r="AT173" s="1">
        <v>313.132524248457</v>
      </c>
      <c r="AU173" s="1">
        <v>16432.8027481868</v>
      </c>
      <c r="AV173" s="15">
        <v>9813.792360795</v>
      </c>
      <c r="AW173" s="15">
        <v>0.4945419061</v>
      </c>
      <c r="AX173" s="1">
        <v>6934.4179129434</v>
      </c>
      <c r="AY173" s="15">
        <v>0.3494429193</v>
      </c>
      <c r="AZ173" s="1">
        <v>1178.4299440894</v>
      </c>
      <c r="BA173" s="15">
        <v>0.0593840759</v>
      </c>
      <c r="BB173" s="1">
        <v>1917.5676050772</v>
      </c>
      <c r="BC173" s="15">
        <v>0.0966310987</v>
      </c>
      <c r="BD173" s="1">
        <v>19844.207822905</v>
      </c>
      <c r="BE173" s="15">
        <v>0.563679898928284</v>
      </c>
      <c r="BF173" s="1">
        <v>0.243448228927771</v>
      </c>
      <c r="BG173" s="1">
        <v>0.100579968277309</v>
      </c>
      <c r="BH173" s="1">
        <v>0.0226334175458461</v>
      </c>
      <c r="BI173" s="1">
        <v>0.06965848632079</v>
      </c>
    </row>
    <row r="174" ht="15.75" customHeight="1">
      <c r="A174" s="1" t="s">
        <v>255</v>
      </c>
      <c r="B174" s="1" t="s">
        <v>101</v>
      </c>
      <c r="C174" s="1">
        <v>19.0</v>
      </c>
      <c r="D174" s="1">
        <v>181.168793473684</v>
      </c>
      <c r="E174" s="1">
        <v>3442.207076</v>
      </c>
      <c r="F174" s="1">
        <v>0.0138198691977297</v>
      </c>
      <c r="G174" s="1">
        <v>0.0273327137140831</v>
      </c>
      <c r="H174" s="1" t="e">
        <v>#N/A</v>
      </c>
      <c r="I174" s="1">
        <v>0.168408175842294</v>
      </c>
      <c r="J174" s="1">
        <v>0.733983443771615</v>
      </c>
      <c r="K174" s="1">
        <v>0.0553313339421611</v>
      </c>
      <c r="L174" s="1">
        <v>0.298873017383822</v>
      </c>
      <c r="M174" s="1">
        <v>0.0101423940465786</v>
      </c>
      <c r="N174" s="1">
        <v>0.130684125982115</v>
      </c>
      <c r="O174" s="1">
        <v>77621.6256438466</v>
      </c>
      <c r="P174" s="15">
        <v>0.14018691588785</v>
      </c>
      <c r="Q174" s="1">
        <v>0.135514018691589</v>
      </c>
      <c r="R174" s="1">
        <v>0.724299065420561</v>
      </c>
      <c r="S174" s="1">
        <v>20.33</v>
      </c>
      <c r="T174" s="1">
        <v>104935.812592228</v>
      </c>
      <c r="U174" s="15">
        <v>169.316629414658</v>
      </c>
      <c r="V174" s="1">
        <v>280314.492619444</v>
      </c>
      <c r="W174" s="15">
        <v>0.800077869166472</v>
      </c>
      <c r="X174" s="1">
        <v>0.170556202306159</v>
      </c>
      <c r="Y174" s="1">
        <v>0.0293659285273685</v>
      </c>
      <c r="Z174" s="1">
        <v>0.199922130833527</v>
      </c>
      <c r="AA174" s="1">
        <v>280.314492619444</v>
      </c>
      <c r="AB174" s="1">
        <v>7222.81096141701</v>
      </c>
      <c r="AC174" s="15">
        <v>780.626432597572</v>
      </c>
      <c r="AD174" s="1">
        <v>185006.943230475</v>
      </c>
      <c r="AE174" s="15">
        <v>275.0</v>
      </c>
      <c r="AF174" s="1">
        <v>49604.0</v>
      </c>
      <c r="AG174" s="15">
        <v>76035.311419201</v>
      </c>
      <c r="AH174" s="15">
        <v>64.129986730286</v>
      </c>
      <c r="AI174" s="1">
        <v>24.2499995725364</v>
      </c>
      <c r="AJ174" s="1">
        <v>26.276897634359</v>
      </c>
      <c r="AK174" s="1">
        <v>2.5</v>
      </c>
      <c r="AL174" s="1">
        <v>1.90064</v>
      </c>
      <c r="AM174" s="1">
        <v>1.947607</v>
      </c>
      <c r="AN174" s="1">
        <v>0.0</v>
      </c>
      <c r="AO174" s="1">
        <v>0.758910410822175</v>
      </c>
      <c r="AP174" s="1">
        <v>1431.79409349399</v>
      </c>
      <c r="AQ174" s="15">
        <v>2447.85060978708</v>
      </c>
      <c r="AR174" s="15">
        <v>8572.52275022632</v>
      </c>
      <c r="AS174" s="15">
        <v>977.245861660647</v>
      </c>
      <c r="AT174" s="15">
        <v>551.0385918456</v>
      </c>
      <c r="AU174" s="1">
        <v>13980.4519070136</v>
      </c>
      <c r="AV174" s="15">
        <v>5687.040705567</v>
      </c>
      <c r="AW174" s="15">
        <v>0.421723612</v>
      </c>
      <c r="AX174" s="1">
        <v>6002.3913547407</v>
      </c>
      <c r="AY174" s="15">
        <v>0.4451085008</v>
      </c>
      <c r="AZ174" s="1">
        <v>1107.8711332322</v>
      </c>
      <c r="BA174" s="1">
        <v>0.0821543998</v>
      </c>
      <c r="BB174" s="1">
        <v>687.9287080247</v>
      </c>
      <c r="BC174" s="15">
        <v>0.0510134874</v>
      </c>
      <c r="BD174" s="1">
        <v>13485.2319015646</v>
      </c>
      <c r="BE174" s="15">
        <v>0.595891656486498</v>
      </c>
      <c r="BF174" s="1">
        <v>0.220745900662212</v>
      </c>
      <c r="BG174" s="1">
        <v>0.123912813201077</v>
      </c>
      <c r="BH174" s="1">
        <v>0.0471323198898692</v>
      </c>
      <c r="BI174" s="1">
        <v>0.0123173097603433</v>
      </c>
    </row>
    <row r="175" ht="15.75" customHeight="1">
      <c r="A175" s="1" t="s">
        <v>847</v>
      </c>
      <c r="B175" s="1" t="s">
        <v>138</v>
      </c>
      <c r="C175" s="1">
        <v>125.0</v>
      </c>
      <c r="D175" s="1">
        <v>9.646065888</v>
      </c>
      <c r="E175" s="1">
        <v>1205.758236</v>
      </c>
      <c r="F175" s="1" t="e">
        <v>#N/A</v>
      </c>
      <c r="G175" s="1" t="e">
        <v>#N/A</v>
      </c>
      <c r="H175" s="1" t="e">
        <v>#N/A</v>
      </c>
      <c r="I175" s="1" t="e">
        <v>#N/A</v>
      </c>
      <c r="J175" s="1">
        <v>0.965315998167425</v>
      </c>
      <c r="K175" s="1">
        <v>0.0254578001052853</v>
      </c>
      <c r="L175" s="1">
        <v>0.999960661181016</v>
      </c>
      <c r="M175" s="1" t="e">
        <v>#N/A</v>
      </c>
      <c r="N175" s="1">
        <v>0.0869296013483974</v>
      </c>
      <c r="O175" s="1">
        <v>72303.2085741164</v>
      </c>
      <c r="P175" s="15">
        <v>0.0779220779220779</v>
      </c>
      <c r="Q175" s="1">
        <v>0.0779220779220779</v>
      </c>
      <c r="R175" s="1">
        <v>0.844155844155844</v>
      </c>
      <c r="S175" s="1">
        <v>7.0</v>
      </c>
      <c r="T175" s="1">
        <v>102667.0</v>
      </c>
      <c r="U175" s="15">
        <v>172.251176571429</v>
      </c>
      <c r="V175" s="1">
        <v>243482.749057498</v>
      </c>
      <c r="W175" s="15">
        <v>0.635787943327323</v>
      </c>
      <c r="X175" s="1">
        <v>0.180709038956939</v>
      </c>
      <c r="Y175" s="1">
        <v>0.183503017715738</v>
      </c>
      <c r="Z175" s="1">
        <v>0.364212056672677</v>
      </c>
      <c r="AA175" s="1">
        <v>243.482749057498</v>
      </c>
      <c r="AB175" s="1">
        <v>5864.81086246547</v>
      </c>
      <c r="AC175" s="15">
        <v>404.562287393739</v>
      </c>
      <c r="AD175" s="1">
        <v>197457.523096248</v>
      </c>
      <c r="AE175" s="15">
        <v>318.0</v>
      </c>
      <c r="AF175" s="1">
        <v>39952.0</v>
      </c>
      <c r="AG175" s="15">
        <v>71056.6248584371</v>
      </c>
      <c r="AH175" s="15">
        <v>39.199982328830004</v>
      </c>
      <c r="AI175" s="1">
        <v>19.9999978570143</v>
      </c>
      <c r="AJ175" s="1">
        <v>23.1205892997165</v>
      </c>
      <c r="AK175" s="1">
        <v>1.25</v>
      </c>
      <c r="AL175" s="1">
        <v>1.25</v>
      </c>
      <c r="AM175" s="1">
        <v>1.25</v>
      </c>
      <c r="AN175" s="1">
        <v>0.760749520602901</v>
      </c>
      <c r="AO175" s="1">
        <v>0.763893167337718</v>
      </c>
      <c r="AP175" s="1">
        <v>1279.99772584593</v>
      </c>
      <c r="AQ175" s="15">
        <v>3061.53911272143</v>
      </c>
      <c r="AR175" s="15">
        <v>9323.84703196837</v>
      </c>
      <c r="AS175" s="15">
        <v>1094.24313316488</v>
      </c>
      <c r="AT175" s="1">
        <v>616.446073356948</v>
      </c>
      <c r="AU175" s="1">
        <v>15376.0730770576</v>
      </c>
      <c r="AV175" s="15">
        <v>8105.7013563984</v>
      </c>
      <c r="AW175" s="15">
        <v>0.5111739377</v>
      </c>
      <c r="AX175" s="1">
        <v>5559.1362484323</v>
      </c>
      <c r="AY175" s="15">
        <v>0.3505786164</v>
      </c>
      <c r="AZ175" s="1">
        <v>1165.8179290989</v>
      </c>
      <c r="BA175" s="1">
        <v>0.0735205648</v>
      </c>
      <c r="BB175" s="1">
        <v>1026.3762079449</v>
      </c>
      <c r="BC175" s="15">
        <v>0.0647268811</v>
      </c>
      <c r="BD175" s="1">
        <v>15857.0317418745</v>
      </c>
      <c r="BE175" s="15">
        <v>0.464362138301739</v>
      </c>
      <c r="BF175" s="1">
        <v>0.278167227709491</v>
      </c>
      <c r="BG175" s="1">
        <v>0.165901470628421</v>
      </c>
      <c r="BH175" s="1">
        <v>0.0714225378847681</v>
      </c>
      <c r="BI175" s="1">
        <v>0.0201466254755811</v>
      </c>
    </row>
    <row r="176" ht="15.75" customHeight="1">
      <c r="A176" s="1" t="s">
        <v>1416</v>
      </c>
      <c r="B176" s="1" t="s">
        <v>193</v>
      </c>
      <c r="C176" s="1">
        <v>53.0</v>
      </c>
      <c r="D176" s="1">
        <v>21.4424259622641</v>
      </c>
      <c r="E176" s="1">
        <v>1136.448576</v>
      </c>
      <c r="F176" s="1" t="e">
        <v>#N/A</v>
      </c>
      <c r="G176" s="1" t="e">
        <v>#N/A</v>
      </c>
      <c r="H176" s="1" t="e">
        <v>#N/A</v>
      </c>
      <c r="I176" s="1">
        <v>0.0443728923980674</v>
      </c>
      <c r="J176" s="1">
        <v>0.912275035187833</v>
      </c>
      <c r="K176" s="1">
        <v>0.0294862663989394</v>
      </c>
      <c r="L176" s="1">
        <v>0.25038388754516</v>
      </c>
      <c r="M176" s="1" t="e">
        <v>#N/A</v>
      </c>
      <c r="N176" s="1">
        <v>0.0891337744169092</v>
      </c>
      <c r="O176" s="1">
        <v>71551.043043043</v>
      </c>
      <c r="P176" s="15">
        <v>0.310810810810811</v>
      </c>
      <c r="Q176" s="1">
        <v>0.162162162162162</v>
      </c>
      <c r="R176" s="1">
        <v>0.527027027027027</v>
      </c>
      <c r="S176" s="1">
        <v>5.0</v>
      </c>
      <c r="T176" s="1">
        <v>111632.8</v>
      </c>
      <c r="U176" s="15">
        <v>227.2897152</v>
      </c>
      <c r="V176" s="1">
        <v>222762.71478209</v>
      </c>
      <c r="W176" s="15">
        <v>0.791208720454315</v>
      </c>
      <c r="X176" s="1">
        <v>0.0950029027284383</v>
      </c>
      <c r="Y176" s="1">
        <v>0.113788376817247</v>
      </c>
      <c r="Z176" s="1">
        <v>0.208791279545685</v>
      </c>
      <c r="AA176" s="1">
        <v>222.76271478209</v>
      </c>
      <c r="AB176" s="1">
        <v>5426.55966159616</v>
      </c>
      <c r="AC176" s="15">
        <v>455.58414250677</v>
      </c>
      <c r="AD176" s="15">
        <v>159685.165089042</v>
      </c>
      <c r="AE176" s="15">
        <v>173.0</v>
      </c>
      <c r="AF176" s="1">
        <v>48560.0</v>
      </c>
      <c r="AG176" s="15">
        <v>84644.1949793673</v>
      </c>
      <c r="AH176" s="15">
        <v>36.3329709148775</v>
      </c>
      <c r="AI176" s="1">
        <v>22.8229938416217</v>
      </c>
      <c r="AJ176" s="1">
        <v>22.8229604195789</v>
      </c>
      <c r="AK176" s="1">
        <v>0.0</v>
      </c>
      <c r="AL176" s="1">
        <v>0.0</v>
      </c>
      <c r="AM176" s="1">
        <v>0.0</v>
      </c>
      <c r="AN176" s="1">
        <v>1023.29936836491</v>
      </c>
      <c r="AO176" s="1">
        <v>0.984094107781365</v>
      </c>
      <c r="AP176" s="1">
        <v>1396.99452621779</v>
      </c>
      <c r="AQ176" s="15">
        <v>2711.64069811813</v>
      </c>
      <c r="AR176" s="15">
        <v>7643.63975937615</v>
      </c>
      <c r="AS176" s="15">
        <v>572.219397985325</v>
      </c>
      <c r="AT176" s="15">
        <v>278.963163573888</v>
      </c>
      <c r="AU176" s="1">
        <v>12603.4575452713</v>
      </c>
      <c r="AV176" s="15">
        <v>6856.9637743829</v>
      </c>
      <c r="AW176" s="15">
        <v>0.5371380234</v>
      </c>
      <c r="AX176" s="1">
        <v>4632.7384224572</v>
      </c>
      <c r="AY176" s="15">
        <v>0.3629040551</v>
      </c>
      <c r="AZ176" s="1">
        <v>1029.4284813751</v>
      </c>
      <c r="BA176" s="1">
        <v>0.0806399447</v>
      </c>
      <c r="BB176" s="1">
        <v>246.6082481139</v>
      </c>
      <c r="BC176" s="15">
        <v>0.0193179768</v>
      </c>
      <c r="BD176" s="1">
        <v>12765.7389263291</v>
      </c>
      <c r="BE176" s="15">
        <v>0.600433216944566</v>
      </c>
      <c r="BF176" s="1">
        <v>0.210945986451698</v>
      </c>
      <c r="BG176" s="1">
        <v>0.138229014660977</v>
      </c>
      <c r="BH176" s="1">
        <v>0.0373663790127075</v>
      </c>
      <c r="BI176" s="1">
        <v>0.0130254029300515</v>
      </c>
    </row>
    <row r="177" ht="15.75" customHeight="1">
      <c r="A177" s="1" t="s">
        <v>1426</v>
      </c>
      <c r="B177" s="1" t="s">
        <v>201</v>
      </c>
      <c r="C177" s="1">
        <v>25.0</v>
      </c>
      <c r="D177" s="1">
        <v>19.69178428</v>
      </c>
      <c r="E177" s="1">
        <v>492.294607</v>
      </c>
      <c r="F177" s="1" t="e">
        <v>#N/A</v>
      </c>
      <c r="G177" s="1" t="e">
        <v>#N/A</v>
      </c>
      <c r="H177" s="1" t="e">
        <v>#N/A</v>
      </c>
      <c r="I177" s="1" t="e">
        <v>#N/A</v>
      </c>
      <c r="J177" s="1">
        <v>0.967821565421071</v>
      </c>
      <c r="K177" s="1" t="e">
        <v>#N/A</v>
      </c>
      <c r="L177" s="1">
        <v>0.581247653157211</v>
      </c>
      <c r="M177" s="1" t="e">
        <v>#N/A</v>
      </c>
      <c r="N177" s="1">
        <v>0.186685983300542</v>
      </c>
      <c r="O177" s="1">
        <v>62240.3123259934</v>
      </c>
      <c r="P177" s="15">
        <v>0.15</v>
      </c>
      <c r="Q177" s="1">
        <v>0.275</v>
      </c>
      <c r="R177" s="1">
        <v>0.575</v>
      </c>
      <c r="S177" s="1">
        <v>6.25</v>
      </c>
      <c r="T177" s="1">
        <v>99832.68</v>
      </c>
      <c r="U177" s="15">
        <v>78.76713712</v>
      </c>
      <c r="V177" s="1">
        <v>157439.079969446</v>
      </c>
      <c r="W177" s="15">
        <v>0.915143276536741</v>
      </c>
      <c r="X177" s="1">
        <v>0.0462843008726633</v>
      </c>
      <c r="Y177" s="1">
        <v>0.0385724225905961</v>
      </c>
      <c r="Z177" s="1">
        <v>0.0848567234632594</v>
      </c>
      <c r="AA177" s="1">
        <v>157.439079969446</v>
      </c>
      <c r="AB177" s="1">
        <v>3140.12580682201</v>
      </c>
      <c r="AC177" s="15">
        <v>404.716864997061</v>
      </c>
      <c r="AD177" s="1">
        <v>131213.041952161</v>
      </c>
      <c r="AE177" s="15">
        <v>94.0</v>
      </c>
      <c r="AF177" s="1">
        <v>44903.0</v>
      </c>
      <c r="AG177" s="15">
        <v>64757.9031607263</v>
      </c>
      <c r="AH177" s="15">
        <v>25.5802596325273</v>
      </c>
      <c r="AI177" s="1">
        <v>19.7247209093766</v>
      </c>
      <c r="AJ177" s="1">
        <v>19.6045526896048</v>
      </c>
      <c r="AK177" s="1">
        <v>0.0</v>
      </c>
      <c r="AL177" s="1">
        <v>0.0</v>
      </c>
      <c r="AM177" s="1">
        <v>0.0</v>
      </c>
      <c r="AN177" s="1">
        <v>3418.16832049919</v>
      </c>
      <c r="AO177" s="15">
        <v>1.46199464624388</v>
      </c>
      <c r="AP177" s="1">
        <v>3314.77567862124</v>
      </c>
      <c r="AQ177" s="15">
        <v>2904.27465519646</v>
      </c>
      <c r="AR177" s="15">
        <v>9559.60181786026</v>
      </c>
      <c r="AS177" s="15">
        <v>687.328878254399</v>
      </c>
      <c r="AT177" s="15">
        <v>740.389646397244</v>
      </c>
      <c r="AU177" s="1">
        <v>17206.3706763296</v>
      </c>
      <c r="AV177" s="15">
        <v>11982.1000598428</v>
      </c>
      <c r="AW177" s="15">
        <v>0.531887687</v>
      </c>
      <c r="AX177" s="1">
        <v>6121.2034334238</v>
      </c>
      <c r="AY177" s="15">
        <v>0.2717213777</v>
      </c>
      <c r="AZ177" s="1">
        <v>2487.3058047772</v>
      </c>
      <c r="BA177" s="1">
        <v>0.1104119749</v>
      </c>
      <c r="BB177" s="1">
        <v>1936.8910628319</v>
      </c>
      <c r="BC177" s="15">
        <v>0.0859789605</v>
      </c>
      <c r="BD177" s="1">
        <v>22527.5003608757</v>
      </c>
      <c r="BE177" s="15">
        <v>0.558721911260862</v>
      </c>
      <c r="BF177" s="1">
        <v>0.243521516159944</v>
      </c>
      <c r="BG177" s="1">
        <v>0.163822750738294</v>
      </c>
      <c r="BH177" s="1">
        <v>0.0131762123458333</v>
      </c>
      <c r="BI177" s="1">
        <v>0.0207576094950676</v>
      </c>
    </row>
    <row r="178" ht="15.75" customHeight="1">
      <c r="A178" s="1" t="s">
        <v>1430</v>
      </c>
      <c r="B178" s="1" t="s">
        <v>206</v>
      </c>
      <c r="C178" s="1">
        <v>16.0</v>
      </c>
      <c r="D178" s="1">
        <v>44.0397775625</v>
      </c>
      <c r="E178" s="1">
        <v>704.636441</v>
      </c>
      <c r="F178" s="1" t="e">
        <v>#N/A</v>
      </c>
      <c r="G178" s="1">
        <v>0.0562160741538241</v>
      </c>
      <c r="H178" s="1" t="e">
        <v>#N/A</v>
      </c>
      <c r="I178" s="1">
        <v>0.0174558152286633</v>
      </c>
      <c r="J178" s="1">
        <v>0.868922789048935</v>
      </c>
      <c r="K178" s="1">
        <v>0.0560694157401699</v>
      </c>
      <c r="L178" s="1">
        <v>0.999975071997242</v>
      </c>
      <c r="M178" s="1" t="e">
        <v>#N/A</v>
      </c>
      <c r="N178" s="1">
        <v>0.161229230702144</v>
      </c>
      <c r="O178" s="1">
        <v>53809.7111335692</v>
      </c>
      <c r="P178" s="15">
        <v>0.276923076923077</v>
      </c>
      <c r="Q178" s="1">
        <v>0.246153846153846</v>
      </c>
      <c r="R178" s="1">
        <v>0.476923076923077</v>
      </c>
      <c r="S178" s="1">
        <v>9.2</v>
      </c>
      <c r="T178" s="1">
        <v>97982.7391304348</v>
      </c>
      <c r="U178" s="15">
        <v>76.5909175</v>
      </c>
      <c r="V178" s="1">
        <v>206910.743635525</v>
      </c>
      <c r="W178" s="15">
        <v>0.62438049930434</v>
      </c>
      <c r="X178" s="1">
        <v>0.257307685316932</v>
      </c>
      <c r="Y178" s="1">
        <v>0.118311815378727</v>
      </c>
      <c r="Z178" s="1">
        <v>0.37561950069566</v>
      </c>
      <c r="AA178" s="1">
        <v>206.910743635525</v>
      </c>
      <c r="AB178" s="1">
        <v>4872.74259492918</v>
      </c>
      <c r="AC178" s="15">
        <v>459.28825301841</v>
      </c>
      <c r="AD178" s="1">
        <v>147431.172867592</v>
      </c>
      <c r="AE178" s="15">
        <v>138.0</v>
      </c>
      <c r="AF178" s="1">
        <v>36162.0</v>
      </c>
      <c r="AG178" s="15">
        <v>60141.7231638418</v>
      </c>
      <c r="AH178" s="15">
        <v>39.399947476708</v>
      </c>
      <c r="AI178" s="1">
        <v>19.9999978029875</v>
      </c>
      <c r="AJ178" s="1">
        <v>24.8763882909743</v>
      </c>
      <c r="AK178" s="1">
        <v>2.0</v>
      </c>
      <c r="AL178" s="1">
        <v>0.677394</v>
      </c>
      <c r="AM178" s="1">
        <v>1.295864</v>
      </c>
      <c r="AN178" s="1">
        <v>0.0</v>
      </c>
      <c r="AO178" s="1">
        <v>0.646775611571169</v>
      </c>
      <c r="AP178" s="1">
        <v>2419.29541364722</v>
      </c>
      <c r="AQ178" s="15">
        <v>3755.58091523683</v>
      </c>
      <c r="AR178" s="15">
        <v>9664.2517669619</v>
      </c>
      <c r="AS178" s="15">
        <v>1306.19375673192</v>
      </c>
      <c r="AT178" s="1">
        <v>859.090695254009</v>
      </c>
      <c r="AU178" s="1">
        <v>18004.4125478319</v>
      </c>
      <c r="AV178" s="15">
        <v>11156.7388010126</v>
      </c>
      <c r="AW178" s="15">
        <v>0.5699447084</v>
      </c>
      <c r="AX178" s="1">
        <v>3819.5022874969</v>
      </c>
      <c r="AY178" s="15">
        <v>0.195120201</v>
      </c>
      <c r="AZ178" s="1">
        <v>1689.3089078342</v>
      </c>
      <c r="BA178" s="1">
        <v>0.0862987554</v>
      </c>
      <c r="BB178" s="1">
        <v>2909.5748135305</v>
      </c>
      <c r="BC178" s="15">
        <v>0.1486363352</v>
      </c>
      <c r="BD178" s="1">
        <v>19575.1248098742</v>
      </c>
      <c r="BE178" s="15">
        <v>0.544661914992529</v>
      </c>
      <c r="BF178" s="1">
        <v>0.205988776499658</v>
      </c>
      <c r="BG178" s="1">
        <v>0.197117621374914</v>
      </c>
      <c r="BH178" s="1">
        <v>0.039602610886756</v>
      </c>
      <c r="BI178" s="1">
        <v>0.0126290762461429</v>
      </c>
    </row>
    <row r="179" ht="15.75" customHeight="1">
      <c r="A179" s="1" t="s">
        <v>1589</v>
      </c>
      <c r="B179" s="1" t="s">
        <v>559</v>
      </c>
      <c r="C179" s="1">
        <v>383.0</v>
      </c>
      <c r="D179" s="1">
        <v>3.30683204699739</v>
      </c>
      <c r="E179" s="1">
        <v>1266.516674</v>
      </c>
      <c r="F179" s="1" t="e">
        <v>#N/A</v>
      </c>
      <c r="G179" s="1">
        <v>0.0202759301999149</v>
      </c>
      <c r="H179" s="1" t="e">
        <v>#N/A</v>
      </c>
      <c r="I179" s="1" t="e">
        <v>#N/A</v>
      </c>
      <c r="J179" s="1">
        <v>0.918005353453007</v>
      </c>
      <c r="K179" s="1">
        <v>0.0498800586337795</v>
      </c>
      <c r="L179" s="1">
        <v>0.528773718909339</v>
      </c>
      <c r="M179" s="1" t="e">
        <v>#N/A</v>
      </c>
      <c r="N179" s="1">
        <v>0.166682666657717</v>
      </c>
      <c r="O179" s="1">
        <v>68439.78125</v>
      </c>
      <c r="P179" s="15">
        <v>0.122448979591837</v>
      </c>
      <c r="Q179" s="1">
        <v>0.13265306122449</v>
      </c>
      <c r="R179" s="1">
        <v>0.744897959183674</v>
      </c>
      <c r="S179" s="1">
        <v>13.0</v>
      </c>
      <c r="T179" s="1">
        <v>104267.538461538</v>
      </c>
      <c r="U179" s="15">
        <v>97.4243595384615</v>
      </c>
      <c r="V179" s="1">
        <v>751881.826389599</v>
      </c>
      <c r="W179" s="15">
        <v>0.315136217492403</v>
      </c>
      <c r="X179" s="1">
        <v>0.26450972925382</v>
      </c>
      <c r="Y179" s="1">
        <v>0.420354053253776</v>
      </c>
      <c r="Z179" s="1">
        <v>0.684863782507597</v>
      </c>
      <c r="AA179" s="1">
        <v>751.881826389599</v>
      </c>
      <c r="AB179" s="1">
        <v>21937.4735211737</v>
      </c>
      <c r="AC179" s="15">
        <v>641.006886578108</v>
      </c>
      <c r="AD179" s="1">
        <v>515699.112070477</v>
      </c>
      <c r="AE179" s="15">
        <v>596.0</v>
      </c>
      <c r="AF179" s="1">
        <v>40326.0</v>
      </c>
      <c r="AG179" s="15">
        <v>71304.3963050172</v>
      </c>
      <c r="AH179" s="15">
        <v>34.7499963276709</v>
      </c>
      <c r="AI179" s="1">
        <v>20.1407927301964</v>
      </c>
      <c r="AJ179" s="1">
        <v>31.0852920883589</v>
      </c>
      <c r="AK179" s="1">
        <v>0.5</v>
      </c>
      <c r="AL179" s="1">
        <v>0.349484</v>
      </c>
      <c r="AM179" s="1">
        <v>0.5</v>
      </c>
      <c r="AN179" s="1">
        <v>0.0</v>
      </c>
      <c r="AO179" s="1">
        <v>0.780971575618791</v>
      </c>
      <c r="AP179" s="1">
        <v>3286.24693653263</v>
      </c>
      <c r="AQ179" s="15">
        <v>3863.1856812017</v>
      </c>
      <c r="AR179" s="15">
        <v>11041.7860396838</v>
      </c>
      <c r="AS179" s="15">
        <v>1134.45212328882</v>
      </c>
      <c r="AT179" s="1">
        <v>786.385817451938</v>
      </c>
      <c r="AU179" s="1">
        <v>20112.0565981589</v>
      </c>
      <c r="AV179" s="15">
        <v>8033.8832934337</v>
      </c>
      <c r="AW179" s="15">
        <v>0.2879622446</v>
      </c>
      <c r="AX179" s="1">
        <v>15633.5688544322</v>
      </c>
      <c r="AY179" s="15">
        <v>0.5603613363</v>
      </c>
      <c r="AZ179" s="1">
        <v>2499.3389316795</v>
      </c>
      <c r="BA179" s="1">
        <v>0.0895849768</v>
      </c>
      <c r="BB179" s="1">
        <v>1732.294461165</v>
      </c>
      <c r="BC179" s="15">
        <v>0.0620914423</v>
      </c>
      <c r="BD179" s="1">
        <v>27899.0855407104</v>
      </c>
      <c r="BE179" s="15">
        <v>0.479904149064215</v>
      </c>
      <c r="BF179" s="1">
        <v>0.299466427095246</v>
      </c>
      <c r="BG179" s="1">
        <v>0.142159503052755</v>
      </c>
      <c r="BH179" s="1">
        <v>0.0406953971712713</v>
      </c>
      <c r="BI179" s="1">
        <v>0.0377745236165133</v>
      </c>
    </row>
    <row r="180" ht="15.75" customHeight="1">
      <c r="A180" s="1" t="s">
        <v>1470</v>
      </c>
      <c r="B180" s="1" t="s">
        <v>239</v>
      </c>
      <c r="C180" s="1">
        <v>157.0</v>
      </c>
      <c r="D180" s="1">
        <v>4.74295431847134</v>
      </c>
      <c r="E180" s="1">
        <v>744.643828</v>
      </c>
      <c r="F180" s="1" t="e">
        <v>#N/A</v>
      </c>
      <c r="G180" s="1" t="e">
        <v>#N/A</v>
      </c>
      <c r="H180" s="1" t="e">
        <v>#N/A</v>
      </c>
      <c r="I180" s="1" t="e">
        <v>#N/A</v>
      </c>
      <c r="J180" s="1">
        <v>0.973172926589715</v>
      </c>
      <c r="K180" s="1">
        <v>0.0160076355065236</v>
      </c>
      <c r="L180" s="1">
        <v>0.990471126213006</v>
      </c>
      <c r="M180" s="1" t="e">
        <v>#N/A</v>
      </c>
      <c r="N180" s="1">
        <v>0.183735103127957</v>
      </c>
      <c r="O180" s="1">
        <v>59853.3076923077</v>
      </c>
      <c r="P180" s="15">
        <v>0.208955223880597</v>
      </c>
      <c r="Q180" s="1">
        <v>0.208955223880597</v>
      </c>
      <c r="R180" s="1">
        <v>0.582089552238806</v>
      </c>
      <c r="S180" s="1">
        <v>14.5</v>
      </c>
      <c r="T180" s="1">
        <v>77288.3448275862</v>
      </c>
      <c r="U180" s="15">
        <v>51.3547467586207</v>
      </c>
      <c r="V180" s="1">
        <v>264782.762692824</v>
      </c>
      <c r="W180" s="15">
        <v>0.604331566573523</v>
      </c>
      <c r="X180" s="1">
        <v>0.105901312504485</v>
      </c>
      <c r="Y180" s="1">
        <v>0.289767120921991</v>
      </c>
      <c r="Z180" s="1">
        <v>0.395668433426477</v>
      </c>
      <c r="AA180" s="1">
        <v>264.782762692824</v>
      </c>
      <c r="AB180" s="1">
        <v>7917.40665578981</v>
      </c>
      <c r="AC180" s="15">
        <v>547.386729968304</v>
      </c>
      <c r="AD180" s="1">
        <v>215972.234159234</v>
      </c>
      <c r="AE180" s="15">
        <v>384.0</v>
      </c>
      <c r="AF180" s="1">
        <v>40597.5</v>
      </c>
      <c r="AG180" s="15">
        <v>64335.799767622</v>
      </c>
      <c r="AH180" s="15">
        <v>39.4999741830692</v>
      </c>
      <c r="AI180" s="1">
        <v>24.5145917061557</v>
      </c>
      <c r="AJ180" s="1">
        <v>34.379016917268</v>
      </c>
      <c r="AK180" s="1">
        <v>0.0</v>
      </c>
      <c r="AL180" s="1">
        <v>0.0</v>
      </c>
      <c r="AM180" s="1">
        <v>0.0</v>
      </c>
      <c r="AN180" s="1">
        <v>0.0</v>
      </c>
      <c r="AO180" s="1">
        <v>0.888482882634737</v>
      </c>
      <c r="AP180" s="1">
        <v>2646.75860578005</v>
      </c>
      <c r="AQ180" s="15">
        <v>3493.02570194673</v>
      </c>
      <c r="AR180" s="15">
        <v>11392.5697910975</v>
      </c>
      <c r="AS180" s="15">
        <v>1434.5590063764</v>
      </c>
      <c r="AT180" s="1">
        <v>805.641512683027</v>
      </c>
      <c r="AU180" s="1">
        <v>19772.5546178837</v>
      </c>
      <c r="AV180" s="15">
        <v>10622.381561581</v>
      </c>
      <c r="AW180" s="15">
        <v>0.4674959072</v>
      </c>
      <c r="AX180" s="1">
        <v>7512.7800739609</v>
      </c>
      <c r="AY180" s="15">
        <v>0.3306409129</v>
      </c>
      <c r="AZ180" s="1">
        <v>2447.3287371947</v>
      </c>
      <c r="BA180" s="1">
        <v>0.1077080654</v>
      </c>
      <c r="BB180" s="1">
        <v>2139.3803365652</v>
      </c>
      <c r="BC180" s="15">
        <v>0.0941551144</v>
      </c>
      <c r="BD180" s="1">
        <v>22721.8707093018</v>
      </c>
      <c r="BE180" s="15">
        <v>0.503463207169009</v>
      </c>
      <c r="BF180" s="1">
        <v>0.306367568400472</v>
      </c>
      <c r="BG180" s="1">
        <v>0.128504715855779</v>
      </c>
      <c r="BH180" s="1">
        <v>0.0471431490475427</v>
      </c>
      <c r="BI180" s="1">
        <v>0.0145213595271974</v>
      </c>
    </row>
    <row r="181" ht="15.75" customHeight="1">
      <c r="A181" s="1" t="s">
        <v>1495</v>
      </c>
      <c r="B181" s="1" t="s">
        <v>257</v>
      </c>
      <c r="C181" s="1">
        <v>50.0</v>
      </c>
      <c r="D181" s="1">
        <v>16.17877348</v>
      </c>
      <c r="E181" s="1">
        <v>808.938674</v>
      </c>
      <c r="F181" s="1" t="e">
        <v>#N/A</v>
      </c>
      <c r="G181" s="1" t="e">
        <v>#N/A</v>
      </c>
      <c r="H181" s="1" t="e">
        <v>#N/A</v>
      </c>
      <c r="I181" s="1">
        <v>0.0285978067370439</v>
      </c>
      <c r="J181" s="1">
        <v>0.926169689764383</v>
      </c>
      <c r="K181" s="1">
        <v>0.0325574767294251</v>
      </c>
      <c r="L181" s="1">
        <v>0.997093083054104</v>
      </c>
      <c r="M181" s="1" t="e">
        <v>#N/A</v>
      </c>
      <c r="N181" s="1">
        <v>0.156534899364299</v>
      </c>
      <c r="O181" s="1">
        <v>67255.7976455616</v>
      </c>
      <c r="P181" s="15">
        <v>0.174603174603175</v>
      </c>
      <c r="Q181" s="1">
        <v>0.142857142857143</v>
      </c>
      <c r="R181" s="1">
        <v>0.682539682539683</v>
      </c>
      <c r="S181" s="1">
        <v>9.0</v>
      </c>
      <c r="T181" s="1">
        <v>90645.7777777778</v>
      </c>
      <c r="U181" s="15">
        <v>89.8820748888889</v>
      </c>
      <c r="V181" s="1">
        <v>166228.769030271</v>
      </c>
      <c r="W181" s="15">
        <v>0.839495948802429</v>
      </c>
      <c r="X181" s="1">
        <v>0.115832228244929</v>
      </c>
      <c r="Y181" s="1">
        <v>0.0446718229526415</v>
      </c>
      <c r="Z181" s="1">
        <v>0.160504051197571</v>
      </c>
      <c r="AA181" s="1">
        <v>166.228769030271</v>
      </c>
      <c r="AB181" s="1">
        <v>3666.26432302333</v>
      </c>
      <c r="AC181" s="15">
        <v>488.833792609599</v>
      </c>
      <c r="AD181" s="1">
        <v>150043.44709538</v>
      </c>
      <c r="AE181" s="15">
        <v>149.0</v>
      </c>
      <c r="AF181" s="1">
        <v>42881.0</v>
      </c>
      <c r="AG181" s="15">
        <v>65616.5020952381</v>
      </c>
      <c r="AH181" s="15">
        <v>49.899866321956</v>
      </c>
      <c r="AI181" s="1">
        <v>19.9999946849071</v>
      </c>
      <c r="AJ181" s="1">
        <v>26.2146543715487</v>
      </c>
      <c r="AK181" s="1">
        <v>0.5</v>
      </c>
      <c r="AL181" s="1">
        <v>0.369715</v>
      </c>
      <c r="AM181" s="1">
        <v>0.427913</v>
      </c>
      <c r="AN181" s="1">
        <v>2087.34167900594</v>
      </c>
      <c r="AO181" s="1">
        <v>1.09596484266878</v>
      </c>
      <c r="AP181" s="1">
        <v>1822.22247171236</v>
      </c>
      <c r="AQ181" s="15">
        <v>2488.17339891454</v>
      </c>
      <c r="AR181" s="15">
        <v>9389.13444753909</v>
      </c>
      <c r="AS181" s="15">
        <v>651.843343565992</v>
      </c>
      <c r="AT181" s="1">
        <v>913.871327655179</v>
      </c>
      <c r="AU181" s="1">
        <v>15265.2449893872</v>
      </c>
      <c r="AV181" s="15">
        <v>9985.2902607497</v>
      </c>
      <c r="AW181" s="15">
        <v>0.575321772</v>
      </c>
      <c r="AX181" s="1">
        <v>5287.7538206844</v>
      </c>
      <c r="AY181" s="15">
        <v>0.3046641428</v>
      </c>
      <c r="AZ181" s="1">
        <v>1341.056813862</v>
      </c>
      <c r="BA181" s="1">
        <v>0.0772675768</v>
      </c>
      <c r="BB181" s="1">
        <v>741.90881266</v>
      </c>
      <c r="BC181" s="15">
        <v>0.0427465083</v>
      </c>
      <c r="BD181" s="1">
        <v>17356.0097079561</v>
      </c>
      <c r="BE181" s="15">
        <v>0.542669014640902</v>
      </c>
      <c r="BF181" s="1">
        <v>0.260782674493818</v>
      </c>
      <c r="BG181" s="1">
        <v>0.140375259425888</v>
      </c>
      <c r="BH181" s="1">
        <v>0.0439009463625134</v>
      </c>
      <c r="BI181" s="1">
        <v>0.0122721050768787</v>
      </c>
    </row>
    <row r="182" ht="15.75" customHeight="1">
      <c r="A182" s="1" t="s">
        <v>1500</v>
      </c>
      <c r="B182" s="1" t="s">
        <v>262</v>
      </c>
      <c r="C182" s="1">
        <v>289.0</v>
      </c>
      <c r="D182" s="1">
        <v>5.76117112802768</v>
      </c>
      <c r="E182" s="1">
        <v>1664.978456</v>
      </c>
      <c r="F182" s="1" t="e">
        <v>#N/A</v>
      </c>
      <c r="G182" s="1" t="e">
        <v>#N/A</v>
      </c>
      <c r="H182" s="1" t="e">
        <v>#N/A</v>
      </c>
      <c r="I182" s="1">
        <v>0.0444179935795254</v>
      </c>
      <c r="J182" s="1">
        <v>0.929298464296446</v>
      </c>
      <c r="K182" s="1">
        <v>0.0203315269326333</v>
      </c>
      <c r="L182" s="1">
        <v>0.583373724743823</v>
      </c>
      <c r="M182" s="1">
        <v>0.0140644296219528</v>
      </c>
      <c r="N182" s="1">
        <v>0.155873286102488</v>
      </c>
      <c r="O182" s="1">
        <v>72407.1782783307</v>
      </c>
      <c r="P182" s="15">
        <v>0.0862068965517241</v>
      </c>
      <c r="Q182" s="1">
        <v>0.0862068965517241</v>
      </c>
      <c r="R182" s="1">
        <v>0.827586206896552</v>
      </c>
      <c r="S182" s="1">
        <v>31.2</v>
      </c>
      <c r="T182" s="1">
        <v>48730.358974359</v>
      </c>
      <c r="U182" s="15">
        <v>53.3646941025641</v>
      </c>
      <c r="V182" s="1">
        <v>447517.928724478</v>
      </c>
      <c r="W182" s="15">
        <v>0.531463001503501</v>
      </c>
      <c r="X182" s="1">
        <v>0.184594533319216</v>
      </c>
      <c r="Y182" s="1">
        <v>0.283942465177283</v>
      </c>
      <c r="Z182" s="1">
        <v>0.468536998496499</v>
      </c>
      <c r="AA182" s="1">
        <v>447.517928724478</v>
      </c>
      <c r="AB182" s="1">
        <v>9984.72979640765</v>
      </c>
      <c r="AC182" s="15">
        <v>686.804280187034</v>
      </c>
      <c r="AD182" s="1">
        <v>347266.444791576</v>
      </c>
      <c r="AE182" s="15">
        <v>562.0</v>
      </c>
      <c r="AF182" s="1">
        <v>40228.0</v>
      </c>
      <c r="AG182" s="15">
        <v>71738.7762035763</v>
      </c>
      <c r="AH182" s="15">
        <v>27.3999975043452</v>
      </c>
      <c r="AI182" s="1">
        <v>19.9999984848377</v>
      </c>
      <c r="AJ182" s="1">
        <v>21.1385967757966</v>
      </c>
      <c r="AK182" s="1">
        <v>2.0</v>
      </c>
      <c r="AL182" s="1">
        <v>2.0</v>
      </c>
      <c r="AM182" s="1">
        <v>2.0</v>
      </c>
      <c r="AN182" s="1">
        <v>0.0</v>
      </c>
      <c r="AO182" s="1">
        <v>0.77432679878569</v>
      </c>
      <c r="AP182" s="1">
        <v>2009.4539289342</v>
      </c>
      <c r="AQ182" s="15">
        <v>3600.97642008168</v>
      </c>
      <c r="AR182" s="15">
        <v>9071.32415171624</v>
      </c>
      <c r="AS182" s="15">
        <v>1409.39462702573</v>
      </c>
      <c r="AT182" s="1">
        <v>374.691514927326</v>
      </c>
      <c r="AU182" s="1">
        <v>16465.8406426852</v>
      </c>
      <c r="AV182" s="15">
        <v>7249.2161935006</v>
      </c>
      <c r="AW182" s="15">
        <v>0.3877953134</v>
      </c>
      <c r="AX182" s="1">
        <v>9100.9518256102</v>
      </c>
      <c r="AY182" s="15">
        <v>0.4868535261</v>
      </c>
      <c r="AZ182" s="1">
        <v>902.0043085821</v>
      </c>
      <c r="BA182" s="1">
        <v>0.048252533</v>
      </c>
      <c r="BB182" s="1">
        <v>1441.2361356423</v>
      </c>
      <c r="BC182" s="15">
        <v>0.0770986275</v>
      </c>
      <c r="BD182" s="1">
        <v>18693.4084633352</v>
      </c>
      <c r="BE182" s="15">
        <v>0.536341051767456</v>
      </c>
      <c r="BF182" s="1">
        <v>0.278056753247199</v>
      </c>
      <c r="BG182" s="1">
        <v>0.134681896118979</v>
      </c>
      <c r="BH182" s="1">
        <v>0.0320011311040494</v>
      </c>
      <c r="BI182" s="1">
        <v>0.0189191677623163</v>
      </c>
    </row>
    <row r="183" ht="15.75" customHeight="1">
      <c r="A183" s="1" t="s">
        <v>1515</v>
      </c>
      <c r="B183" s="1" t="s">
        <v>274</v>
      </c>
      <c r="C183" s="1">
        <v>12.0</v>
      </c>
      <c r="D183" s="1">
        <v>125.067052833333</v>
      </c>
      <c r="E183" s="1">
        <v>1500.804634</v>
      </c>
      <c r="F183" s="1">
        <v>0.00755860001281535</v>
      </c>
      <c r="G183" s="1">
        <v>0.0140042369054908</v>
      </c>
      <c r="H183" s="1" t="e">
        <v>#N/A</v>
      </c>
      <c r="I183" s="1">
        <v>0.0333878422174973</v>
      </c>
      <c r="J183" s="1">
        <v>0.914353487098895</v>
      </c>
      <c r="K183" s="1">
        <v>0.0306958337653014</v>
      </c>
      <c r="L183" s="1">
        <v>0.063038124791577</v>
      </c>
      <c r="M183" s="1">
        <v>0.0109617950454753</v>
      </c>
      <c r="N183" s="1">
        <v>0.127291845464488</v>
      </c>
      <c r="O183" s="1">
        <v>90508.4891255773</v>
      </c>
      <c r="P183" s="15">
        <v>0.121621621621622</v>
      </c>
      <c r="Q183" s="1">
        <v>0.195945945945946</v>
      </c>
      <c r="R183" s="1">
        <v>0.682432432432432</v>
      </c>
      <c r="S183" s="1">
        <v>25.0</v>
      </c>
      <c r="T183" s="1">
        <v>97630.096</v>
      </c>
      <c r="U183" s="15">
        <v>60.03218536</v>
      </c>
      <c r="V183" s="1">
        <v>540345.906208069</v>
      </c>
      <c r="W183" s="15">
        <v>0.925213271131011</v>
      </c>
      <c r="X183" s="1">
        <v>0.0578961455799126</v>
      </c>
      <c r="Y183" s="1">
        <v>0.0168905832890768</v>
      </c>
      <c r="Z183" s="1">
        <v>0.0747867288689893</v>
      </c>
      <c r="AA183" s="1">
        <v>540.345906208069</v>
      </c>
      <c r="AB183" s="1">
        <v>22232.939747173</v>
      </c>
      <c r="AC183" s="15">
        <v>2213.14383281682</v>
      </c>
      <c r="AD183" s="15">
        <v>425080.965111769</v>
      </c>
      <c r="AE183" s="15">
        <v>586.0</v>
      </c>
      <c r="AF183" s="1">
        <v>78636.0</v>
      </c>
      <c r="AG183" s="15">
        <v>250718.144825019</v>
      </c>
      <c r="AH183" s="15">
        <v>118.299935462581</v>
      </c>
      <c r="AI183" s="1">
        <v>39.1009992775339</v>
      </c>
      <c r="AJ183" s="1">
        <v>51.3131857002681</v>
      </c>
      <c r="AK183" s="1">
        <v>1.5</v>
      </c>
      <c r="AL183" s="1">
        <v>1.5</v>
      </c>
      <c r="AM183" s="1">
        <v>1.5</v>
      </c>
      <c r="AN183" s="1">
        <v>0.0</v>
      </c>
      <c r="AO183" s="1">
        <v>0.568200490343472</v>
      </c>
      <c r="AP183" s="1">
        <v>3634.12206788269</v>
      </c>
      <c r="AQ183" s="15">
        <v>4220.01306267289</v>
      </c>
      <c r="AR183" s="15">
        <v>14347.4462179732</v>
      </c>
      <c r="AS183" s="15">
        <v>1788.15223460991</v>
      </c>
      <c r="AT183" s="15">
        <v>782.478853939892</v>
      </c>
      <c r="AU183" s="1">
        <v>24772.2124370786</v>
      </c>
      <c r="AV183" s="15">
        <v>3485.4203033824</v>
      </c>
      <c r="AW183" s="15">
        <v>0.1416777924</v>
      </c>
      <c r="AX183" s="1">
        <v>18664.6019576157</v>
      </c>
      <c r="AY183" s="15">
        <v>0.7586917419</v>
      </c>
      <c r="AZ183" s="1">
        <v>2072.6373942199</v>
      </c>
      <c r="BA183" s="15">
        <v>0.0842500086</v>
      </c>
      <c r="BB183" s="1">
        <v>378.3751602574</v>
      </c>
      <c r="BC183" s="15">
        <v>0.0153804571</v>
      </c>
      <c r="BD183" s="1">
        <v>24601.0348154754</v>
      </c>
      <c r="BE183" s="15">
        <v>0.607014645441184</v>
      </c>
      <c r="BF183" s="1">
        <v>0.221266011479153</v>
      </c>
      <c r="BG183" s="1">
        <v>0.124577810226415</v>
      </c>
      <c r="BH183" s="1">
        <v>0.0281593049594098</v>
      </c>
      <c r="BI183" s="1">
        <v>0.0189822278938381</v>
      </c>
    </row>
    <row r="184" ht="15.75" customHeight="1">
      <c r="A184" s="1" t="s">
        <v>1524</v>
      </c>
      <c r="B184" s="1" t="s">
        <v>280</v>
      </c>
      <c r="C184" s="1">
        <v>31.0</v>
      </c>
      <c r="D184" s="1">
        <v>34.354083</v>
      </c>
      <c r="E184" s="1">
        <v>1064.976573</v>
      </c>
      <c r="F184" s="1" t="e">
        <v>#N/A</v>
      </c>
      <c r="G184" s="1">
        <v>0.0117160008288171</v>
      </c>
      <c r="H184" s="1" t="e">
        <v>#N/A</v>
      </c>
      <c r="I184" s="1">
        <v>0.0169795247150221</v>
      </c>
      <c r="J184" s="1">
        <v>0.936868167377326</v>
      </c>
      <c r="K184" s="1">
        <v>0.0335237179509661</v>
      </c>
      <c r="L184" s="1">
        <v>0.995085343423364</v>
      </c>
      <c r="M184" s="1" t="e">
        <v>#N/A</v>
      </c>
      <c r="N184" s="1">
        <v>0.168768162765192</v>
      </c>
      <c r="O184" s="1">
        <v>66462.7831325301</v>
      </c>
      <c r="P184" s="15">
        <v>0.0481927710843374</v>
      </c>
      <c r="Q184" s="1">
        <v>0.072289156626506</v>
      </c>
      <c r="R184" s="1">
        <v>0.879518072289157</v>
      </c>
      <c r="S184" s="1">
        <v>11.2</v>
      </c>
      <c r="T184" s="1">
        <v>83654.8214285714</v>
      </c>
      <c r="U184" s="15">
        <v>95.0871940178571</v>
      </c>
      <c r="V184" s="1">
        <v>196888.011732818</v>
      </c>
      <c r="W184" s="15">
        <v>0.613897331338177</v>
      </c>
      <c r="X184" s="1">
        <v>0.0561232694674656</v>
      </c>
      <c r="Y184" s="1">
        <v>0.329979399194358</v>
      </c>
      <c r="Z184" s="1">
        <v>0.386102668661823</v>
      </c>
      <c r="AA184" s="1">
        <v>196.888011732818</v>
      </c>
      <c r="AB184" s="1">
        <v>3740.87008203137</v>
      </c>
      <c r="AC184" s="15">
        <v>375.703578974408</v>
      </c>
      <c r="AD184" s="1">
        <v>168142.991921918</v>
      </c>
      <c r="AE184" s="15">
        <v>210.0</v>
      </c>
      <c r="AF184" s="1">
        <v>40550.5</v>
      </c>
      <c r="AG184" s="15">
        <v>70463.2493589744</v>
      </c>
      <c r="AH184" s="15">
        <v>18.9999920509261</v>
      </c>
      <c r="AI184" s="1">
        <v>18.9999928528523</v>
      </c>
      <c r="AJ184" s="1">
        <v>18.9999311692141</v>
      </c>
      <c r="AK184" s="1">
        <v>2.0</v>
      </c>
      <c r="AL184" s="1">
        <v>2.0</v>
      </c>
      <c r="AM184" s="1">
        <v>2.0</v>
      </c>
      <c r="AN184" s="1">
        <v>0.0</v>
      </c>
      <c r="AO184" s="1">
        <v>0.562748164156626</v>
      </c>
      <c r="AP184" s="1">
        <v>2101.87975656062</v>
      </c>
      <c r="AQ184" s="15">
        <v>3113.80603486758</v>
      </c>
      <c r="AR184" s="15">
        <v>8893.44448518681</v>
      </c>
      <c r="AS184" s="15">
        <v>1205.73124569567</v>
      </c>
      <c r="AT184" s="1">
        <v>708.009780793554</v>
      </c>
      <c r="AU184" s="1">
        <v>16022.8713031042</v>
      </c>
      <c r="AV184" s="15">
        <v>9772.670927193</v>
      </c>
      <c r="AW184" s="15">
        <v>0.589855959</v>
      </c>
      <c r="AX184" s="1">
        <v>3275.5606831018</v>
      </c>
      <c r="AY184" s="15">
        <v>0.1977053154</v>
      </c>
      <c r="AZ184" s="1">
        <v>464.7578242474</v>
      </c>
      <c r="BA184" s="1">
        <v>0.0280517142</v>
      </c>
      <c r="BB184" s="1">
        <v>3054.9044346202</v>
      </c>
      <c r="BC184" s="15">
        <v>0.1843870113</v>
      </c>
      <c r="BD184" s="1">
        <v>16567.8938691624</v>
      </c>
      <c r="BE184" s="15">
        <v>0.624359985399994</v>
      </c>
      <c r="BF184" s="1">
        <v>0.241285931230328</v>
      </c>
      <c r="BG184" s="1">
        <v>0.0778430976287985</v>
      </c>
      <c r="BH184" s="1">
        <v>0.0465361458998506</v>
      </c>
      <c r="BI184" s="1">
        <v>0.009974839841029</v>
      </c>
    </row>
    <row r="185" ht="15.75" customHeight="1">
      <c r="A185" s="1" t="s">
        <v>1559</v>
      </c>
      <c r="B185" s="1" t="s">
        <v>312</v>
      </c>
      <c r="C185" s="1">
        <v>67.0</v>
      </c>
      <c r="D185" s="1">
        <v>27.0307330298507</v>
      </c>
      <c r="E185" s="1">
        <v>1811.059113</v>
      </c>
      <c r="F185" s="1" t="e">
        <v>#N/A</v>
      </c>
      <c r="G185" s="1">
        <v>0.0091621674966977</v>
      </c>
      <c r="H185" s="1" t="e">
        <v>#N/A</v>
      </c>
      <c r="I185" s="1">
        <v>0.123235593746904</v>
      </c>
      <c r="J185" s="1">
        <v>0.816856148228081</v>
      </c>
      <c r="K185" s="1">
        <v>0.0470639068559947</v>
      </c>
      <c r="L185" s="1">
        <v>0.45667961271081</v>
      </c>
      <c r="M185" s="1" t="e">
        <v>#N/A</v>
      </c>
      <c r="N185" s="1">
        <v>0.177047180600092</v>
      </c>
      <c r="O185" s="1">
        <v>67659.9483551214</v>
      </c>
      <c r="P185" s="15">
        <v>0.242857142857143</v>
      </c>
      <c r="Q185" s="1">
        <v>0.228571428571429</v>
      </c>
      <c r="R185" s="1">
        <v>0.528571428571429</v>
      </c>
      <c r="S185" s="1">
        <v>13.5</v>
      </c>
      <c r="T185" s="1">
        <v>87291.3333333333</v>
      </c>
      <c r="U185" s="15">
        <v>134.152526888889</v>
      </c>
      <c r="V185" s="1">
        <v>195557.172848615</v>
      </c>
      <c r="W185" s="15">
        <v>0.772338702573034</v>
      </c>
      <c r="X185" s="1">
        <v>0.178534448291985</v>
      </c>
      <c r="Y185" s="1">
        <v>0.0491268491349809</v>
      </c>
      <c r="Z185" s="1">
        <v>0.227661297426966</v>
      </c>
      <c r="AA185" s="1">
        <v>195.557172848615</v>
      </c>
      <c r="AB185" s="1">
        <v>5463.77140810643</v>
      </c>
      <c r="AC185" s="15">
        <v>533.94561395523</v>
      </c>
      <c r="AD185" s="1">
        <v>141269.097548222</v>
      </c>
      <c r="AE185" s="15">
        <v>117.0</v>
      </c>
      <c r="AF185" s="1">
        <v>41338.5</v>
      </c>
      <c r="AG185" s="15">
        <v>60125.7567567568</v>
      </c>
      <c r="AH185" s="15">
        <v>45.7499379276098</v>
      </c>
      <c r="AI185" s="1">
        <v>25.4999967097543</v>
      </c>
      <c r="AJ185" s="1">
        <v>33.5919732737674</v>
      </c>
      <c r="AK185" s="1">
        <v>1.5</v>
      </c>
      <c r="AL185" s="1">
        <v>0.489109</v>
      </c>
      <c r="AM185" s="1">
        <v>1.251973</v>
      </c>
      <c r="AN185" s="1">
        <v>2525.17333485845</v>
      </c>
      <c r="AO185" s="1">
        <v>1.57065222354598</v>
      </c>
      <c r="AP185" s="1">
        <v>1861.2620680372</v>
      </c>
      <c r="AQ185" s="15">
        <v>2715.58815209142</v>
      </c>
      <c r="AR185" s="15">
        <v>9385.40316436374</v>
      </c>
      <c r="AS185" s="15">
        <v>1278.82472381784</v>
      </c>
      <c r="AT185" s="1">
        <v>582.751596800032</v>
      </c>
      <c r="AU185" s="1">
        <v>15823.8297051102</v>
      </c>
      <c r="AV185" s="15">
        <v>8631.9738286069</v>
      </c>
      <c r="AW185" s="15">
        <v>0.4768142173</v>
      </c>
      <c r="AX185" s="1">
        <v>6914.2326836338</v>
      </c>
      <c r="AY185" s="15">
        <v>0.3819293838</v>
      </c>
      <c r="AZ185" s="1">
        <v>1175.1528985023</v>
      </c>
      <c r="BA185" s="15">
        <v>0.0649132656</v>
      </c>
      <c r="BB185" s="1">
        <v>1382.0727330339</v>
      </c>
      <c r="BC185" s="15">
        <v>0.0763431333</v>
      </c>
      <c r="BD185" s="1">
        <v>18103.4321437769</v>
      </c>
      <c r="BE185" s="15">
        <v>0.561378899793003</v>
      </c>
      <c r="BF185" s="1">
        <v>0.226722572481112</v>
      </c>
      <c r="BG185" s="1">
        <v>0.147484178005304</v>
      </c>
      <c r="BH185" s="1">
        <v>0.0513619112604508</v>
      </c>
      <c r="BI185" s="1">
        <v>0.0130524384601308</v>
      </c>
    </row>
    <row r="186" ht="15.75" customHeight="1">
      <c r="A186" s="1" t="s">
        <v>1562</v>
      </c>
      <c r="B186" s="1" t="s">
        <v>314</v>
      </c>
      <c r="C186" s="1">
        <v>44.0</v>
      </c>
      <c r="D186" s="1">
        <v>33.5942168863636</v>
      </c>
      <c r="E186" s="1">
        <v>1478.145543</v>
      </c>
      <c r="F186" s="1">
        <v>0.0222853871879035</v>
      </c>
      <c r="G186" s="1" t="e">
        <v>#N/A</v>
      </c>
      <c r="H186" s="1" t="e">
        <v>#N/A</v>
      </c>
      <c r="I186" s="1">
        <v>0.0181022362919082</v>
      </c>
      <c r="J186" s="1">
        <v>0.954692382085065</v>
      </c>
      <c r="K186" s="1" t="e">
        <v>#N/A</v>
      </c>
      <c r="L186" s="1">
        <v>0.190281574843657</v>
      </c>
      <c r="M186" s="1">
        <v>0.0168662612184203</v>
      </c>
      <c r="N186" s="1">
        <v>0.0925503167005059</v>
      </c>
      <c r="O186" s="1">
        <v>72364.5933741526</v>
      </c>
      <c r="P186" s="15">
        <v>0.127450980392157</v>
      </c>
      <c r="Q186" s="1">
        <v>0.0784313725490196</v>
      </c>
      <c r="R186" s="1">
        <v>0.794117647058823</v>
      </c>
      <c r="S186" s="1">
        <v>7.0</v>
      </c>
      <c r="T186" s="1">
        <v>101332.857142857</v>
      </c>
      <c r="U186" s="15">
        <v>211.163649</v>
      </c>
      <c r="V186" s="1">
        <v>181320.203053915</v>
      </c>
      <c r="W186" s="15">
        <v>0.895167724961397</v>
      </c>
      <c r="X186" s="1">
        <v>0.0813175923302066</v>
      </c>
      <c r="Y186" s="1">
        <v>0.0235146827083963</v>
      </c>
      <c r="Z186" s="1">
        <v>0.104832275038603</v>
      </c>
      <c r="AA186" s="1">
        <v>181.320203053915</v>
      </c>
      <c r="AB186" s="1">
        <v>4218.17258085796</v>
      </c>
      <c r="AC186" s="15">
        <v>486.923499115811</v>
      </c>
      <c r="AD186" s="1">
        <v>141589.615243926</v>
      </c>
      <c r="AE186" s="15">
        <v>118.0</v>
      </c>
      <c r="AF186" s="1">
        <v>51342.0</v>
      </c>
      <c r="AG186" s="15">
        <v>95288.8909694956</v>
      </c>
      <c r="AH186" s="15">
        <v>47.0299174117591</v>
      </c>
      <c r="AI186" s="1">
        <v>22.0499977596769</v>
      </c>
      <c r="AJ186" s="1">
        <v>29.75156633195</v>
      </c>
      <c r="AK186" s="1">
        <v>3.0</v>
      </c>
      <c r="AL186" s="1">
        <v>2.037551</v>
      </c>
      <c r="AM186" s="1">
        <v>2.425995</v>
      </c>
      <c r="AN186" s="1">
        <v>1041.64492954805</v>
      </c>
      <c r="AO186" s="1">
        <v>0.864893523152162</v>
      </c>
      <c r="AP186" s="1">
        <v>1299.41600750746</v>
      </c>
      <c r="AQ186" s="15">
        <v>1603.07534073456</v>
      </c>
      <c r="AR186" s="15">
        <v>8605.17076294428</v>
      </c>
      <c r="AS186" s="15">
        <v>471.955399320241</v>
      </c>
      <c r="AT186" s="1">
        <v>223.073195708983</v>
      </c>
      <c r="AU186" s="1">
        <v>12202.6907062155</v>
      </c>
      <c r="AV186" s="15">
        <v>7325.3071189205</v>
      </c>
      <c r="AW186" s="15">
        <v>0.513945421</v>
      </c>
      <c r="AX186" s="1">
        <v>4951.4967925724</v>
      </c>
      <c r="AY186" s="15">
        <v>0.3473982814</v>
      </c>
      <c r="AZ186" s="1">
        <v>1509.7464134945</v>
      </c>
      <c r="BA186" s="1">
        <v>0.1059241945</v>
      </c>
      <c r="BB186" s="1">
        <v>466.5334058858</v>
      </c>
      <c r="BC186" s="15">
        <v>0.0327321031</v>
      </c>
      <c r="BD186" s="1">
        <v>14253.0837308732</v>
      </c>
      <c r="BE186" s="15">
        <v>0.622320315392439</v>
      </c>
      <c r="BF186" s="1">
        <v>0.232807683377069</v>
      </c>
      <c r="BG186" s="1">
        <v>0.0632647746538379</v>
      </c>
      <c r="BH186" s="1">
        <v>0.019929434047653</v>
      </c>
      <c r="BI186" s="1">
        <v>0.0616777925290011</v>
      </c>
    </row>
    <row r="187" ht="15.75" customHeight="1">
      <c r="A187" s="1" t="s">
        <v>1570</v>
      </c>
      <c r="B187" s="1" t="s">
        <v>320</v>
      </c>
      <c r="C187" s="1">
        <v>16.0</v>
      </c>
      <c r="D187" s="1">
        <v>56.856265625</v>
      </c>
      <c r="E187" s="1">
        <v>909.70025</v>
      </c>
      <c r="F187" s="1" t="e">
        <v>#N/A</v>
      </c>
      <c r="G187" s="1" t="e">
        <v>#N/A</v>
      </c>
      <c r="H187" s="1" t="e">
        <v>#N/A</v>
      </c>
      <c r="I187" s="1">
        <v>0.0419360045822033</v>
      </c>
      <c r="J187" s="1">
        <v>0.915754143262497</v>
      </c>
      <c r="K187" s="1">
        <v>0.0308779720159053</v>
      </c>
      <c r="L187" s="1">
        <v>0.376493654219453</v>
      </c>
      <c r="M187" s="1" t="e">
        <v>#N/A</v>
      </c>
      <c r="N187" s="1">
        <v>0.120970986581443</v>
      </c>
      <c r="O187" s="1">
        <v>67562.9643170518</v>
      </c>
      <c r="P187" s="15">
        <v>0.125</v>
      </c>
      <c r="Q187" s="1">
        <v>0.277777777777778</v>
      </c>
      <c r="R187" s="1">
        <v>0.597222222222222</v>
      </c>
      <c r="S187" s="1">
        <v>10.17</v>
      </c>
      <c r="T187" s="1">
        <v>87316.854473943</v>
      </c>
      <c r="U187" s="15">
        <v>89.4493854473943</v>
      </c>
      <c r="V187" s="1">
        <v>306440.225777667</v>
      </c>
      <c r="W187" s="15">
        <v>0.725083532497814</v>
      </c>
      <c r="X187" s="1">
        <v>0.221472134161379</v>
      </c>
      <c r="Y187" s="1">
        <v>0.0534443333408067</v>
      </c>
      <c r="Z187" s="1">
        <v>0.274916467502186</v>
      </c>
      <c r="AA187" s="1">
        <v>306.440225777667</v>
      </c>
      <c r="AB187" s="1">
        <v>6274.56241767549</v>
      </c>
      <c r="AC187" s="15">
        <v>793.181193475543</v>
      </c>
      <c r="AD187" s="1">
        <v>245707.663362012</v>
      </c>
      <c r="AE187" s="15">
        <v>440.0</v>
      </c>
      <c r="AF187" s="1">
        <v>42106.5</v>
      </c>
      <c r="AG187" s="15">
        <v>75623.6725642269</v>
      </c>
      <c r="AH187" s="15">
        <v>28.8999443572253</v>
      </c>
      <c r="AI187" s="1">
        <v>19.9999970316226</v>
      </c>
      <c r="AJ187" s="1">
        <v>19.9999967605833</v>
      </c>
      <c r="AK187" s="1">
        <v>4.6</v>
      </c>
      <c r="AL187" s="1">
        <v>4.6</v>
      </c>
      <c r="AM187" s="1">
        <v>4.6</v>
      </c>
      <c r="AN187" s="1">
        <v>3212.21233038026</v>
      </c>
      <c r="AO187" s="15">
        <v>1.08739973178105</v>
      </c>
      <c r="AP187" s="1">
        <v>2258.37752600376</v>
      </c>
      <c r="AQ187" s="15">
        <v>2721.53172432348</v>
      </c>
      <c r="AR187" s="15">
        <v>9020.09860940459</v>
      </c>
      <c r="AS187" s="15">
        <v>829.29276978873</v>
      </c>
      <c r="AT187" s="1">
        <v>367.750256197028</v>
      </c>
      <c r="AU187" s="1">
        <v>15197.0508857176</v>
      </c>
      <c r="AV187" s="15">
        <v>4724.0601216969</v>
      </c>
      <c r="AW187" s="15">
        <v>0.3032278594</v>
      </c>
      <c r="AX187" s="1">
        <v>8224.9528341356</v>
      </c>
      <c r="AY187" s="15">
        <v>0.5279430781</v>
      </c>
      <c r="AZ187" s="1">
        <v>1112.8025932405</v>
      </c>
      <c r="BA187" s="1">
        <v>0.0714285466</v>
      </c>
      <c r="BB187" s="1">
        <v>1517.4261820884</v>
      </c>
      <c r="BC187" s="15">
        <v>0.0974005159</v>
      </c>
      <c r="BD187" s="1">
        <v>15579.2417311614</v>
      </c>
      <c r="BE187" s="15">
        <v>0.544320451724106</v>
      </c>
      <c r="BF187" s="1">
        <v>0.260982909509466</v>
      </c>
      <c r="BG187" s="1">
        <v>0.14114616079769</v>
      </c>
      <c r="BH187" s="1">
        <v>0.0377782354542653</v>
      </c>
      <c r="BI187" s="1">
        <v>0.0157722425144729</v>
      </c>
    </row>
    <row r="188" ht="15.75" customHeight="1">
      <c r="A188" s="1" t="s">
        <v>1587</v>
      </c>
      <c r="B188" s="1" t="s">
        <v>341</v>
      </c>
      <c r="C188" s="1">
        <v>35.0</v>
      </c>
      <c r="D188" s="1">
        <v>21.3715374</v>
      </c>
      <c r="E188" s="1">
        <v>748.003809</v>
      </c>
      <c r="F188" s="1" t="e">
        <v>#N/A</v>
      </c>
      <c r="G188" s="1" t="e">
        <v>#N/A</v>
      </c>
      <c r="H188" s="1" t="e">
        <v>#N/A</v>
      </c>
      <c r="I188" s="1" t="e">
        <v>#N/A</v>
      </c>
      <c r="J188" s="1">
        <v>0.929853870544743</v>
      </c>
      <c r="K188" s="1">
        <v>0.0492829887276621</v>
      </c>
      <c r="L188" s="1">
        <v>0.404718192729367</v>
      </c>
      <c r="M188" s="1" t="e">
        <v>#N/A</v>
      </c>
      <c r="N188" s="1">
        <v>0.126534744016554</v>
      </c>
      <c r="O188" s="1">
        <v>67754.8479958355</v>
      </c>
      <c r="P188" s="15">
        <v>0.15</v>
      </c>
      <c r="Q188" s="1">
        <v>0.216666666666667</v>
      </c>
      <c r="R188" s="1">
        <v>0.633333333333333</v>
      </c>
      <c r="S188" s="1">
        <v>7.5</v>
      </c>
      <c r="T188" s="1">
        <v>96037.4666666667</v>
      </c>
      <c r="U188" s="15">
        <v>99.7338412</v>
      </c>
      <c r="V188" s="1">
        <v>196663.289986001</v>
      </c>
      <c r="W188" s="15">
        <v>0.863482852269561</v>
      </c>
      <c r="X188" s="1">
        <v>0.0874821360459193</v>
      </c>
      <c r="Y188" s="1">
        <v>0.0490350116845198</v>
      </c>
      <c r="Z188" s="1">
        <v>0.136517147730439</v>
      </c>
      <c r="AA188" s="1">
        <v>196.663289986001</v>
      </c>
      <c r="AB188" s="1">
        <v>4106.53122757026</v>
      </c>
      <c r="AC188" s="15">
        <v>537.639681992582</v>
      </c>
      <c r="AD188" s="1">
        <v>175575.043111445</v>
      </c>
      <c r="AE188" s="15">
        <v>241.0</v>
      </c>
      <c r="AF188" s="1">
        <v>44343.0</v>
      </c>
      <c r="AG188" s="15">
        <v>77872.3264338077</v>
      </c>
      <c r="AH188" s="15">
        <v>30.3999977818721</v>
      </c>
      <c r="AI188" s="1">
        <v>20.0125961886295</v>
      </c>
      <c r="AJ188" s="1">
        <v>24.1172425315</v>
      </c>
      <c r="AK188" s="1">
        <v>0.0</v>
      </c>
      <c r="AL188" s="1">
        <v>0.0</v>
      </c>
      <c r="AM188" s="1">
        <v>0.0</v>
      </c>
      <c r="AN188" s="1">
        <v>4918.54666478042</v>
      </c>
      <c r="AO188" s="15">
        <v>1.59360336992978</v>
      </c>
      <c r="AP188" s="1">
        <v>1924.46139000878</v>
      </c>
      <c r="AQ188" s="15">
        <v>2929.93851586122</v>
      </c>
      <c r="AR188" s="15">
        <v>9982.94816169847</v>
      </c>
      <c r="AS188" s="15">
        <v>1136.94315425605</v>
      </c>
      <c r="AT188" s="1">
        <v>451.612165520403</v>
      </c>
      <c r="AU188" s="1">
        <v>16425.9033873449</v>
      </c>
      <c r="AV188" s="15">
        <v>9213.0016037919</v>
      </c>
      <c r="AW188" s="15">
        <v>0.4555766098</v>
      </c>
      <c r="AX188" s="1">
        <v>8687.3363590309</v>
      </c>
      <c r="AY188" s="15">
        <v>0.429582824</v>
      </c>
      <c r="AZ188" s="1">
        <v>1533.4856860886</v>
      </c>
      <c r="BA188" s="1">
        <v>0.0758298153</v>
      </c>
      <c r="BB188" s="1">
        <v>788.9037832825</v>
      </c>
      <c r="BC188" s="15">
        <v>0.0390107509</v>
      </c>
      <c r="BD188" s="1">
        <v>20222.7274321939</v>
      </c>
      <c r="BE188" s="15">
        <v>0.567398687188396</v>
      </c>
      <c r="BF188" s="1">
        <v>0.218149896010876</v>
      </c>
      <c r="BG188" s="1">
        <v>0.180674719736826</v>
      </c>
      <c r="BH188" s="1">
        <v>0.022957409094599</v>
      </c>
      <c r="BI188" s="1">
        <v>0.0108192879693037</v>
      </c>
    </row>
    <row r="189" ht="15.75" customHeight="1">
      <c r="A189" s="1" t="s">
        <v>1590</v>
      </c>
      <c r="B189" s="1" t="s">
        <v>344</v>
      </c>
      <c r="C189" s="1">
        <v>20.0</v>
      </c>
      <c r="D189" s="1">
        <v>24.6570485</v>
      </c>
      <c r="E189" s="1">
        <v>493.14097</v>
      </c>
      <c r="F189" s="1" t="e">
        <v>#N/A</v>
      </c>
      <c r="G189" s="1" t="e">
        <v>#N/A</v>
      </c>
      <c r="H189" s="1" t="e">
        <v>#N/A</v>
      </c>
      <c r="I189" s="1" t="e">
        <v>#N/A</v>
      </c>
      <c r="J189" s="1">
        <v>0.924200993818112</v>
      </c>
      <c r="K189" s="1">
        <v>0.046264515255563</v>
      </c>
      <c r="L189" s="1">
        <v>1.0</v>
      </c>
      <c r="M189" s="1" t="e">
        <v>#N/A</v>
      </c>
      <c r="N189" s="1">
        <v>0.19423271152826</v>
      </c>
      <c r="O189" s="1">
        <v>50512.5526894621</v>
      </c>
      <c r="P189" s="15">
        <v>0.285714285714286</v>
      </c>
      <c r="Q189" s="1">
        <v>0.163265306122449</v>
      </c>
      <c r="R189" s="1">
        <v>0.551020408163265</v>
      </c>
      <c r="S189" s="1">
        <v>13.2</v>
      </c>
      <c r="T189" s="1">
        <v>62675.2424242424</v>
      </c>
      <c r="U189" s="15">
        <v>37.3591643939394</v>
      </c>
      <c r="V189" s="1">
        <v>235398.429783678</v>
      </c>
      <c r="W189" s="15">
        <v>0.737370957269874</v>
      </c>
      <c r="X189" s="1">
        <v>0.113632375557794</v>
      </c>
      <c r="Y189" s="1">
        <v>0.148996667172332</v>
      </c>
      <c r="Z189" s="1">
        <v>0.262629042730126</v>
      </c>
      <c r="AA189" s="1">
        <v>235.398429783678</v>
      </c>
      <c r="AB189" s="1">
        <v>7719.71349287811</v>
      </c>
      <c r="AC189" s="15">
        <v>895.826319196314</v>
      </c>
      <c r="AD189" s="1">
        <v>96433.4180937815</v>
      </c>
      <c r="AE189" s="15">
        <v>42.0</v>
      </c>
      <c r="AF189" s="1">
        <v>36564.0</v>
      </c>
      <c r="AG189" s="15">
        <v>51284.041332771</v>
      </c>
      <c r="AH189" s="15">
        <v>58.5999715544784</v>
      </c>
      <c r="AI189" s="1">
        <v>26.6999869855891</v>
      </c>
      <c r="AJ189" s="1">
        <v>38.5035368892508</v>
      </c>
      <c r="AK189" s="1">
        <v>3.0</v>
      </c>
      <c r="AL189" s="1">
        <v>1.0293</v>
      </c>
      <c r="AM189" s="1">
        <v>2.391519</v>
      </c>
      <c r="AN189" s="1">
        <v>561.217657498626</v>
      </c>
      <c r="AO189" s="1">
        <v>1.18213255583292</v>
      </c>
      <c r="AP189" s="1">
        <v>4623.29761406764</v>
      </c>
      <c r="AQ189" s="15">
        <v>7744.22003509463</v>
      </c>
      <c r="AR189" s="15">
        <v>10642.5041504866</v>
      </c>
      <c r="AS189" s="15">
        <v>1332.3311182196</v>
      </c>
      <c r="AT189" s="1">
        <v>1084.59956186565</v>
      </c>
      <c r="AU189" s="15">
        <v>25426.9524797341</v>
      </c>
      <c r="AV189" s="15">
        <v>13036.5304853618</v>
      </c>
      <c r="AW189" s="15">
        <v>0.5175058586</v>
      </c>
      <c r="AX189" s="1">
        <v>6447.6888823458</v>
      </c>
      <c r="AY189" s="15">
        <v>0.2559512882</v>
      </c>
      <c r="AZ189" s="1">
        <v>764.7492356211</v>
      </c>
      <c r="BA189" s="1">
        <v>0.03035794</v>
      </c>
      <c r="BB189" s="1">
        <v>4942.1094680669</v>
      </c>
      <c r="BC189" s="15">
        <v>0.1961849133</v>
      </c>
      <c r="BD189" s="1">
        <v>25191.0780713956</v>
      </c>
      <c r="BE189" s="15">
        <v>0.497044525512456</v>
      </c>
      <c r="BF189" s="1">
        <v>0.210051299301298</v>
      </c>
      <c r="BG189" s="1">
        <v>0.196627796171437</v>
      </c>
      <c r="BH189" s="1">
        <v>0.0608970517984922</v>
      </c>
      <c r="BI189" s="1">
        <v>0.0353793272163166</v>
      </c>
    </row>
    <row r="190" ht="15.75" customHeight="1">
      <c r="A190" s="1" t="s">
        <v>1597</v>
      </c>
      <c r="B190" s="1" t="s">
        <v>354</v>
      </c>
      <c r="C190" s="1">
        <v>45.0</v>
      </c>
      <c r="D190" s="1">
        <v>22.5367292444444</v>
      </c>
      <c r="E190" s="1">
        <v>1014.152816</v>
      </c>
      <c r="F190" s="1" t="e">
        <v>#N/A</v>
      </c>
      <c r="G190" s="1" t="e">
        <v>#N/A</v>
      </c>
      <c r="H190" s="1" t="e">
        <v>#N/A</v>
      </c>
      <c r="I190" s="1" t="e">
        <v>#N/A</v>
      </c>
      <c r="J190" s="1">
        <v>0.972647511524878</v>
      </c>
      <c r="K190" s="1">
        <v>0.0202578653663297</v>
      </c>
      <c r="L190" s="1">
        <v>1.0</v>
      </c>
      <c r="M190" s="1" t="e">
        <v>#N/A</v>
      </c>
      <c r="N190" s="1">
        <v>0.221588542397615</v>
      </c>
      <c r="O190" s="1">
        <v>67250.2532777116</v>
      </c>
      <c r="P190" s="15">
        <v>0.185714285714286</v>
      </c>
      <c r="Q190" s="1">
        <v>0.114285714285714</v>
      </c>
      <c r="R190" s="1">
        <v>0.7</v>
      </c>
      <c r="S190" s="1">
        <v>10.65</v>
      </c>
      <c r="T190" s="1">
        <v>98994.1784037559</v>
      </c>
      <c r="U190" s="15">
        <v>95.2256165258216</v>
      </c>
      <c r="V190" s="1">
        <v>157395.875139985</v>
      </c>
      <c r="W190" s="15">
        <v>0.497889564736314</v>
      </c>
      <c r="X190" s="1">
        <v>0.0575335819976849</v>
      </c>
      <c r="Y190" s="1">
        <v>0.444576853266002</v>
      </c>
      <c r="Z190" s="1">
        <v>0.502110435263686</v>
      </c>
      <c r="AA190" s="1">
        <v>157.395875139985</v>
      </c>
      <c r="AB190" s="1">
        <v>3390.096586785</v>
      </c>
      <c r="AC190" s="15">
        <v>276.843120258121</v>
      </c>
      <c r="AD190" s="1">
        <v>131678.182018805</v>
      </c>
      <c r="AE190" s="15">
        <v>98.0</v>
      </c>
      <c r="AF190" s="1">
        <v>42274.0</v>
      </c>
      <c r="AG190" s="15">
        <v>53965.856884058</v>
      </c>
      <c r="AH190" s="15">
        <v>23.3999906996276</v>
      </c>
      <c r="AI190" s="1">
        <v>20.0146939547927</v>
      </c>
      <c r="AJ190" s="1">
        <v>20.3439568540383</v>
      </c>
      <c r="AK190" s="1">
        <v>2.8</v>
      </c>
      <c r="AL190" s="1">
        <v>2.510739</v>
      </c>
      <c r="AM190" s="1">
        <v>2.668244</v>
      </c>
      <c r="AN190" s="1">
        <v>0.0</v>
      </c>
      <c r="AO190" s="1">
        <v>0.647748306147177</v>
      </c>
      <c r="AP190" s="1">
        <v>2233.18218346297</v>
      </c>
      <c r="AQ190" s="15">
        <v>3732.63583187645</v>
      </c>
      <c r="AR190" s="15">
        <v>10651.8039782281</v>
      </c>
      <c r="AS190" s="15">
        <v>692.327585076685</v>
      </c>
      <c r="AT190" s="15">
        <v>956.623306363723</v>
      </c>
      <c r="AU190" s="1">
        <v>18266.5728850079</v>
      </c>
      <c r="AV190" s="15">
        <v>12047.0037834918</v>
      </c>
      <c r="AW190" s="15">
        <v>0.6642798403</v>
      </c>
      <c r="AX190" s="1">
        <v>3265.1955353707</v>
      </c>
      <c r="AY190" s="15">
        <v>0.1800450641</v>
      </c>
      <c r="AZ190" s="1">
        <v>745.6196780846</v>
      </c>
      <c r="BA190" s="1">
        <v>0.0411139674</v>
      </c>
      <c r="BB190" s="1">
        <v>2077.6158797002</v>
      </c>
      <c r="BC190" s="15">
        <v>0.1145611282</v>
      </c>
      <c r="BD190" s="1">
        <v>18135.4348766473</v>
      </c>
      <c r="BE190" s="15">
        <v>0.482418199479369</v>
      </c>
      <c r="BF190" s="1">
        <v>0.260420953562733</v>
      </c>
      <c r="BG190" s="1">
        <v>0.187352219359403</v>
      </c>
      <c r="BH190" s="1">
        <v>0.0544049092895157</v>
      </c>
      <c r="BI190" s="1">
        <v>0.0154037183089779</v>
      </c>
    </row>
    <row r="191" ht="15.75" customHeight="1">
      <c r="A191" s="1" t="s">
        <v>1601</v>
      </c>
      <c r="B191" s="1" t="s">
        <v>451</v>
      </c>
      <c r="C191" s="1">
        <v>2.0</v>
      </c>
      <c r="D191" s="1">
        <v>257.7485965</v>
      </c>
      <c r="E191" s="1">
        <v>515.497193</v>
      </c>
      <c r="F191" s="1" t="e">
        <v>#N/A</v>
      </c>
      <c r="G191" s="1">
        <v>0.0312760300868998</v>
      </c>
      <c r="H191" s="1" t="e">
        <v>#N/A</v>
      </c>
      <c r="I191" s="1">
        <v>0.147245751277394</v>
      </c>
      <c r="J191" s="1">
        <v>0.711951779914767</v>
      </c>
      <c r="K191" s="1">
        <v>0.104627492336503</v>
      </c>
      <c r="L191" s="1">
        <v>0.992723977591366</v>
      </c>
      <c r="M191" s="1">
        <v>0.0572669877409182</v>
      </c>
      <c r="N191" s="1">
        <v>0.12188239994537</v>
      </c>
      <c r="O191" s="1">
        <v>65668.4076281287</v>
      </c>
      <c r="P191" s="15">
        <v>0.363636363636364</v>
      </c>
      <c r="Q191" s="1">
        <v>0.159090909090909</v>
      </c>
      <c r="R191" s="1">
        <v>0.477272727272727</v>
      </c>
      <c r="S191" s="1">
        <v>6.0</v>
      </c>
      <c r="T191" s="1">
        <v>76047.0</v>
      </c>
      <c r="U191" s="15">
        <v>85.9161988333333</v>
      </c>
      <c r="V191" s="1">
        <v>180495.822796847</v>
      </c>
      <c r="W191" s="15">
        <v>0.794863974015179</v>
      </c>
      <c r="X191" s="1">
        <v>0.145202933330496</v>
      </c>
      <c r="Y191" s="1">
        <v>0.0599330926543249</v>
      </c>
      <c r="Z191" s="1">
        <v>0.205136025984821</v>
      </c>
      <c r="AA191" s="1">
        <v>180.495822796847</v>
      </c>
      <c r="AB191" s="1">
        <v>6416.45006978729</v>
      </c>
      <c r="AC191" s="15">
        <v>578.71411144619</v>
      </c>
      <c r="AD191" s="1">
        <v>113656.050050841</v>
      </c>
      <c r="AE191" s="15">
        <v>65.0</v>
      </c>
      <c r="AF191" s="1">
        <v>39293.0</v>
      </c>
      <c r="AG191" s="15">
        <v>57403.7412309729</v>
      </c>
      <c r="AH191" s="15">
        <v>82.3698820761484</v>
      </c>
      <c r="AI191" s="1">
        <v>29.8893875039397</v>
      </c>
      <c r="AJ191" s="1">
        <v>47.2052682300032</v>
      </c>
      <c r="AK191" s="1">
        <v>0.5</v>
      </c>
      <c r="AL191" s="1">
        <v>0.297612</v>
      </c>
      <c r="AM191" s="1">
        <v>0.413875</v>
      </c>
      <c r="AN191" s="1">
        <v>0.0</v>
      </c>
      <c r="AO191" s="1">
        <v>1.33046204332794</v>
      </c>
      <c r="AP191" s="1">
        <v>2621.87002830101</v>
      </c>
      <c r="AQ191" s="15">
        <v>1767.63660864396</v>
      </c>
      <c r="AR191" s="15">
        <v>9816.6436766611</v>
      </c>
      <c r="AS191" s="15">
        <v>1202.57467628927</v>
      </c>
      <c r="AT191" s="1">
        <v>708.875828932011</v>
      </c>
      <c r="AU191" s="1">
        <v>16117.6008188273</v>
      </c>
      <c r="AV191" s="15">
        <v>11753.6441725822</v>
      </c>
      <c r="AW191" s="15">
        <v>0.6027192682</v>
      </c>
      <c r="AX191" s="1">
        <v>5780.9686482858</v>
      </c>
      <c r="AY191" s="15">
        <v>0.2964443318</v>
      </c>
      <c r="AZ191" s="1">
        <v>1472.9643799365</v>
      </c>
      <c r="BA191" s="1">
        <v>0.0755326604</v>
      </c>
      <c r="BB191" s="1">
        <v>493.4488855977</v>
      </c>
      <c r="BC191" s="15">
        <v>0.0253037396</v>
      </c>
      <c r="BD191" s="1">
        <v>19501.0260864022</v>
      </c>
      <c r="BE191" s="15">
        <v>0.489439821836146</v>
      </c>
      <c r="BF191" s="1">
        <v>0.206815982754219</v>
      </c>
      <c r="BG191" s="1">
        <v>0.248182839434801</v>
      </c>
      <c r="BH191" s="1">
        <v>0.0409912241350832</v>
      </c>
      <c r="BI191" s="1">
        <v>0.0145701318397501</v>
      </c>
    </row>
    <row r="192" ht="15.75" customHeight="1">
      <c r="A192" s="1" t="s">
        <v>1604</v>
      </c>
      <c r="B192" s="1" t="s">
        <v>515</v>
      </c>
      <c r="C192" s="1">
        <v>55.0</v>
      </c>
      <c r="D192" s="1">
        <v>16.6918054727273</v>
      </c>
      <c r="E192" s="1">
        <v>918.049301</v>
      </c>
      <c r="F192" s="1" t="e">
        <v>#N/A</v>
      </c>
      <c r="G192" s="1" t="e">
        <v>#N/A</v>
      </c>
      <c r="H192" s="1" t="e">
        <v>#N/A</v>
      </c>
      <c r="I192" s="1" t="e">
        <v>#N/A</v>
      </c>
      <c r="J192" s="1">
        <v>0.949137335710368</v>
      </c>
      <c r="K192" s="1">
        <v>0.0329757078696411</v>
      </c>
      <c r="L192" s="1">
        <v>1.0</v>
      </c>
      <c r="M192" s="1" t="e">
        <v>#N/A</v>
      </c>
      <c r="N192" s="1">
        <v>0.149138368362331</v>
      </c>
      <c r="O192" s="1">
        <v>61990.223223519</v>
      </c>
      <c r="P192" s="15">
        <v>0.287671232876712</v>
      </c>
      <c r="Q192" s="1">
        <v>0.178082191780822</v>
      </c>
      <c r="R192" s="1">
        <v>0.534246575342466</v>
      </c>
      <c r="S192" s="1">
        <v>10.4</v>
      </c>
      <c r="T192" s="1">
        <v>83519.3173076923</v>
      </c>
      <c r="U192" s="15">
        <v>88.27397125</v>
      </c>
      <c r="V192" s="1">
        <v>207739.235564213</v>
      </c>
      <c r="W192" s="15">
        <v>0.811561616121575</v>
      </c>
      <c r="X192" s="1">
        <v>0.122198133905245</v>
      </c>
      <c r="Y192" s="1">
        <v>0.0662402499731799</v>
      </c>
      <c r="Z192" s="1">
        <v>0.188438383878425</v>
      </c>
      <c r="AA192" s="1">
        <v>207.739235564213</v>
      </c>
      <c r="AB192" s="1">
        <v>4242.31465102984</v>
      </c>
      <c r="AC192" s="15">
        <v>476.214098223032</v>
      </c>
      <c r="AD192" s="1">
        <v>144082.787304362</v>
      </c>
      <c r="AE192" s="15">
        <v>125.0</v>
      </c>
      <c r="AF192" s="1">
        <v>39712.0</v>
      </c>
      <c r="AG192" s="15">
        <v>58104.1925663717</v>
      </c>
      <c r="AH192" s="15">
        <v>25.0</v>
      </c>
      <c r="AI192" s="1">
        <v>19.9999987078172</v>
      </c>
      <c r="AJ192" s="1">
        <v>20.7376957734392</v>
      </c>
      <c r="AK192" s="1">
        <v>2.0</v>
      </c>
      <c r="AL192" s="1">
        <v>1.017525</v>
      </c>
      <c r="AM192" s="1">
        <v>1.764456</v>
      </c>
      <c r="AN192" s="1">
        <v>0.0</v>
      </c>
      <c r="AO192" s="15">
        <v>0.974108576493678</v>
      </c>
      <c r="AP192" s="1">
        <v>1945.51090889617</v>
      </c>
      <c r="AQ192" s="15">
        <v>2937.86497856067</v>
      </c>
      <c r="AR192" s="15">
        <v>9343.69410298152</v>
      </c>
      <c r="AS192" s="15">
        <v>1082.30688582595</v>
      </c>
      <c r="AT192" s="1">
        <v>172.086030486504</v>
      </c>
      <c r="AU192" s="1">
        <v>15481.4629067508</v>
      </c>
      <c r="AV192" s="15">
        <v>11037.4365475424</v>
      </c>
      <c r="AW192" s="15">
        <v>0.6363496034</v>
      </c>
      <c r="AX192" s="1">
        <v>3314.0580089064</v>
      </c>
      <c r="AY192" s="15">
        <v>0.1910678707</v>
      </c>
      <c r="AZ192" s="1">
        <v>1299.600462988</v>
      </c>
      <c r="BA192" s="1">
        <v>0.0749268397</v>
      </c>
      <c r="BB192" s="1">
        <v>1693.830613047</v>
      </c>
      <c r="BC192" s="15">
        <v>0.0976556861</v>
      </c>
      <c r="BD192" s="1">
        <v>17344.9256324838</v>
      </c>
      <c r="BE192" s="15">
        <v>0.519529301452155</v>
      </c>
      <c r="BF192" s="1">
        <v>0.223073726687439</v>
      </c>
      <c r="BG192" s="1">
        <v>0.195554316906895</v>
      </c>
      <c r="BH192" s="1">
        <v>0.0373166135976815</v>
      </c>
      <c r="BI192" s="1">
        <v>0.0245260413558299</v>
      </c>
    </row>
    <row r="193" ht="15.75" customHeight="1">
      <c r="A193" s="1" t="s">
        <v>1606</v>
      </c>
      <c r="B193" s="1" t="s">
        <v>517</v>
      </c>
      <c r="C193" s="1">
        <v>59.0</v>
      </c>
      <c r="D193" s="1">
        <v>11.3540117966102</v>
      </c>
      <c r="E193" s="1">
        <v>669.886696</v>
      </c>
      <c r="F193" s="1" t="e">
        <v>#N/A</v>
      </c>
      <c r="G193" s="1" t="e">
        <v>#N/A</v>
      </c>
      <c r="H193" s="1" t="e">
        <v>#N/A</v>
      </c>
      <c r="I193" s="1">
        <v>0.0955985749681472</v>
      </c>
      <c r="J193" s="1">
        <v>0.88357376282516</v>
      </c>
      <c r="K193" s="1">
        <v>0.0194174092408893</v>
      </c>
      <c r="L193" s="1">
        <v>0.451424968320888</v>
      </c>
      <c r="M193" s="1" t="e">
        <v>#N/A</v>
      </c>
      <c r="N193" s="1">
        <v>0.12881947113593</v>
      </c>
      <c r="O193" s="1">
        <v>66252.4768979888</v>
      </c>
      <c r="P193" s="15">
        <v>0.263157894736842</v>
      </c>
      <c r="Q193" s="1">
        <v>0.140350877192982</v>
      </c>
      <c r="R193" s="1">
        <v>0.596491228070175</v>
      </c>
      <c r="S193" s="1">
        <v>8.0</v>
      </c>
      <c r="T193" s="1">
        <v>83008.625</v>
      </c>
      <c r="U193" s="15">
        <v>83.735837</v>
      </c>
      <c r="V193" s="1">
        <v>272918.063743723</v>
      </c>
      <c r="W193" s="15">
        <v>0.825883534661553</v>
      </c>
      <c r="X193" s="1">
        <v>0.0463046518245016</v>
      </c>
      <c r="Y193" s="1">
        <v>0.127811813513945</v>
      </c>
      <c r="Z193" s="1">
        <v>0.174116465338447</v>
      </c>
      <c r="AA193" s="1">
        <v>272.918063743723</v>
      </c>
      <c r="AB193" s="1">
        <v>6436.50041976651</v>
      </c>
      <c r="AC193" s="15">
        <v>526.277193001606</v>
      </c>
      <c r="AD193" s="1">
        <v>204698.993703833</v>
      </c>
      <c r="AE193" s="15">
        <v>349.0</v>
      </c>
      <c r="AF193" s="1">
        <v>44985.0</v>
      </c>
      <c r="AG193" s="15">
        <v>66979.0589390963</v>
      </c>
      <c r="AH193" s="15">
        <v>45.1999371766018</v>
      </c>
      <c r="AI193" s="1">
        <v>19.9999960262659</v>
      </c>
      <c r="AJ193" s="1">
        <v>27.8427662034986</v>
      </c>
      <c r="AK193" s="1">
        <v>0.0</v>
      </c>
      <c r="AL193" s="1">
        <v>0.0</v>
      </c>
      <c r="AM193" s="1">
        <v>0.0</v>
      </c>
      <c r="AN193" s="1">
        <v>2145.82822525557</v>
      </c>
      <c r="AO193" s="1">
        <v>1.19232723551078</v>
      </c>
      <c r="AP193" s="1">
        <v>3015.28849887773</v>
      </c>
      <c r="AQ193" s="15">
        <v>3619.45938690504</v>
      </c>
      <c r="AR193" s="15">
        <v>9047.47903815662</v>
      </c>
      <c r="AS193" s="15">
        <v>1334.6392088969</v>
      </c>
      <c r="AT193" s="1">
        <v>136.59544300011</v>
      </c>
      <c r="AU193" s="1">
        <v>17153.4615758364</v>
      </c>
      <c r="AV193" s="15">
        <v>9154.2294683044</v>
      </c>
      <c r="AW193" s="15">
        <v>0.4910113798</v>
      </c>
      <c r="AX193" s="1">
        <v>7733.7610671946</v>
      </c>
      <c r="AY193" s="15">
        <v>0.4148207893</v>
      </c>
      <c r="AZ193" s="1">
        <v>1023.7367983064</v>
      </c>
      <c r="BA193" s="1">
        <v>0.0549108387</v>
      </c>
      <c r="BB193" s="1">
        <v>731.8924354766</v>
      </c>
      <c r="BC193" s="15">
        <v>0.0392569922</v>
      </c>
      <c r="BD193" s="1">
        <v>18643.619769282</v>
      </c>
      <c r="BE193" s="15">
        <v>0.587751084787896</v>
      </c>
      <c r="BF193" s="1">
        <v>0.190671290124085</v>
      </c>
      <c r="BG193" s="1">
        <v>0.175094534584279</v>
      </c>
      <c r="BH193" s="1">
        <v>0.031689165937322</v>
      </c>
      <c r="BI193" s="1">
        <v>0.0147939245664184</v>
      </c>
    </row>
    <row r="194" ht="15.75" customHeight="1">
      <c r="A194" s="1" t="s">
        <v>1607</v>
      </c>
      <c r="B194" s="1" t="s">
        <v>531</v>
      </c>
      <c r="C194" s="1">
        <v>40.0</v>
      </c>
      <c r="D194" s="1">
        <v>60.5122628</v>
      </c>
      <c r="E194" s="1">
        <v>2420.490512</v>
      </c>
      <c r="F194" s="1">
        <v>0.0189277249589856</v>
      </c>
      <c r="G194" s="1">
        <v>0.00483744056708733</v>
      </c>
      <c r="H194" s="1" t="e">
        <v>#N/A</v>
      </c>
      <c r="I194" s="1">
        <v>0.0279609401582264</v>
      </c>
      <c r="J194" s="1">
        <v>0.89481269632819</v>
      </c>
      <c r="K194" s="1">
        <v>0.0499974868534498</v>
      </c>
      <c r="L194" s="1">
        <v>0.0807406244554307</v>
      </c>
      <c r="M194" s="1">
        <v>0.010944517082723</v>
      </c>
      <c r="N194" s="1">
        <v>0.0986777973042976</v>
      </c>
      <c r="O194" s="1">
        <v>84115.2377843719</v>
      </c>
      <c r="P194" s="15">
        <v>0.0509554140127389</v>
      </c>
      <c r="Q194" s="1">
        <v>0.114649681528662</v>
      </c>
      <c r="R194" s="1">
        <v>0.834394904458599</v>
      </c>
      <c r="S194" s="1">
        <v>18.5</v>
      </c>
      <c r="T194" s="1">
        <v>109647.810810811</v>
      </c>
      <c r="U194" s="15">
        <v>130.837324972973</v>
      </c>
      <c r="V194" s="1">
        <v>334163.317720123</v>
      </c>
      <c r="W194" s="15">
        <v>0.878321108446854</v>
      </c>
      <c r="X194" s="1">
        <v>0.0849745352332974</v>
      </c>
      <c r="Y194" s="1">
        <v>0.0367043563198487</v>
      </c>
      <c r="Z194" s="1">
        <v>0.121678891553146</v>
      </c>
      <c r="AA194" s="1">
        <v>334.163317720123</v>
      </c>
      <c r="AB194" s="1">
        <v>9910.64905277348</v>
      </c>
      <c r="AC194" s="15">
        <v>1050.058431297</v>
      </c>
      <c r="AD194" s="1">
        <v>264478.568288754</v>
      </c>
      <c r="AE194" s="15">
        <v>480.0</v>
      </c>
      <c r="AF194" s="1">
        <v>75466.0</v>
      </c>
      <c r="AG194" s="15">
        <v>157171.232794534</v>
      </c>
      <c r="AH194" s="15">
        <v>81.6499774992657</v>
      </c>
      <c r="AI194" s="1">
        <v>26.1359986956457</v>
      </c>
      <c r="AJ194" s="1">
        <v>43.6058950632417</v>
      </c>
      <c r="AK194" s="1">
        <v>2.75</v>
      </c>
      <c r="AL194" s="1">
        <v>2.75</v>
      </c>
      <c r="AM194" s="1">
        <v>2.75</v>
      </c>
      <c r="AN194" s="1">
        <v>2924.47119082118</v>
      </c>
      <c r="AO194" s="15">
        <v>0.739084545471334</v>
      </c>
      <c r="AP194" s="1">
        <v>2264.99833518042</v>
      </c>
      <c r="AQ194" s="15">
        <v>3054.74795845843</v>
      </c>
      <c r="AR194" s="15">
        <v>9649.58504245522</v>
      </c>
      <c r="AS194" s="15">
        <v>1095.0973642982</v>
      </c>
      <c r="AT194" s="1">
        <v>588.439298951485</v>
      </c>
      <c r="AU194" s="1">
        <v>16652.8679993438</v>
      </c>
      <c r="AV194" s="15">
        <v>3509.1243927086</v>
      </c>
      <c r="AW194" s="15">
        <v>0.2080655024</v>
      </c>
      <c r="AX194" s="1">
        <v>11499.6005570896</v>
      </c>
      <c r="AY194" s="15">
        <v>0.6818425054</v>
      </c>
      <c r="AZ194" s="1">
        <v>1557.3358295482</v>
      </c>
      <c r="BA194" s="1">
        <v>0.092338665</v>
      </c>
      <c r="BB194" s="1">
        <v>299.4183696329</v>
      </c>
      <c r="BC194" s="15">
        <v>0.0177533272</v>
      </c>
      <c r="BD194" s="1">
        <v>16865.4791489793</v>
      </c>
      <c r="BE194" s="15">
        <v>0.572546450645532</v>
      </c>
      <c r="BF194" s="1">
        <v>0.23196166219298</v>
      </c>
      <c r="BG194" s="1">
        <v>0.131282302881053</v>
      </c>
      <c r="BH194" s="1">
        <v>0.0441479422229249</v>
      </c>
      <c r="BI194" s="1">
        <v>0.0200616420575099</v>
      </c>
    </row>
    <row r="195" ht="15.75" customHeight="1">
      <c r="A195" s="1" t="s">
        <v>1610</v>
      </c>
      <c r="B195" s="1" t="s">
        <v>541</v>
      </c>
      <c r="C195" s="1">
        <v>164.0</v>
      </c>
      <c r="D195" s="1">
        <v>10.9208437743902</v>
      </c>
      <c r="E195" s="1">
        <v>1791.018379</v>
      </c>
      <c r="F195" s="1" t="e">
        <v>#N/A</v>
      </c>
      <c r="G195" s="1">
        <v>0.00711159894908316</v>
      </c>
      <c r="H195" s="1" t="e">
        <v>#N/A</v>
      </c>
      <c r="I195" s="1">
        <v>0.0202625660406244</v>
      </c>
      <c r="J195" s="1">
        <v>0.926681742382197</v>
      </c>
      <c r="K195" s="1">
        <v>0.0427769595072941</v>
      </c>
      <c r="L195" s="1">
        <v>1.0</v>
      </c>
      <c r="M195" s="1" t="e">
        <v>#N/A</v>
      </c>
      <c r="N195" s="1">
        <v>0.156960526224151</v>
      </c>
      <c r="O195" s="1">
        <v>66499.6116504854</v>
      </c>
      <c r="P195" s="15">
        <v>0.222222222222222</v>
      </c>
      <c r="Q195" s="1">
        <v>0.140740740740741</v>
      </c>
      <c r="R195" s="1">
        <v>0.637037037037037</v>
      </c>
      <c r="S195" s="1">
        <v>12.0</v>
      </c>
      <c r="T195" s="1">
        <v>105787.166666667</v>
      </c>
      <c r="U195" s="15">
        <v>149.251531583333</v>
      </c>
      <c r="V195" s="1">
        <v>181911.595001002</v>
      </c>
      <c r="W195" s="15">
        <v>0.824139879617691</v>
      </c>
      <c r="X195" s="1">
        <v>0.0758443779340414</v>
      </c>
      <c r="Y195" s="1">
        <v>0.100015742448267</v>
      </c>
      <c r="Z195" s="1">
        <v>0.175860120382309</v>
      </c>
      <c r="AA195" s="1">
        <v>181.911595001002</v>
      </c>
      <c r="AB195" s="1">
        <v>3687.35412066924</v>
      </c>
      <c r="AC195" s="15">
        <v>375.03791020561</v>
      </c>
      <c r="AD195" s="1">
        <v>120604.940484654</v>
      </c>
      <c r="AE195" s="15">
        <v>76.0</v>
      </c>
      <c r="AF195" s="1">
        <v>37973.0</v>
      </c>
      <c r="AG195" s="15">
        <v>55878.4131455399</v>
      </c>
      <c r="AH195" s="15">
        <v>22.6999588471431</v>
      </c>
      <c r="AI195" s="1">
        <v>19.9999962757515</v>
      </c>
      <c r="AJ195" s="1">
        <v>19.9999757189517</v>
      </c>
      <c r="AK195" s="1">
        <v>0.0</v>
      </c>
      <c r="AL195" s="1">
        <v>0.0</v>
      </c>
      <c r="AM195" s="1">
        <v>0.0</v>
      </c>
      <c r="AN195" s="1">
        <v>1782.52047406823</v>
      </c>
      <c r="AO195" s="1">
        <v>1.68968301545799</v>
      </c>
      <c r="AP195" s="1">
        <v>2144.34704022655</v>
      </c>
      <c r="AQ195" s="15">
        <v>3972.928208572</v>
      </c>
      <c r="AR195" s="15">
        <v>8706.82538651938</v>
      </c>
      <c r="AS195" s="15">
        <v>1514.08101770239</v>
      </c>
      <c r="AT195" s="1">
        <v>448.469228131801</v>
      </c>
      <c r="AU195" s="1">
        <v>16786.6508811521</v>
      </c>
      <c r="AV195" s="15">
        <v>10540.9476619502</v>
      </c>
      <c r="AW195" s="15">
        <v>0.5043619827</v>
      </c>
      <c r="AX195" s="1">
        <v>4532.6684096407</v>
      </c>
      <c r="AY195" s="15">
        <v>0.2168785672</v>
      </c>
      <c r="AZ195" s="1">
        <v>3688.8120609725</v>
      </c>
      <c r="BA195" s="1">
        <v>0.1765018312</v>
      </c>
      <c r="BB195" s="1">
        <v>2137.1400829936</v>
      </c>
      <c r="BC195" s="15">
        <v>0.102257619</v>
      </c>
      <c r="BD195" s="1">
        <v>20899.568215557</v>
      </c>
      <c r="BE195" s="15">
        <v>0.512092396322815</v>
      </c>
      <c r="BF195" s="1">
        <v>0.239319346107526</v>
      </c>
      <c r="BG195" s="1">
        <v>0.15742280411791</v>
      </c>
      <c r="BH195" s="1">
        <v>0.076722126150796</v>
      </c>
      <c r="BI195" s="1">
        <v>0.0144433273009527</v>
      </c>
    </row>
    <row r="196" ht="15.75" customHeight="1">
      <c r="A196" s="1" t="s">
        <v>1611</v>
      </c>
      <c r="B196" s="1" t="s">
        <v>563</v>
      </c>
      <c r="C196" s="1">
        <v>44.0</v>
      </c>
      <c r="D196" s="1">
        <v>19.9530015909091</v>
      </c>
      <c r="E196" s="1">
        <v>877.93207</v>
      </c>
      <c r="F196" s="1" t="e">
        <v>#N/A</v>
      </c>
      <c r="G196" s="1" t="e">
        <v>#N/A</v>
      </c>
      <c r="H196" s="1" t="e">
        <v>#N/A</v>
      </c>
      <c r="I196" s="1">
        <v>0.11353941844316</v>
      </c>
      <c r="J196" s="1">
        <v>0.861905328600377</v>
      </c>
      <c r="K196" s="1">
        <v>0.0211015635235422</v>
      </c>
      <c r="L196" s="1">
        <v>0.995422851872836</v>
      </c>
      <c r="M196" s="1">
        <v>0.045298559518979</v>
      </c>
      <c r="N196" s="1">
        <v>0.18071856258155</v>
      </c>
      <c r="O196" s="1">
        <v>73035.4999249587</v>
      </c>
      <c r="P196" s="15">
        <v>0.236111111111111</v>
      </c>
      <c r="Q196" s="1">
        <v>0.194444444444444</v>
      </c>
      <c r="R196" s="1">
        <v>0.569444444444444</v>
      </c>
      <c r="S196" s="1">
        <v>10.67</v>
      </c>
      <c r="T196" s="1">
        <v>96887.160262418</v>
      </c>
      <c r="U196" s="15">
        <v>82.2804189315839</v>
      </c>
      <c r="V196" s="1">
        <v>177095.159537799</v>
      </c>
      <c r="W196" s="15">
        <v>0.827632380552507</v>
      </c>
      <c r="X196" s="1">
        <v>0.0941664749990867</v>
      </c>
      <c r="Y196" s="1">
        <v>0.0782011444484064</v>
      </c>
      <c r="Z196" s="1">
        <v>0.172367619447493</v>
      </c>
      <c r="AA196" s="1">
        <v>177.095159537799</v>
      </c>
      <c r="AB196" s="1">
        <v>3701.66566531736</v>
      </c>
      <c r="AC196" s="15">
        <v>505.366992687714</v>
      </c>
      <c r="AD196" s="1">
        <v>144788.450031316</v>
      </c>
      <c r="AE196" s="15">
        <v>129.0</v>
      </c>
      <c r="AF196" s="1">
        <v>41421.0</v>
      </c>
      <c r="AG196" s="15">
        <v>66472.3667724028</v>
      </c>
      <c r="AH196" s="15">
        <v>30.6999536127752</v>
      </c>
      <c r="AI196" s="1">
        <v>19.9999953372066</v>
      </c>
      <c r="AJ196" s="1">
        <v>20.6943350657103</v>
      </c>
      <c r="AK196" s="1">
        <v>2.5</v>
      </c>
      <c r="AL196" s="1">
        <v>1.446357</v>
      </c>
      <c r="AM196" s="1">
        <v>2.22405</v>
      </c>
      <c r="AN196" s="1">
        <v>2728.13352176553</v>
      </c>
      <c r="AO196" s="1">
        <v>1.46775397707665</v>
      </c>
      <c r="AP196" s="1">
        <v>1959.4917064597</v>
      </c>
      <c r="AQ196" s="15">
        <v>2497.78522158326</v>
      </c>
      <c r="AR196" s="15">
        <v>10040.9103292012</v>
      </c>
      <c r="AS196" s="15">
        <v>1264.46785341832</v>
      </c>
      <c r="AT196" s="1">
        <v>1009.32706558948</v>
      </c>
      <c r="AU196" s="1">
        <v>16771.982176252</v>
      </c>
      <c r="AV196" s="15">
        <v>10950.415453339</v>
      </c>
      <c r="AW196" s="15">
        <v>0.5644683548</v>
      </c>
      <c r="AX196" s="1">
        <v>6072.6428175036</v>
      </c>
      <c r="AY196" s="15">
        <v>0.3130305617</v>
      </c>
      <c r="AZ196" s="1">
        <v>1200.9854683749</v>
      </c>
      <c r="BA196" s="15">
        <v>0.0619079974</v>
      </c>
      <c r="BB196" s="1">
        <v>1175.4768175431</v>
      </c>
      <c r="BC196" s="15">
        <v>0.060593086</v>
      </c>
      <c r="BD196" s="1">
        <v>19399.5205567606</v>
      </c>
      <c r="BE196" s="15">
        <v>0.595388130783855</v>
      </c>
      <c r="BF196" s="1">
        <v>0.240786600301633</v>
      </c>
      <c r="BG196" s="1">
        <v>0.111506686746413</v>
      </c>
      <c r="BH196" s="1">
        <v>0.0412408053913784</v>
      </c>
      <c r="BI196" s="1">
        <v>0.01107777677672</v>
      </c>
    </row>
    <row r="197" ht="15.75" customHeight="1">
      <c r="A197" s="1" t="s">
        <v>1612</v>
      </c>
      <c r="B197" s="1" t="s">
        <v>582</v>
      </c>
      <c r="C197" s="1">
        <v>25.0</v>
      </c>
      <c r="D197" s="1">
        <v>69.01335268</v>
      </c>
      <c r="E197" s="1">
        <v>1725.333817</v>
      </c>
      <c r="F197" s="1" t="e">
        <v>#N/A</v>
      </c>
      <c r="G197" s="1">
        <v>0.0428942839944408</v>
      </c>
      <c r="H197" s="1" t="e">
        <v>#N/A</v>
      </c>
      <c r="I197" s="1">
        <v>0.0367939410380215</v>
      </c>
      <c r="J197" s="1">
        <v>0.873728815870436</v>
      </c>
      <c r="K197" s="1">
        <v>0.0409607210792615</v>
      </c>
      <c r="L197" s="1">
        <v>0.525585093372168</v>
      </c>
      <c r="M197" s="1" t="e">
        <v>#N/A</v>
      </c>
      <c r="N197" s="1">
        <v>0.123213981070142</v>
      </c>
      <c r="O197" s="1">
        <v>64180.7754798002</v>
      </c>
      <c r="P197" s="15">
        <v>0.229508196721311</v>
      </c>
      <c r="Q197" s="1">
        <v>0.172131147540984</v>
      </c>
      <c r="R197" s="1">
        <v>0.598360655737705</v>
      </c>
      <c r="S197" s="1">
        <v>20.33</v>
      </c>
      <c r="T197" s="1">
        <v>65843.0983767831</v>
      </c>
      <c r="U197" s="15">
        <v>84.8663953271028</v>
      </c>
      <c r="V197" s="1">
        <v>184043.503275285</v>
      </c>
      <c r="W197" s="15">
        <v>0.82424435138917</v>
      </c>
      <c r="X197" s="1">
        <v>0.137953125889662</v>
      </c>
      <c r="Y197" s="1">
        <v>0.0378025227211689</v>
      </c>
      <c r="Z197" s="1">
        <v>0.17575564861083</v>
      </c>
      <c r="AA197" s="1">
        <v>184.043503275285</v>
      </c>
      <c r="AB197" s="1">
        <v>5815.71455977554</v>
      </c>
      <c r="AC197" s="15">
        <v>799.122434403661</v>
      </c>
      <c r="AD197" s="1">
        <v>133447.961915728</v>
      </c>
      <c r="AE197" s="15">
        <v>105.0</v>
      </c>
      <c r="AF197" s="1">
        <v>40157.5</v>
      </c>
      <c r="AG197" s="15">
        <v>67050.7093093093</v>
      </c>
      <c r="AH197" s="15">
        <v>52.0999393519321</v>
      </c>
      <c r="AI197" s="1">
        <v>30.3016933824149</v>
      </c>
      <c r="AJ197" s="1">
        <v>33.737288880417</v>
      </c>
      <c r="AK197" s="1">
        <v>0.5</v>
      </c>
      <c r="AL197" s="1">
        <v>0.320017</v>
      </c>
      <c r="AM197" s="1">
        <v>0.428738</v>
      </c>
      <c r="AN197" s="1">
        <v>0.0</v>
      </c>
      <c r="AO197" s="1">
        <v>0.907175434827696</v>
      </c>
      <c r="AP197" s="1">
        <v>1681.32721993706</v>
      </c>
      <c r="AQ197" s="15">
        <v>2615.69240429488</v>
      </c>
      <c r="AR197" s="15">
        <v>7361.39242438555</v>
      </c>
      <c r="AS197" s="15">
        <v>562.207238067484</v>
      </c>
      <c r="AT197" s="1">
        <v>307.27478634936</v>
      </c>
      <c r="AU197" s="1">
        <v>12527.8940730343</v>
      </c>
      <c r="AV197" s="15">
        <v>7552.1248172283</v>
      </c>
      <c r="AW197" s="15">
        <v>0.4844603834</v>
      </c>
      <c r="AX197" s="1">
        <v>5450.8293948083</v>
      </c>
      <c r="AY197" s="15">
        <v>0.3496646258</v>
      </c>
      <c r="AZ197" s="1">
        <v>1113.6610389876</v>
      </c>
      <c r="BA197" s="1">
        <v>0.0714401135</v>
      </c>
      <c r="BB197" s="1">
        <v>1472.1203332098</v>
      </c>
      <c r="BC197" s="15">
        <v>0.0944348774</v>
      </c>
      <c r="BD197" s="1">
        <v>15588.735584234</v>
      </c>
      <c r="BE197" s="15">
        <v>0.571327287566708</v>
      </c>
      <c r="BF197" s="1">
        <v>0.26488270677554</v>
      </c>
      <c r="BG197" s="1">
        <v>0.121308699175803</v>
      </c>
      <c r="BH197" s="1">
        <v>0.0236715751487071</v>
      </c>
      <c r="BI197" s="1">
        <v>0.0188097313332416</v>
      </c>
    </row>
    <row r="198" ht="15.75" customHeight="1">
      <c r="A198" s="1" t="s">
        <v>1613</v>
      </c>
      <c r="B198" s="1" t="s">
        <v>597</v>
      </c>
      <c r="C198" s="1">
        <v>23.0</v>
      </c>
      <c r="D198" s="1">
        <v>92.7282079130435</v>
      </c>
      <c r="E198" s="1">
        <v>2132.748782</v>
      </c>
      <c r="F198" s="1">
        <v>0.102126903873382</v>
      </c>
      <c r="G198" s="1">
        <v>0.0297970574243893</v>
      </c>
      <c r="H198" s="1" t="e">
        <v>#N/A</v>
      </c>
      <c r="I198" s="1">
        <v>0.0554490650623683</v>
      </c>
      <c r="J198" s="1">
        <v>0.747111489490455</v>
      </c>
      <c r="K198" s="1">
        <v>0.0645725505586788</v>
      </c>
      <c r="L198" s="1">
        <v>0.0894297750314386</v>
      </c>
      <c r="M198" s="1">
        <v>0.029993923570928</v>
      </c>
      <c r="N198" s="1">
        <v>0.0939773476093259</v>
      </c>
      <c r="O198" s="1">
        <v>92377.5296161093</v>
      </c>
      <c r="P198" s="15">
        <v>0.232558139534884</v>
      </c>
      <c r="Q198" s="1">
        <v>0.116279069767442</v>
      </c>
      <c r="R198" s="1">
        <v>0.651162790697674</v>
      </c>
      <c r="S198" s="1">
        <v>18.09</v>
      </c>
      <c r="T198" s="1">
        <v>121456.044776119</v>
      </c>
      <c r="U198" s="15">
        <v>117.896560641238</v>
      </c>
      <c r="V198" s="1">
        <v>865979.094953716</v>
      </c>
      <c r="W198" s="15">
        <v>0.904615356976793</v>
      </c>
      <c r="X198" s="1">
        <v>0.0836980738256262</v>
      </c>
      <c r="Y198" s="1">
        <v>0.0116865691975811</v>
      </c>
      <c r="Z198" s="1">
        <v>0.0953846430232073</v>
      </c>
      <c r="AA198" s="1">
        <v>865.979094953716</v>
      </c>
      <c r="AB198" s="1">
        <v>17690.1683491385</v>
      </c>
      <c r="AC198" s="15">
        <v>1762.4193021342</v>
      </c>
      <c r="AD198" s="1">
        <v>673503.079821569</v>
      </c>
      <c r="AE198" s="15">
        <v>603.0</v>
      </c>
      <c r="AF198" s="1">
        <v>101929.5</v>
      </c>
      <c r="AG198" s="15">
        <v>545502.340547422</v>
      </c>
      <c r="AH198" s="15">
        <v>45.3799577559603</v>
      </c>
      <c r="AI198" s="1">
        <v>20.0491995069635</v>
      </c>
      <c r="AJ198" s="1">
        <v>21.0373953719451</v>
      </c>
      <c r="AK198" s="1">
        <v>0.0</v>
      </c>
      <c r="AL198" s="1">
        <v>0.0</v>
      </c>
      <c r="AM198" s="1">
        <v>0.0</v>
      </c>
      <c r="AN198" s="1">
        <v>0.0</v>
      </c>
      <c r="AO198" s="1">
        <v>0.196650233303732</v>
      </c>
      <c r="AP198" s="1">
        <v>3260.49708183586</v>
      </c>
      <c r="AQ198" s="15">
        <v>3127.25153393148</v>
      </c>
      <c r="AR198" s="15">
        <v>12641.6650979009</v>
      </c>
      <c r="AS198" s="15">
        <v>1756.50905142564</v>
      </c>
      <c r="AT198" s="1">
        <v>1353.68081527757</v>
      </c>
      <c r="AU198" s="1">
        <v>22139.6035803714</v>
      </c>
      <c r="AV198" s="15">
        <v>3194.109972869</v>
      </c>
      <c r="AW198" s="15">
        <v>0.1348942701</v>
      </c>
      <c r="AX198" s="1">
        <v>15775.474094103</v>
      </c>
      <c r="AY198" s="15">
        <v>0.6662328728</v>
      </c>
      <c r="AZ198" s="1">
        <v>4350.6305346238</v>
      </c>
      <c r="BA198" s="1">
        <v>0.1837366701</v>
      </c>
      <c r="BB198" s="1">
        <v>358.4039989964</v>
      </c>
      <c r="BC198" s="15">
        <v>0.015136187</v>
      </c>
      <c r="BD198" s="1">
        <v>23678.6186005922</v>
      </c>
      <c r="BE198" s="15">
        <v>0.582497580305799</v>
      </c>
      <c r="BF198" s="1">
        <v>0.193316216227284</v>
      </c>
      <c r="BG198" s="1">
        <v>0.164154494416898</v>
      </c>
      <c r="BH198" s="1">
        <v>0.0473738736902834</v>
      </c>
      <c r="BI198" s="1">
        <v>0.0126578353597358</v>
      </c>
    </row>
    <row r="199" ht="15.75" customHeight="1">
      <c r="A199" s="1" t="s">
        <v>1615</v>
      </c>
      <c r="B199" s="1" t="s">
        <v>673</v>
      </c>
      <c r="C199" s="1">
        <v>22.0</v>
      </c>
      <c r="D199" s="1">
        <v>22.0225818181818</v>
      </c>
      <c r="E199" s="1">
        <v>484.4968</v>
      </c>
      <c r="F199" s="1" t="e">
        <v>#N/A</v>
      </c>
      <c r="G199" s="1" t="e">
        <v>#N/A</v>
      </c>
      <c r="H199" s="1" t="e">
        <v>#N/A</v>
      </c>
      <c r="I199" s="1" t="e">
        <v>#N/A</v>
      </c>
      <c r="J199" s="1">
        <v>0.967918187988221</v>
      </c>
      <c r="K199" s="1" t="e">
        <v>#N/A</v>
      </c>
      <c r="L199" s="1">
        <v>0.997436241562546</v>
      </c>
      <c r="M199" s="1" t="e">
        <v>#N/A</v>
      </c>
      <c r="N199" s="1">
        <v>0.217094837315342</v>
      </c>
      <c r="O199" s="1">
        <v>58090.9760201935</v>
      </c>
      <c r="P199" s="15">
        <v>0.264150943396226</v>
      </c>
      <c r="Q199" s="1">
        <v>0.207547169811321</v>
      </c>
      <c r="R199" s="1">
        <v>0.528301886792453</v>
      </c>
      <c r="S199" s="1">
        <v>5.0</v>
      </c>
      <c r="T199" s="1">
        <v>72724.2</v>
      </c>
      <c r="U199" s="15">
        <v>96.89936</v>
      </c>
      <c r="V199" s="1">
        <v>229691.114574957</v>
      </c>
      <c r="W199" s="15">
        <v>0.742794084465049</v>
      </c>
      <c r="X199" s="1">
        <v>0.100220326961653</v>
      </c>
      <c r="Y199" s="1">
        <v>0.156985588573299</v>
      </c>
      <c r="Z199" s="1">
        <v>0.257205915534951</v>
      </c>
      <c r="AA199" s="1">
        <v>229.691114574957</v>
      </c>
      <c r="AB199" s="1">
        <v>5347.20353158163</v>
      </c>
      <c r="AC199" s="15">
        <v>704.433775413997</v>
      </c>
      <c r="AD199" s="1">
        <v>168465.516031515</v>
      </c>
      <c r="AE199" s="15">
        <v>213.0</v>
      </c>
      <c r="AF199" s="1">
        <v>38010.0</v>
      </c>
      <c r="AG199" s="15">
        <v>60183.3201672862</v>
      </c>
      <c r="AH199" s="15">
        <v>23.2799162911675</v>
      </c>
      <c r="AI199" s="1">
        <v>23.2799893057897</v>
      </c>
      <c r="AJ199" s="1">
        <v>23.2799664304966</v>
      </c>
      <c r="AK199" s="1">
        <v>4.1</v>
      </c>
      <c r="AL199" s="1">
        <v>4.1</v>
      </c>
      <c r="AM199" s="1">
        <v>4.1</v>
      </c>
      <c r="AN199" s="1">
        <v>0.0</v>
      </c>
      <c r="AO199" s="1">
        <v>0.801842537214703</v>
      </c>
      <c r="AP199" s="1">
        <v>3105.09803160723</v>
      </c>
      <c r="AQ199" s="15">
        <v>4362.11944021096</v>
      </c>
      <c r="AR199" s="15">
        <v>11142.5627166165</v>
      </c>
      <c r="AS199" s="15">
        <v>2310.01589690582</v>
      </c>
      <c r="AT199" s="1">
        <v>157.572144955343</v>
      </c>
      <c r="AU199" s="1">
        <v>21077.3682302958</v>
      </c>
      <c r="AV199" s="15">
        <v>12764.0440057174</v>
      </c>
      <c r="AW199" s="15">
        <v>0.577359031</v>
      </c>
      <c r="AX199" s="1">
        <v>4799.8389428735</v>
      </c>
      <c r="AY199" s="15">
        <v>0.2171122537</v>
      </c>
      <c r="AZ199" s="1">
        <v>1440.0333088045</v>
      </c>
      <c r="BA199" s="1">
        <v>0.0651373683</v>
      </c>
      <c r="BB199" s="1">
        <v>3103.7209680182</v>
      </c>
      <c r="BC199" s="15">
        <v>0.140391347</v>
      </c>
      <c r="BD199" s="1">
        <v>22107.6372254136</v>
      </c>
      <c r="BE199" s="15">
        <v>0.508228623312211</v>
      </c>
      <c r="BF199" s="1">
        <v>0.244878561206847</v>
      </c>
      <c r="BG199" s="1">
        <v>0.19392722363383</v>
      </c>
      <c r="BH199" s="1">
        <v>0.0363331222668647</v>
      </c>
      <c r="BI199" s="1">
        <v>0.0166324695802476</v>
      </c>
    </row>
    <row r="200" ht="15.75" customHeight="1">
      <c r="A200" s="1" t="s">
        <v>1616</v>
      </c>
      <c r="B200" s="1" t="s">
        <v>697</v>
      </c>
      <c r="C200" s="1">
        <v>25.0</v>
      </c>
      <c r="D200" s="1">
        <v>26.42613668</v>
      </c>
      <c r="E200" s="1">
        <v>660.653417</v>
      </c>
      <c r="F200" s="1" t="e">
        <v>#N/A</v>
      </c>
      <c r="G200" s="1" t="e">
        <v>#N/A</v>
      </c>
      <c r="H200" s="1" t="e">
        <v>#N/A</v>
      </c>
      <c r="I200" s="1">
        <v>0.0183388734331699</v>
      </c>
      <c r="J200" s="1">
        <v>0.946311101706905</v>
      </c>
      <c r="K200" s="1">
        <v>0.0294597976464569</v>
      </c>
      <c r="L200" s="1">
        <v>0.993863268250205</v>
      </c>
      <c r="M200" s="1" t="e">
        <v>#N/A</v>
      </c>
      <c r="N200" s="1">
        <v>0.177779314865293</v>
      </c>
      <c r="O200" s="1">
        <v>61940.8259425345</v>
      </c>
      <c r="P200" s="15">
        <v>0.191176470588235</v>
      </c>
      <c r="Q200" s="1">
        <v>0.191176470588235</v>
      </c>
      <c r="R200" s="1">
        <v>0.617647058823529</v>
      </c>
      <c r="S200" s="1">
        <v>9.5</v>
      </c>
      <c r="T200" s="1">
        <v>76396.8421052632</v>
      </c>
      <c r="U200" s="15">
        <v>69.5424649473684</v>
      </c>
      <c r="V200" s="1">
        <v>195736.322060073</v>
      </c>
      <c r="W200" s="15">
        <v>0.665994684096919</v>
      </c>
      <c r="X200" s="1">
        <v>0.185449016412547</v>
      </c>
      <c r="Y200" s="1">
        <v>0.148556299490534</v>
      </c>
      <c r="Z200" s="1">
        <v>0.334005315903081</v>
      </c>
      <c r="AA200" s="1">
        <v>195.736322060073</v>
      </c>
      <c r="AB200" s="1">
        <v>4104.36536045344</v>
      </c>
      <c r="AC200" s="15">
        <v>484.714332447024</v>
      </c>
      <c r="AD200" s="1">
        <v>154774.12042757</v>
      </c>
      <c r="AE200" s="15">
        <v>155.0</v>
      </c>
      <c r="AF200" s="1">
        <v>36574.5</v>
      </c>
      <c r="AG200" s="15">
        <v>61858.8471760797</v>
      </c>
      <c r="AH200" s="15">
        <v>26.0999906821257</v>
      </c>
      <c r="AI200" s="1">
        <v>20.0</v>
      </c>
      <c r="AJ200" s="1">
        <v>20.3378656468648</v>
      </c>
      <c r="AK200" s="1">
        <v>5.1</v>
      </c>
      <c r="AL200" s="1">
        <v>4.915834</v>
      </c>
      <c r="AM200" s="1">
        <v>4.995046</v>
      </c>
      <c r="AN200" s="1">
        <v>0.0</v>
      </c>
      <c r="AO200" s="1">
        <v>0.648527229318075</v>
      </c>
      <c r="AP200" s="1">
        <v>2280.15601106018</v>
      </c>
      <c r="AQ200" s="15">
        <v>4241.55793021502</v>
      </c>
      <c r="AR200" s="15">
        <v>10519.552447876</v>
      </c>
      <c r="AS200" s="15">
        <v>1206.76673954144</v>
      </c>
      <c r="AT200" s="1">
        <v>392.65100781277</v>
      </c>
      <c r="AU200" s="1">
        <v>18640.6841365054</v>
      </c>
      <c r="AV200" s="15">
        <v>11929.5874552156</v>
      </c>
      <c r="AW200" s="15">
        <v>0.6359472495</v>
      </c>
      <c r="AX200" s="1">
        <v>3645.8296732627</v>
      </c>
      <c r="AY200" s="15">
        <v>0.1943533556</v>
      </c>
      <c r="AZ200" s="1">
        <v>923.7850822135</v>
      </c>
      <c r="BA200" s="1">
        <v>0.049245507</v>
      </c>
      <c r="BB200" s="1">
        <v>2259.566642348</v>
      </c>
      <c r="BC200" s="15">
        <v>0.120453888</v>
      </c>
      <c r="BD200" s="1">
        <v>18758.7688530398</v>
      </c>
      <c r="BE200" s="15">
        <v>0.505703633206092</v>
      </c>
      <c r="BF200" s="1">
        <v>0.203354280083899</v>
      </c>
      <c r="BG200" s="1">
        <v>0.253747441156039</v>
      </c>
      <c r="BH200" s="1">
        <v>0.0279228407687625</v>
      </c>
      <c r="BI200" s="1">
        <v>0.00927180478520737</v>
      </c>
    </row>
    <row r="201" ht="15.75" customHeight="1">
      <c r="A201" s="1" t="s">
        <v>1617</v>
      </c>
      <c r="B201" s="1" t="s">
        <v>713</v>
      </c>
      <c r="C201" s="1">
        <v>118.0</v>
      </c>
      <c r="D201" s="1">
        <v>7.00829238983051</v>
      </c>
      <c r="E201" s="1">
        <v>826.978502</v>
      </c>
      <c r="F201" s="1" t="e">
        <v>#N/A</v>
      </c>
      <c r="G201" s="1" t="e">
        <v>#N/A</v>
      </c>
      <c r="H201" s="1" t="e">
        <v>#N/A</v>
      </c>
      <c r="I201" s="1">
        <v>0.0191019519785013</v>
      </c>
      <c r="J201" s="1">
        <v>0.949332028518564</v>
      </c>
      <c r="K201" s="1">
        <v>0.0278897025000512</v>
      </c>
      <c r="L201" s="1">
        <v>0.430148850766761</v>
      </c>
      <c r="M201" s="1" t="e">
        <v>#N/A</v>
      </c>
      <c r="N201" s="1">
        <v>0.136403129923163</v>
      </c>
      <c r="O201" s="1">
        <v>58330.9095774648</v>
      </c>
      <c r="P201" s="15">
        <v>0.291666666666667</v>
      </c>
      <c r="Q201" s="1">
        <v>0.166666666666667</v>
      </c>
      <c r="R201" s="1">
        <v>0.541666666666667</v>
      </c>
      <c r="S201" s="1">
        <v>12.0</v>
      </c>
      <c r="T201" s="1">
        <v>79868.4166666667</v>
      </c>
      <c r="U201" s="15">
        <v>68.9148751666667</v>
      </c>
      <c r="V201" s="1">
        <v>356103.92445244</v>
      </c>
      <c r="W201" s="15">
        <v>0.743213401025888</v>
      </c>
      <c r="X201" s="1">
        <v>0.0988409499002497</v>
      </c>
      <c r="Y201" s="1">
        <v>0.157945649073862</v>
      </c>
      <c r="Z201" s="1">
        <v>0.256786598974112</v>
      </c>
      <c r="AA201" s="1">
        <v>356.10392445244</v>
      </c>
      <c r="AB201" s="1">
        <v>9763.96723792948</v>
      </c>
      <c r="AC201" s="15">
        <v>922.005962858754</v>
      </c>
      <c r="AD201" s="1">
        <v>247242.480028548</v>
      </c>
      <c r="AE201" s="15">
        <v>447.0</v>
      </c>
      <c r="AF201" s="1">
        <v>39180.5</v>
      </c>
      <c r="AG201" s="15">
        <v>60678.8886792453</v>
      </c>
      <c r="AH201" s="15">
        <v>35.1299817300197</v>
      </c>
      <c r="AI201" s="1">
        <v>25.9514943930192</v>
      </c>
      <c r="AJ201" s="1">
        <v>26.1303022911463</v>
      </c>
      <c r="AK201" s="1">
        <v>1.5</v>
      </c>
      <c r="AL201" s="1">
        <v>0.936549</v>
      </c>
      <c r="AM201" s="1">
        <v>1.303359</v>
      </c>
      <c r="AN201" s="1">
        <v>3404.63186550888</v>
      </c>
      <c r="AO201" s="1">
        <v>1.97573390928836</v>
      </c>
      <c r="AP201" s="1">
        <v>2960.6445077819</v>
      </c>
      <c r="AQ201" s="15">
        <v>3079.94405397494</v>
      </c>
      <c r="AR201" s="15">
        <v>11199.2005688196</v>
      </c>
      <c r="AS201" s="15">
        <v>1027.38937946418</v>
      </c>
      <c r="AT201" s="15">
        <v>972.993310048584</v>
      </c>
      <c r="AU201" s="1">
        <v>19240.1718200892</v>
      </c>
      <c r="AV201" s="15">
        <v>8123.0981416475</v>
      </c>
      <c r="AW201" s="15">
        <v>0.327884852</v>
      </c>
      <c r="AX201" s="1">
        <v>12317.0721090831</v>
      </c>
      <c r="AY201" s="15">
        <v>0.4971725436</v>
      </c>
      <c r="AZ201" s="1">
        <v>2143.5300331632</v>
      </c>
      <c r="BA201" s="15">
        <v>0.0865225331</v>
      </c>
      <c r="BB201" s="1">
        <v>2190.5401035391</v>
      </c>
      <c r="BC201" s="15">
        <v>0.0884200714</v>
      </c>
      <c r="BD201" s="1">
        <v>24774.2403874329</v>
      </c>
      <c r="BE201" s="15">
        <v>0.482203771018839</v>
      </c>
      <c r="BF201" s="1">
        <v>0.279765251504689</v>
      </c>
      <c r="BG201" s="1">
        <v>0.166476685339471</v>
      </c>
      <c r="BH201" s="1">
        <v>0.0578909526630891</v>
      </c>
      <c r="BI201" s="1">
        <v>0.0136633394739117</v>
      </c>
    </row>
    <row r="202" ht="15.75" customHeight="1">
      <c r="A202" s="1" t="s">
        <v>1618</v>
      </c>
      <c r="B202" s="1" t="s">
        <v>767</v>
      </c>
      <c r="C202" s="1">
        <v>140.0</v>
      </c>
      <c r="D202" s="1">
        <v>37.8776310428571</v>
      </c>
      <c r="E202" s="1">
        <v>5302.868346</v>
      </c>
      <c r="F202" s="1">
        <v>0.0418415332082966</v>
      </c>
      <c r="G202" s="1">
        <v>0.0306992687287062</v>
      </c>
      <c r="H202" s="1" t="e">
        <v>#N/A</v>
      </c>
      <c r="I202" s="1">
        <v>0.0970021683266105</v>
      </c>
      <c r="J202" s="1">
        <v>0.785297644784971</v>
      </c>
      <c r="K202" s="1">
        <v>0.0437986706557334</v>
      </c>
      <c r="L202" s="1">
        <v>0.256480522273291</v>
      </c>
      <c r="M202" s="1">
        <v>0.0373736394583937</v>
      </c>
      <c r="N202" s="1">
        <v>0.197471521018998</v>
      </c>
      <c r="O202" s="1">
        <v>81474.3063092729</v>
      </c>
      <c r="P202" s="15">
        <v>0.159744408945687</v>
      </c>
      <c r="Q202" s="1">
        <v>0.210862619808307</v>
      </c>
      <c r="R202" s="1">
        <v>0.629392971246006</v>
      </c>
      <c r="S202" s="1">
        <v>30.0</v>
      </c>
      <c r="T202" s="1">
        <v>104048.4</v>
      </c>
      <c r="U202" s="15">
        <v>176.7622782</v>
      </c>
      <c r="V202" s="1">
        <v>232915.950276545</v>
      </c>
      <c r="W202" s="15">
        <v>0.725712626006315</v>
      </c>
      <c r="X202" s="1">
        <v>0.167513910481212</v>
      </c>
      <c r="Y202" s="1">
        <v>0.106773463512473</v>
      </c>
      <c r="Z202" s="1">
        <v>0.274287373993685</v>
      </c>
      <c r="AA202" s="1">
        <v>232.915950276545</v>
      </c>
      <c r="AB202" s="1">
        <v>6180.54906543592</v>
      </c>
      <c r="AC202" s="15">
        <v>592.991054053221</v>
      </c>
      <c r="AD202" s="1">
        <v>186159.008536379</v>
      </c>
      <c r="AE202" s="15">
        <v>277.0</v>
      </c>
      <c r="AF202" s="1">
        <v>57067.0</v>
      </c>
      <c r="AG202" s="15">
        <v>85550.7624460996</v>
      </c>
      <c r="AH202" s="15">
        <v>47.8599970032982</v>
      </c>
      <c r="AI202" s="1">
        <v>19.9999993306142</v>
      </c>
      <c r="AJ202" s="1">
        <v>41.2568966818885</v>
      </c>
      <c r="AK202" s="1">
        <v>7.0</v>
      </c>
      <c r="AL202" s="1">
        <v>3.428881</v>
      </c>
      <c r="AM202" s="1">
        <v>6.281352</v>
      </c>
      <c r="AN202" s="1">
        <v>0.0</v>
      </c>
      <c r="AO202" s="15">
        <v>0.421799791143694</v>
      </c>
      <c r="AP202" s="1">
        <v>1512.99836173606</v>
      </c>
      <c r="AQ202" s="15">
        <v>2462.44829929632</v>
      </c>
      <c r="AR202" s="15">
        <v>8122.74914245061</v>
      </c>
      <c r="AS202" s="15">
        <v>968.147122466767</v>
      </c>
      <c r="AT202" s="1">
        <v>636.660633399779</v>
      </c>
      <c r="AU202" s="1">
        <v>13703.0035593495</v>
      </c>
      <c r="AV202" s="15">
        <v>5350.7794821972</v>
      </c>
      <c r="AW202" s="15">
        <v>0.419539115</v>
      </c>
      <c r="AX202" s="1">
        <v>5532.1442122567</v>
      </c>
      <c r="AY202" s="15">
        <v>0.4337593979</v>
      </c>
      <c r="AZ202" s="1">
        <v>1141.6608585914</v>
      </c>
      <c r="BA202" s="1">
        <v>0.0895143199</v>
      </c>
      <c r="BB202" s="1">
        <v>729.3620785933</v>
      </c>
      <c r="BC202" s="15">
        <v>0.0571871672</v>
      </c>
      <c r="BD202" s="1">
        <v>12753.9466316386</v>
      </c>
      <c r="BE202" s="15">
        <v>0.635552135267645</v>
      </c>
      <c r="BF202" s="1">
        <v>0.250382585439116</v>
      </c>
      <c r="BG202" s="1">
        <v>0.0806450229494083</v>
      </c>
      <c r="BH202" s="1">
        <v>0.0217248038032649</v>
      </c>
      <c r="BI202" s="1">
        <v>0.0116954525405659</v>
      </c>
    </row>
    <row r="203" ht="15.75" customHeight="1">
      <c r="A203" s="1" t="s">
        <v>1620</v>
      </c>
      <c r="B203" s="1" t="s">
        <v>788</v>
      </c>
      <c r="C203" s="1">
        <v>61.0</v>
      </c>
      <c r="D203" s="1">
        <v>13.0692532622951</v>
      </c>
      <c r="E203" s="1">
        <v>797.224449</v>
      </c>
      <c r="F203" s="1" t="e">
        <v>#N/A</v>
      </c>
      <c r="G203" s="1" t="e">
        <v>#N/A</v>
      </c>
      <c r="H203" s="1" t="e">
        <v>#N/A</v>
      </c>
      <c r="I203" s="1">
        <v>0.0242054114359256</v>
      </c>
      <c r="J203" s="1">
        <v>0.924095841825522</v>
      </c>
      <c r="K203" s="1">
        <v>0.0438398692695366</v>
      </c>
      <c r="L203" s="1">
        <v>0.401613542014603</v>
      </c>
      <c r="M203" s="1" t="e">
        <v>#N/A</v>
      </c>
      <c r="N203" s="1">
        <v>0.150480887586102</v>
      </c>
      <c r="O203" s="1">
        <v>65191.0296574058</v>
      </c>
      <c r="P203" s="15">
        <v>0.2</v>
      </c>
      <c r="Q203" s="1">
        <v>0.228571428571429</v>
      </c>
      <c r="R203" s="1">
        <v>0.571428571428571</v>
      </c>
      <c r="S203" s="1">
        <v>9.4</v>
      </c>
      <c r="T203" s="1">
        <v>90816.1914893617</v>
      </c>
      <c r="U203" s="15">
        <v>84.8111115957447</v>
      </c>
      <c r="V203" s="1">
        <v>179424.715560875</v>
      </c>
      <c r="W203" s="15">
        <v>0.916301580999732</v>
      </c>
      <c r="X203" s="1">
        <v>0.0394042942841102</v>
      </c>
      <c r="Y203" s="1">
        <v>0.0442941247161581</v>
      </c>
      <c r="Z203" s="1">
        <v>0.0836984190002682</v>
      </c>
      <c r="AA203" s="1">
        <v>179.424715560875</v>
      </c>
      <c r="AB203" s="1">
        <v>3915.98502017341</v>
      </c>
      <c r="AC203" s="15">
        <v>595.135122354984</v>
      </c>
      <c r="AD203" s="1">
        <v>151227.03816367</v>
      </c>
      <c r="AE203" s="15">
        <v>151.0</v>
      </c>
      <c r="AF203" s="1">
        <v>48564.5</v>
      </c>
      <c r="AG203" s="15">
        <v>71971.5285326087</v>
      </c>
      <c r="AH203" s="15">
        <v>27.699888413819</v>
      </c>
      <c r="AI203" s="1">
        <v>21.3999911497268</v>
      </c>
      <c r="AJ203" s="1">
        <v>25.1099094112262</v>
      </c>
      <c r="AK203" s="1">
        <v>5.5</v>
      </c>
      <c r="AL203" s="1">
        <v>1.62348</v>
      </c>
      <c r="AM203" s="1">
        <v>3.346613</v>
      </c>
      <c r="AN203" s="1">
        <v>3164.84384437136</v>
      </c>
      <c r="AO203" s="1">
        <v>1.41612797572276</v>
      </c>
      <c r="AP203" s="1">
        <v>2082.40106294081</v>
      </c>
      <c r="AQ203" s="15">
        <v>3697.16282998742</v>
      </c>
      <c r="AR203" s="15">
        <v>8122.54985170431</v>
      </c>
      <c r="AS203" s="15">
        <v>655.669542819051</v>
      </c>
      <c r="AT203" s="1">
        <v>896.987831842071</v>
      </c>
      <c r="AU203" s="1">
        <v>15454.7711192937</v>
      </c>
      <c r="AV203" s="15">
        <v>9773.5275521725</v>
      </c>
      <c r="AW203" s="15">
        <v>0.5029455621</v>
      </c>
      <c r="AX203" s="1">
        <v>6852.1828948344</v>
      </c>
      <c r="AY203" s="15">
        <v>0.3526132156</v>
      </c>
      <c r="AZ203" s="1">
        <v>1858.8018946317</v>
      </c>
      <c r="BA203" s="1">
        <v>0.095653914</v>
      </c>
      <c r="BB203" s="1">
        <v>948.0630463283</v>
      </c>
      <c r="BC203" s="15">
        <v>0.0487873083</v>
      </c>
      <c r="BD203" s="1">
        <v>19432.5753879669</v>
      </c>
      <c r="BE203" s="15">
        <v>0.521085458394662</v>
      </c>
      <c r="BF203" s="1">
        <v>0.200847202197999</v>
      </c>
      <c r="BG203" s="1">
        <v>0.224460009041406</v>
      </c>
      <c r="BH203" s="1">
        <v>0.0403569071925006</v>
      </c>
      <c r="BI203" s="1">
        <v>0.0132504231734331</v>
      </c>
    </row>
    <row r="204" ht="15.75" customHeight="1">
      <c r="A204" s="1" t="s">
        <v>1622</v>
      </c>
      <c r="B204" s="1" t="s">
        <v>794</v>
      </c>
      <c r="C204" s="1">
        <v>35.0</v>
      </c>
      <c r="D204" s="1">
        <v>187.352202228571</v>
      </c>
      <c r="E204" s="1">
        <v>6557.327078</v>
      </c>
      <c r="F204" s="1">
        <v>0.0236223824548844</v>
      </c>
      <c r="G204" s="1">
        <v>0.0393204693906433</v>
      </c>
      <c r="H204" s="1">
        <v>0.00171156324629086</v>
      </c>
      <c r="I204" s="1">
        <v>0.0464295297317552</v>
      </c>
      <c r="J204" s="1">
        <v>0.834559998680218</v>
      </c>
      <c r="K204" s="1">
        <v>0.0543560564962086</v>
      </c>
      <c r="L204" s="1">
        <v>0.361770595669173</v>
      </c>
      <c r="M204" s="1">
        <v>0.0129151707494178</v>
      </c>
      <c r="N204" s="1">
        <v>0.163284116698548</v>
      </c>
      <c r="O204" s="1">
        <v>91704.1218531431</v>
      </c>
      <c r="P204" s="15">
        <v>0.136554621848739</v>
      </c>
      <c r="Q204" s="1">
        <v>0.123949579831933</v>
      </c>
      <c r="R204" s="1">
        <v>0.739495798319328</v>
      </c>
      <c r="S204" s="1">
        <v>45.0</v>
      </c>
      <c r="T204" s="1">
        <v>120576.711111111</v>
      </c>
      <c r="U204" s="15">
        <v>145.718379511111</v>
      </c>
      <c r="V204" s="1">
        <v>420318.077353042</v>
      </c>
      <c r="W204" s="15">
        <v>0.803393577094935</v>
      </c>
      <c r="X204" s="1">
        <v>0.166455808923442</v>
      </c>
      <c r="Y204" s="1">
        <v>0.0301506139816232</v>
      </c>
      <c r="Z204" s="1">
        <v>0.196606422905065</v>
      </c>
      <c r="AA204" s="1">
        <v>420.318077353042</v>
      </c>
      <c r="AB204" s="1">
        <v>13157.3863822445</v>
      </c>
      <c r="AC204" s="15">
        <v>1163.65468112768</v>
      </c>
      <c r="AD204" s="1">
        <v>300301.17751284</v>
      </c>
      <c r="AE204" s="15">
        <v>524.0</v>
      </c>
      <c r="AF204" s="1">
        <v>51659.5</v>
      </c>
      <c r="AG204" s="15">
        <v>83608.0552109936</v>
      </c>
      <c r="AH204" s="15">
        <v>78.069990605296</v>
      </c>
      <c r="AI204" s="1">
        <v>27.2432994517676</v>
      </c>
      <c r="AJ204" s="1">
        <v>42.4283995688036</v>
      </c>
      <c r="AK204" s="1">
        <v>1.0</v>
      </c>
      <c r="AL204" s="1">
        <v>0.302945</v>
      </c>
      <c r="AM204" s="1">
        <v>0.675443</v>
      </c>
      <c r="AN204" s="1">
        <v>0.0</v>
      </c>
      <c r="AO204" s="1">
        <v>0.871010566604948</v>
      </c>
      <c r="AP204" s="1">
        <v>2024.34642531949</v>
      </c>
      <c r="AQ204" s="15">
        <v>2486.8454411418</v>
      </c>
      <c r="AR204" s="15">
        <v>10722.9856012376</v>
      </c>
      <c r="AS204" s="15">
        <v>1003.3613073952</v>
      </c>
      <c r="AT204" s="1">
        <v>804.422417435498</v>
      </c>
      <c r="AU204" s="1">
        <v>17041.9611925296</v>
      </c>
      <c r="AV204" s="15">
        <v>3863.5696249749</v>
      </c>
      <c r="AW204" s="15">
        <v>0.2142869946</v>
      </c>
      <c r="AX204" s="1">
        <v>11471.5521242955</v>
      </c>
      <c r="AY204" s="15">
        <v>0.6362521365</v>
      </c>
      <c r="AZ204" s="1">
        <v>1961.7002856274</v>
      </c>
      <c r="BA204" s="1">
        <v>0.1088027134</v>
      </c>
      <c r="BB204" s="1">
        <v>733.0618223997</v>
      </c>
      <c r="BC204" s="15">
        <v>0.0406581555</v>
      </c>
      <c r="BD204" s="1">
        <v>18029.8838572975</v>
      </c>
      <c r="BE204" s="15">
        <v>0.611285677444037</v>
      </c>
      <c r="BF204" s="1">
        <v>0.236923191303091</v>
      </c>
      <c r="BG204" s="1">
        <v>0.107948914331083</v>
      </c>
      <c r="BH204" s="1">
        <v>0.0329887592658817</v>
      </c>
      <c r="BI204" s="1">
        <v>0.0108534576559072</v>
      </c>
    </row>
    <row r="205" ht="15.75" customHeight="1">
      <c r="A205" s="1" t="s">
        <v>1623</v>
      </c>
      <c r="B205" s="1" t="s">
        <v>807</v>
      </c>
      <c r="C205" s="1">
        <v>31.0</v>
      </c>
      <c r="D205" s="1">
        <v>177.508957064516</v>
      </c>
      <c r="E205" s="1">
        <v>5502.777669</v>
      </c>
      <c r="F205" s="1">
        <v>0.014980937867447</v>
      </c>
      <c r="G205" s="1">
        <v>0.0262688572519641</v>
      </c>
      <c r="H205" s="1" t="e">
        <v>#N/A</v>
      </c>
      <c r="I205" s="1">
        <v>0.0382008295925803</v>
      </c>
      <c r="J205" s="1">
        <v>0.876049609900287</v>
      </c>
      <c r="K205" s="1">
        <v>0.0430853732189809</v>
      </c>
      <c r="L205" s="1">
        <v>0.249117228537606</v>
      </c>
      <c r="M205" s="1">
        <v>0.0134549932153409</v>
      </c>
      <c r="N205" s="1">
        <v>0.127849883718209</v>
      </c>
      <c r="O205" s="1">
        <v>83262.1746050152</v>
      </c>
      <c r="P205" s="15">
        <v>0.13314447592068</v>
      </c>
      <c r="Q205" s="1">
        <v>0.164305949008499</v>
      </c>
      <c r="R205" s="1">
        <v>0.702549575070821</v>
      </c>
      <c r="S205" s="1">
        <v>31.02</v>
      </c>
      <c r="T205" s="1">
        <v>111157.395228885</v>
      </c>
      <c r="U205" s="15">
        <v>177.394508994197</v>
      </c>
      <c r="V205" s="1">
        <v>294910.819156339</v>
      </c>
      <c r="W205" s="15">
        <v>0.837345287965611</v>
      </c>
      <c r="X205" s="1">
        <v>0.1303658383112</v>
      </c>
      <c r="Y205" s="1">
        <v>0.0322888737231885</v>
      </c>
      <c r="Z205" s="1">
        <v>0.162654712034389</v>
      </c>
      <c r="AA205" s="1">
        <v>294.910819156339</v>
      </c>
      <c r="AB205" s="1">
        <v>8684.87332665302</v>
      </c>
      <c r="AC205" s="15">
        <v>938.516671152101</v>
      </c>
      <c r="AD205" s="1">
        <v>206458.113467509</v>
      </c>
      <c r="AE205" s="15">
        <v>353.0</v>
      </c>
      <c r="AF205" s="1">
        <v>54612.0</v>
      </c>
      <c r="AG205" s="15">
        <v>98315.0448679122</v>
      </c>
      <c r="AH205" s="15">
        <v>74.4999695606679</v>
      </c>
      <c r="AI205" s="1">
        <v>25.1108985616365</v>
      </c>
      <c r="AJ205" s="1">
        <v>46.1557924880633</v>
      </c>
      <c r="AK205" s="1">
        <v>0.5</v>
      </c>
      <c r="AL205" s="1">
        <v>0.5</v>
      </c>
      <c r="AM205" s="1">
        <v>0.5</v>
      </c>
      <c r="AN205" s="1">
        <v>0.0</v>
      </c>
      <c r="AO205" s="15">
        <v>0.607379412766326</v>
      </c>
      <c r="AP205" s="1">
        <v>1862.5009161714</v>
      </c>
      <c r="AQ205" s="15">
        <v>3147.09959981848</v>
      </c>
      <c r="AR205" s="15">
        <v>9556.9046385908</v>
      </c>
      <c r="AS205" s="15">
        <v>985.949735996865</v>
      </c>
      <c r="AT205" s="1">
        <v>238.988777869157</v>
      </c>
      <c r="AU205" s="1">
        <v>15791.4436684467</v>
      </c>
      <c r="AV205" s="15">
        <v>5249.8201743514</v>
      </c>
      <c r="AW205" s="15">
        <v>0.3275914085</v>
      </c>
      <c r="AX205" s="1">
        <v>7469.1752239997</v>
      </c>
      <c r="AY205" s="15">
        <v>0.4660802753</v>
      </c>
      <c r="AZ205" s="1">
        <v>2311.6128530935</v>
      </c>
      <c r="BA205" s="1">
        <v>0.1442457999</v>
      </c>
      <c r="BB205" s="1">
        <v>994.9041318555</v>
      </c>
      <c r="BC205" s="15">
        <v>0.0620825162</v>
      </c>
      <c r="BD205" s="1">
        <v>16025.5123833001</v>
      </c>
      <c r="BE205" s="15">
        <v>0.56232639663474</v>
      </c>
      <c r="BF205" s="1">
        <v>0.218197928238281</v>
      </c>
      <c r="BG205" s="1">
        <v>0.180310003408461</v>
      </c>
      <c r="BH205" s="1">
        <v>0.0250288857217995</v>
      </c>
      <c r="BI205" s="1">
        <v>0.014136785996719</v>
      </c>
    </row>
    <row r="206" ht="15.75" customHeight="1">
      <c r="A206" s="1" t="s">
        <v>1625</v>
      </c>
      <c r="B206" s="1" t="s">
        <v>813</v>
      </c>
      <c r="C206" s="1">
        <v>46.0</v>
      </c>
      <c r="D206" s="1">
        <v>27.9380693478261</v>
      </c>
      <c r="E206" s="1">
        <v>1285.15119</v>
      </c>
      <c r="F206" s="1" t="e">
        <v>#N/A</v>
      </c>
      <c r="G206" s="1" t="e">
        <v>#N/A</v>
      </c>
      <c r="H206" s="1" t="e">
        <v>#N/A</v>
      </c>
      <c r="I206" s="1">
        <v>0.0285588337689911</v>
      </c>
      <c r="J206" s="1">
        <v>0.911835953304087</v>
      </c>
      <c r="K206" s="1">
        <v>0.0529423249727635</v>
      </c>
      <c r="L206" s="1">
        <v>0.512895954692865</v>
      </c>
      <c r="M206" s="1" t="e">
        <v>#N/A</v>
      </c>
      <c r="N206" s="1">
        <v>0.134424900883111</v>
      </c>
      <c r="O206" s="1">
        <v>74710.5989328591</v>
      </c>
      <c r="P206" s="15">
        <v>0.141025641025641</v>
      </c>
      <c r="Q206" s="1">
        <v>0.179487179487179</v>
      </c>
      <c r="R206" s="1">
        <v>0.67948717948718</v>
      </c>
      <c r="S206" s="1">
        <v>10.0</v>
      </c>
      <c r="T206" s="1">
        <v>89193.5</v>
      </c>
      <c r="U206" s="15">
        <v>128.515119</v>
      </c>
      <c r="V206" s="1">
        <v>210623.241923777</v>
      </c>
      <c r="W206" s="15">
        <v>0.890137903525497</v>
      </c>
      <c r="X206" s="1">
        <v>0.0464530224335348</v>
      </c>
      <c r="Y206" s="1">
        <v>0.0634090740409685</v>
      </c>
      <c r="Z206" s="1">
        <v>0.109862096474503</v>
      </c>
      <c r="AA206" s="1">
        <v>210.623241923777</v>
      </c>
      <c r="AB206" s="1">
        <v>5417.14940169802</v>
      </c>
      <c r="AC206" s="15">
        <v>654.704595495881</v>
      </c>
      <c r="AD206" s="1">
        <v>174131.085018359</v>
      </c>
      <c r="AE206" s="15">
        <v>234.0</v>
      </c>
      <c r="AF206" s="1">
        <v>43511.0</v>
      </c>
      <c r="AG206" s="15">
        <v>71143.805127091</v>
      </c>
      <c r="AH206" s="15">
        <v>62.8999856674594</v>
      </c>
      <c r="AI206" s="1">
        <v>22.4002961008436</v>
      </c>
      <c r="AJ206" s="1">
        <v>38.5730748216761</v>
      </c>
      <c r="AK206" s="1">
        <v>3.9</v>
      </c>
      <c r="AL206" s="1">
        <v>1.464742</v>
      </c>
      <c r="AM206" s="1">
        <v>2.808772</v>
      </c>
      <c r="AN206" s="1">
        <v>2581.45255267592</v>
      </c>
      <c r="AO206" s="1">
        <v>1.25458210180958</v>
      </c>
      <c r="AP206" s="1">
        <v>1830.70652566567</v>
      </c>
      <c r="AQ206" s="15">
        <v>2093.02468918073</v>
      </c>
      <c r="AR206" s="15">
        <v>6674.2415263997</v>
      </c>
      <c r="AS206" s="15">
        <v>1279.30760426717</v>
      </c>
      <c r="AT206" s="1">
        <v>630.782266170566</v>
      </c>
      <c r="AU206" s="1">
        <v>12508.0626116838</v>
      </c>
      <c r="AV206" s="15">
        <v>6960.754459943</v>
      </c>
      <c r="AW206" s="15">
        <v>0.4899564088</v>
      </c>
      <c r="AX206" s="1">
        <v>5039.0372312968</v>
      </c>
      <c r="AY206" s="15">
        <v>0.3546897969</v>
      </c>
      <c r="AZ206" s="1">
        <v>1206.3005334429</v>
      </c>
      <c r="BA206" s="15">
        <v>0.0849095713</v>
      </c>
      <c r="BB206" s="1">
        <v>1000.7929906032</v>
      </c>
      <c r="BC206" s="15">
        <v>0.070444223</v>
      </c>
      <c r="BD206" s="1">
        <v>14206.8852152859</v>
      </c>
      <c r="BE206" s="15">
        <v>0.507234448078008</v>
      </c>
      <c r="BF206" s="1">
        <v>0.220956872147392</v>
      </c>
      <c r="BG206" s="1">
        <v>0.234400239758502</v>
      </c>
      <c r="BH206" s="1">
        <v>0.0249297789324507</v>
      </c>
      <c r="BI206" s="1">
        <v>0.0124786610836467</v>
      </c>
    </row>
    <row r="207" ht="15.75" customHeight="1">
      <c r="A207" s="1" t="s">
        <v>1627</v>
      </c>
      <c r="B207" s="1" t="s">
        <v>832</v>
      </c>
      <c r="C207" s="1">
        <v>46.0</v>
      </c>
      <c r="D207" s="1">
        <v>16.7780891956522</v>
      </c>
      <c r="E207" s="1">
        <v>771.792103</v>
      </c>
      <c r="F207" s="1" t="e">
        <v>#N/A</v>
      </c>
      <c r="G207" s="1" t="e">
        <v>#N/A</v>
      </c>
      <c r="H207" s="1" t="e">
        <v>#N/A</v>
      </c>
      <c r="I207" s="1">
        <v>0.0521931009107638</v>
      </c>
      <c r="J207" s="1">
        <v>0.898022494200798</v>
      </c>
      <c r="K207" s="1">
        <v>0.040934687032278</v>
      </c>
      <c r="L207" s="1">
        <v>0.463433961999508</v>
      </c>
      <c r="M207" s="1" t="e">
        <v>#N/A</v>
      </c>
      <c r="N207" s="1">
        <v>0.188056972522147</v>
      </c>
      <c r="O207" s="1">
        <v>63268.866616085</v>
      </c>
      <c r="P207" s="15">
        <v>0.159420289855072</v>
      </c>
      <c r="Q207" s="1">
        <v>0.217391304347826</v>
      </c>
      <c r="R207" s="1">
        <v>0.623188405797101</v>
      </c>
      <c r="S207" s="1">
        <v>12.0</v>
      </c>
      <c r="T207" s="1">
        <v>78358.0833333333</v>
      </c>
      <c r="U207" s="15">
        <v>64.3160085833333</v>
      </c>
      <c r="V207" s="1">
        <v>185405.913644079</v>
      </c>
      <c r="W207" s="15">
        <v>0.842124264176719</v>
      </c>
      <c r="X207" s="1">
        <v>0.139042838867263</v>
      </c>
      <c r="Y207" s="1">
        <v>0.0188328969560184</v>
      </c>
      <c r="Z207" s="1">
        <v>0.157875735823281</v>
      </c>
      <c r="AA207" s="1">
        <v>185.405913644079</v>
      </c>
      <c r="AB207" s="1">
        <v>4038.4735576907</v>
      </c>
      <c r="AC207" s="15">
        <v>524.168449544242</v>
      </c>
      <c r="AD207" s="1">
        <v>119320.20127921</v>
      </c>
      <c r="AE207" s="15">
        <v>73.0</v>
      </c>
      <c r="AF207" s="1">
        <v>38175.0</v>
      </c>
      <c r="AG207" s="15">
        <v>54663.9469669452</v>
      </c>
      <c r="AH207" s="15">
        <v>53.0496606540527</v>
      </c>
      <c r="AI207" s="1">
        <v>19.9999966805976</v>
      </c>
      <c r="AJ207" s="1">
        <v>28.3382697595685</v>
      </c>
      <c r="AK207" s="1">
        <v>4.5</v>
      </c>
      <c r="AL207" s="1">
        <v>4.262582</v>
      </c>
      <c r="AM207" s="1">
        <v>4.451214</v>
      </c>
      <c r="AN207" s="1">
        <v>2101.80998703481</v>
      </c>
      <c r="AO207" s="15">
        <v>1.43972105591104</v>
      </c>
      <c r="AP207" s="1">
        <v>2262.17923610965</v>
      </c>
      <c r="AQ207" s="15">
        <v>3646.43921473241</v>
      </c>
      <c r="AR207" s="15">
        <v>10619.4268225105</v>
      </c>
      <c r="AS207" s="15">
        <v>1424.67174220361</v>
      </c>
      <c r="AT207" s="1">
        <v>886.095798780154</v>
      </c>
      <c r="AU207" s="1">
        <v>18838.8128143363</v>
      </c>
      <c r="AV207" s="15">
        <v>11972.9533208067</v>
      </c>
      <c r="AW207" s="15">
        <v>0.6020589621</v>
      </c>
      <c r="AX207" s="1">
        <v>5445.5903149779</v>
      </c>
      <c r="AY207" s="15">
        <v>0.2738310561</v>
      </c>
      <c r="AZ207" s="1">
        <v>1173.7454731322</v>
      </c>
      <c r="BA207" s="15">
        <v>0.0590216935</v>
      </c>
      <c r="BB207" s="1">
        <v>1294.3898952401</v>
      </c>
      <c r="BC207" s="15">
        <v>0.0650882882</v>
      </c>
      <c r="BD207" s="1">
        <v>19886.6790041569</v>
      </c>
      <c r="BE207" s="15">
        <v>0.54818644715184</v>
      </c>
      <c r="BF207" s="1">
        <v>0.248188077726765</v>
      </c>
      <c r="BG207" s="1">
        <v>0.15535598408732</v>
      </c>
      <c r="BH207" s="1">
        <v>0.0388252876485681</v>
      </c>
      <c r="BI207" s="1">
        <v>0.00944420338550644</v>
      </c>
    </row>
    <row r="208" ht="15.75" customHeight="1">
      <c r="A208" s="1" t="s">
        <v>1630</v>
      </c>
      <c r="B208" s="1" t="s">
        <v>836</v>
      </c>
      <c r="C208" s="1">
        <v>77.0</v>
      </c>
      <c r="D208" s="1">
        <v>11.8768035584416</v>
      </c>
      <c r="E208" s="1">
        <v>914.513874</v>
      </c>
      <c r="F208" s="1" t="e">
        <v>#N/A</v>
      </c>
      <c r="G208" s="1">
        <v>0.0114944935970484</v>
      </c>
      <c r="H208" s="1" t="e">
        <v>#N/A</v>
      </c>
      <c r="I208" s="1">
        <v>0.0356793934614314</v>
      </c>
      <c r="J208" s="1">
        <v>0.901357422390396</v>
      </c>
      <c r="K208" s="1">
        <v>0.0462774066796635</v>
      </c>
      <c r="L208" s="1">
        <v>0.511280745723196</v>
      </c>
      <c r="M208" s="1" t="e">
        <v>#N/A</v>
      </c>
      <c r="N208" s="1">
        <v>0.224836664479538</v>
      </c>
      <c r="O208" s="1">
        <v>58800.0648964039</v>
      </c>
      <c r="P208" s="15">
        <v>0.261363636363636</v>
      </c>
      <c r="Q208" s="1">
        <v>0.136363636363636</v>
      </c>
      <c r="R208" s="1">
        <v>0.602272727272727</v>
      </c>
      <c r="S208" s="1">
        <v>15.37</v>
      </c>
      <c r="T208" s="1">
        <v>64122.6506180872</v>
      </c>
      <c r="U208" s="15">
        <v>59.4999267404034</v>
      </c>
      <c r="V208" s="1">
        <v>308638.073215279</v>
      </c>
      <c r="W208" s="15">
        <v>0.852632843207071</v>
      </c>
      <c r="X208" s="1">
        <v>0.0938269033047562</v>
      </c>
      <c r="Y208" s="1">
        <v>0.0535402534881727</v>
      </c>
      <c r="Z208" s="1">
        <v>0.147367156792929</v>
      </c>
      <c r="AA208" s="1">
        <v>308.638073215278</v>
      </c>
      <c r="AB208" s="1">
        <v>6447.02630285082</v>
      </c>
      <c r="AC208" s="15">
        <v>860.026427548763</v>
      </c>
      <c r="AD208" s="1">
        <v>175959.410920133</v>
      </c>
      <c r="AE208" s="15">
        <v>245.0</v>
      </c>
      <c r="AF208" s="1">
        <v>42618.0</v>
      </c>
      <c r="AG208" s="15">
        <v>64609.8029315961</v>
      </c>
      <c r="AH208" s="15">
        <v>36.3999592375301</v>
      </c>
      <c r="AI208" s="1">
        <v>20.0123984631191</v>
      </c>
      <c r="AJ208" s="1">
        <v>20.0</v>
      </c>
      <c r="AK208" s="1">
        <v>2.75</v>
      </c>
      <c r="AL208" s="1">
        <v>2.36408</v>
      </c>
      <c r="AM208" s="1">
        <v>2.524339</v>
      </c>
      <c r="AN208" s="1">
        <v>3777.1598968656</v>
      </c>
      <c r="AO208" s="1">
        <v>1.67238334626936</v>
      </c>
      <c r="AP208" s="1">
        <v>3433.16957704241</v>
      </c>
      <c r="AQ208" s="15">
        <v>4094.99091973316</v>
      </c>
      <c r="AR208" s="15">
        <v>8799.90909793458</v>
      </c>
      <c r="AS208" s="15">
        <v>1165.75591722516</v>
      </c>
      <c r="AT208" s="15">
        <v>522.682010180198</v>
      </c>
      <c r="AU208" s="1">
        <v>18016.5075221155</v>
      </c>
      <c r="AV208" s="15">
        <v>7823.5564488381</v>
      </c>
      <c r="AW208" s="15">
        <v>0.3889319068</v>
      </c>
      <c r="AX208" s="1">
        <v>9237.5572078252</v>
      </c>
      <c r="AY208" s="15">
        <v>0.4592260263</v>
      </c>
      <c r="AZ208" s="1">
        <v>1605.0664752197</v>
      </c>
      <c r="BA208" s="1">
        <v>0.0797925558</v>
      </c>
      <c r="BB208" s="1">
        <v>1449.3113242358</v>
      </c>
      <c r="BC208" s="15">
        <v>0.0720495111</v>
      </c>
      <c r="BD208" s="1">
        <v>20115.4914561188</v>
      </c>
      <c r="BE208" s="15">
        <v>0.575290221482861</v>
      </c>
      <c r="BF208" s="1">
        <v>0.184980653669384</v>
      </c>
      <c r="BG208" s="1">
        <v>0.155088862094136</v>
      </c>
      <c r="BH208" s="1">
        <v>0.0495667498801132</v>
      </c>
      <c r="BI208" s="1">
        <v>0.0350735128735057</v>
      </c>
    </row>
    <row r="209" ht="15.75" customHeight="1">
      <c r="A209" s="1" t="s">
        <v>1632</v>
      </c>
      <c r="B209" s="1" t="s">
        <v>876</v>
      </c>
      <c r="C209" s="1">
        <v>79.0</v>
      </c>
      <c r="D209" s="1">
        <v>10.2950697468354</v>
      </c>
      <c r="E209" s="1">
        <v>813.31051</v>
      </c>
      <c r="F209" s="1" t="e">
        <v>#N/A</v>
      </c>
      <c r="G209" s="1">
        <v>0.0139252312885197</v>
      </c>
      <c r="H209" s="1" t="e">
        <v>#N/A</v>
      </c>
      <c r="I209" s="1">
        <v>0.0463205261694378</v>
      </c>
      <c r="J209" s="1">
        <v>0.904774007911719</v>
      </c>
      <c r="K209" s="1">
        <v>0.0326352905298274</v>
      </c>
      <c r="L209" s="1">
        <v>0.997791605511892</v>
      </c>
      <c r="M209" s="1" t="e">
        <v>#N/A</v>
      </c>
      <c r="N209" s="1">
        <v>0.255342283306494</v>
      </c>
      <c r="O209" s="1">
        <v>61330.0945945946</v>
      </c>
      <c r="P209" s="15">
        <v>0.189189189189189</v>
      </c>
      <c r="Q209" s="1">
        <v>0.148648648648649</v>
      </c>
      <c r="R209" s="1">
        <v>0.662162162162162</v>
      </c>
      <c r="S209" s="1">
        <v>10.3</v>
      </c>
      <c r="T209" s="1">
        <v>87727.3786407767</v>
      </c>
      <c r="U209" s="15">
        <v>78.9621854368932</v>
      </c>
      <c r="V209" s="1">
        <v>216896.115113525</v>
      </c>
      <c r="W209" s="15">
        <v>0.608842299339317</v>
      </c>
      <c r="X209" s="1">
        <v>0.130615657058356</v>
      </c>
      <c r="Y209" s="1">
        <v>0.260542043602326</v>
      </c>
      <c r="Z209" s="1">
        <v>0.391157700660683</v>
      </c>
      <c r="AA209" s="1">
        <v>216.896115113525</v>
      </c>
      <c r="AB209" s="1">
        <v>6739.29198332873</v>
      </c>
      <c r="AC209" s="15">
        <v>464.76361162479</v>
      </c>
      <c r="AD209" s="1">
        <v>178770.645382132</v>
      </c>
      <c r="AE209" s="15">
        <v>256.0</v>
      </c>
      <c r="AF209" s="1">
        <v>37318.5</v>
      </c>
      <c r="AG209" s="15">
        <v>54846.4861111111</v>
      </c>
      <c r="AH209" s="15">
        <v>47.0999635992805</v>
      </c>
      <c r="AI209" s="1">
        <v>24.4999937152096</v>
      </c>
      <c r="AJ209" s="1">
        <v>29.7312499267613</v>
      </c>
      <c r="AK209" s="1">
        <v>0.0</v>
      </c>
      <c r="AL209" s="1">
        <v>0.0</v>
      </c>
      <c r="AM209" s="1">
        <v>0.0</v>
      </c>
      <c r="AN209" s="1">
        <v>0.0</v>
      </c>
      <c r="AO209" s="1">
        <v>0.989898782668464</v>
      </c>
      <c r="AP209" s="1">
        <v>3204.52304249702</v>
      </c>
      <c r="AQ209" s="15">
        <v>4582.61695155028</v>
      </c>
      <c r="AR209" s="15">
        <v>10528.5877100002</v>
      </c>
      <c r="AS209" s="15">
        <v>810.223330324356</v>
      </c>
      <c r="AT209" s="1">
        <v>470.77960421291</v>
      </c>
      <c r="AU209" s="1">
        <v>19596.7306385848</v>
      </c>
      <c r="AV209" s="15">
        <v>11787.3235923761</v>
      </c>
      <c r="AW209" s="15">
        <v>0.5681956906</v>
      </c>
      <c r="AX209" s="1">
        <v>5930.8364881312</v>
      </c>
      <c r="AY209" s="15">
        <v>0.2858898127</v>
      </c>
      <c r="AZ209" s="1">
        <v>1098.5852300347</v>
      </c>
      <c r="BA209" s="1">
        <v>0.0529561599</v>
      </c>
      <c r="BB209" s="1">
        <v>1928.4377088041</v>
      </c>
      <c r="BC209" s="15">
        <v>0.0929583367</v>
      </c>
      <c r="BD209" s="1">
        <v>20745.1830193461</v>
      </c>
      <c r="BE209" s="15">
        <v>0.53680511518644</v>
      </c>
      <c r="BF209" s="1">
        <v>0.256718073539207</v>
      </c>
      <c r="BG209" s="1">
        <v>0.149515604563431</v>
      </c>
      <c r="BH209" s="1">
        <v>0.0387362440690487</v>
      </c>
      <c r="BI209" s="1">
        <v>0.018224962641873</v>
      </c>
    </row>
    <row r="210" ht="15.75" customHeight="1">
      <c r="A210" s="1" t="s">
        <v>1634</v>
      </c>
      <c r="B210" s="1" t="s">
        <v>868</v>
      </c>
      <c r="C210" s="1">
        <v>66.0</v>
      </c>
      <c r="D210" s="1">
        <v>26.9063311212121</v>
      </c>
      <c r="E210" s="1">
        <v>1775.817854</v>
      </c>
      <c r="F210" s="1" t="e">
        <v>#N/A</v>
      </c>
      <c r="G210" s="1">
        <v>0.0141803349539423</v>
      </c>
      <c r="H210" s="1" t="e">
        <v>#N/A</v>
      </c>
      <c r="I210" s="1">
        <v>0.0333613032248333</v>
      </c>
      <c r="J210" s="1">
        <v>0.911946868798011</v>
      </c>
      <c r="K210" s="1">
        <v>0.0373576775074393</v>
      </c>
      <c r="L210" s="1">
        <v>0.501124857231255</v>
      </c>
      <c r="M210" s="1" t="e">
        <v>#N/A</v>
      </c>
      <c r="N210" s="1">
        <v>0.191649655598035</v>
      </c>
      <c r="O210" s="1">
        <v>69248.9563551558</v>
      </c>
      <c r="P210" s="15">
        <v>0.3203125</v>
      </c>
      <c r="Q210" s="1">
        <v>0.09375</v>
      </c>
      <c r="R210" s="1">
        <v>0.5859375</v>
      </c>
      <c r="S210" s="1">
        <v>12.45</v>
      </c>
      <c r="T210" s="1">
        <v>82944.2706827309</v>
      </c>
      <c r="U210" s="15">
        <v>142.635972208835</v>
      </c>
      <c r="V210" s="1">
        <v>297993.478783889</v>
      </c>
      <c r="W210" s="15">
        <v>0.849291247811198</v>
      </c>
      <c r="X210" s="1">
        <v>0.0501769579751879</v>
      </c>
      <c r="Y210" s="1">
        <v>0.100531794213614</v>
      </c>
      <c r="Z210" s="1">
        <v>0.150708752188802</v>
      </c>
      <c r="AA210" s="1">
        <v>297.993478783889</v>
      </c>
      <c r="AB210" s="1">
        <v>7550.56773970243</v>
      </c>
      <c r="AC210" s="15">
        <v>548.296683585433</v>
      </c>
      <c r="AD210" s="15">
        <v>254942.314959569</v>
      </c>
      <c r="AE210" s="15">
        <v>463.0</v>
      </c>
      <c r="AF210" s="1">
        <v>49507.0</v>
      </c>
      <c r="AG210" s="15">
        <v>92833.8622269742</v>
      </c>
      <c r="AH210" s="15">
        <v>41.399987180362</v>
      </c>
      <c r="AI210" s="1">
        <v>22.4877987608119</v>
      </c>
      <c r="AJ210" s="1">
        <v>41.3999679882498</v>
      </c>
      <c r="AK210" s="1">
        <v>0.0</v>
      </c>
      <c r="AL210" s="1">
        <v>0.0</v>
      </c>
      <c r="AM210" s="1">
        <v>0.0</v>
      </c>
      <c r="AN210" s="1">
        <v>0.0</v>
      </c>
      <c r="AO210" s="1">
        <v>0.688989261698813</v>
      </c>
      <c r="AP210" s="1">
        <v>1813.75735284166</v>
      </c>
      <c r="AQ210" s="15">
        <v>3295.45316081725</v>
      </c>
      <c r="AR210" s="15">
        <v>9556.10493597391</v>
      </c>
      <c r="AS210" s="15">
        <v>770.051296037933</v>
      </c>
      <c r="AT210" s="15">
        <v>143.97612875898</v>
      </c>
      <c r="AU210" s="15">
        <v>15579.3428744297</v>
      </c>
      <c r="AV210" s="15">
        <v>6751.6163293382</v>
      </c>
      <c r="AW210" s="15">
        <v>0.4442436449</v>
      </c>
      <c r="AX210" s="1">
        <v>6482.4278891735</v>
      </c>
      <c r="AY210" s="15">
        <v>0.4265315523</v>
      </c>
      <c r="AZ210" s="1">
        <v>1048.1373770071</v>
      </c>
      <c r="BA210" s="15">
        <v>0.0689654663</v>
      </c>
      <c r="BB210" s="1">
        <v>915.8215861232</v>
      </c>
      <c r="BC210" s="15">
        <v>0.0602593364</v>
      </c>
      <c r="BD210" s="1">
        <v>15198.003181642</v>
      </c>
      <c r="BE210" s="15">
        <v>0.524418977060914</v>
      </c>
      <c r="BF210" s="1">
        <v>0.23980743564831</v>
      </c>
      <c r="BG210" s="1">
        <v>0.17985678948388</v>
      </c>
      <c r="BH210" s="1">
        <v>0.0350388120266472</v>
      </c>
      <c r="BI210" s="1">
        <v>0.0208779857802485</v>
      </c>
    </row>
    <row r="211" ht="15.75" customHeight="1">
      <c r="A211" s="1" t="s">
        <v>1635</v>
      </c>
      <c r="B211" s="1" t="s">
        <v>878</v>
      </c>
      <c r="C211" s="1">
        <v>22.0</v>
      </c>
      <c r="D211" s="1">
        <v>36.768723</v>
      </c>
      <c r="E211" s="1">
        <v>808.911906</v>
      </c>
      <c r="F211" s="1" t="e">
        <v>#N/A</v>
      </c>
      <c r="G211" s="1" t="e">
        <v>#N/A</v>
      </c>
      <c r="H211" s="1" t="e">
        <v>#N/A</v>
      </c>
      <c r="I211" s="1">
        <v>0.0244550360747936</v>
      </c>
      <c r="J211" s="1">
        <v>0.9134554084314</v>
      </c>
      <c r="K211" s="1">
        <v>0.0518676284228518</v>
      </c>
      <c r="L211" s="1">
        <v>0.999574619099478</v>
      </c>
      <c r="M211" s="1" t="e">
        <v>#N/A</v>
      </c>
      <c r="N211" s="1">
        <v>0.170170324935736</v>
      </c>
      <c r="O211" s="1">
        <v>62415.9269653963</v>
      </c>
      <c r="P211" s="15">
        <v>0.205882352941176</v>
      </c>
      <c r="Q211" s="1">
        <v>0.264705882352941</v>
      </c>
      <c r="R211" s="1">
        <v>0.529411764705882</v>
      </c>
      <c r="S211" s="1">
        <v>8.46</v>
      </c>
      <c r="T211" s="1">
        <v>77371.0260047281</v>
      </c>
      <c r="U211" s="15">
        <v>95.6160645390071</v>
      </c>
      <c r="V211" s="1">
        <v>220131.461385611</v>
      </c>
      <c r="W211" s="15">
        <v>0.848112249459417</v>
      </c>
      <c r="X211" s="1">
        <v>0.128935261207357</v>
      </c>
      <c r="Y211" s="1">
        <v>0.0229524893332261</v>
      </c>
      <c r="Z211" s="1">
        <v>0.151887750540583</v>
      </c>
      <c r="AA211" s="1">
        <v>220.131461385611</v>
      </c>
      <c r="AB211" s="1">
        <v>6151.60187789349</v>
      </c>
      <c r="AC211" s="15">
        <v>699.35980148622</v>
      </c>
      <c r="AD211" s="15">
        <v>138239.253772616</v>
      </c>
      <c r="AE211" s="15">
        <v>113.0</v>
      </c>
      <c r="AF211" s="1">
        <v>38416.5</v>
      </c>
      <c r="AG211" s="15">
        <v>55137.4160359508</v>
      </c>
      <c r="AH211" s="15">
        <v>37.7998473237617</v>
      </c>
      <c r="AI211" s="1">
        <v>27.7042952436277</v>
      </c>
      <c r="AJ211" s="1">
        <v>27.7749877935164</v>
      </c>
      <c r="AK211" s="1">
        <v>0.0</v>
      </c>
      <c r="AL211" s="1">
        <v>0.0</v>
      </c>
      <c r="AM211" s="1">
        <v>0.0</v>
      </c>
      <c r="AN211" s="1">
        <v>0.0</v>
      </c>
      <c r="AO211" s="15">
        <v>0.95830477905075</v>
      </c>
      <c r="AP211" s="1">
        <v>2603.94214051783</v>
      </c>
      <c r="AQ211" s="15">
        <v>4389.43717314998</v>
      </c>
      <c r="AR211" s="15">
        <v>8394.52762362975</v>
      </c>
      <c r="AS211" s="15">
        <v>1002.26946097144</v>
      </c>
      <c r="AT211" s="1">
        <v>349.488526381017</v>
      </c>
      <c r="AU211" s="1">
        <v>16739.66492465</v>
      </c>
      <c r="AV211" s="15">
        <v>11253.5080594373</v>
      </c>
      <c r="AW211" s="15">
        <v>0.5896606566</v>
      </c>
      <c r="AX211" s="1">
        <v>5374.2918232834</v>
      </c>
      <c r="AY211" s="15">
        <v>0.2816018284</v>
      </c>
      <c r="AZ211" s="1">
        <v>1372.870283072</v>
      </c>
      <c r="BA211" s="1">
        <v>0.0719355767</v>
      </c>
      <c r="BB211" s="1">
        <v>1084.0490428106</v>
      </c>
      <c r="BC211" s="15">
        <v>0.0568019383</v>
      </c>
      <c r="BD211" s="1">
        <v>19084.7192086033</v>
      </c>
      <c r="BE211" s="15">
        <v>0.500996749860215</v>
      </c>
      <c r="BF211" s="1">
        <v>0.223310136467703</v>
      </c>
      <c r="BG211" s="1">
        <v>0.225117653458542</v>
      </c>
      <c r="BH211" s="1">
        <v>0.0350366585335786</v>
      </c>
      <c r="BI211" s="1">
        <v>0.0155388016799616</v>
      </c>
    </row>
    <row r="212" ht="15.75" customHeight="1">
      <c r="A212" s="1" t="s">
        <v>1637</v>
      </c>
      <c r="B212" s="1" t="s">
        <v>992</v>
      </c>
      <c r="C212" s="1">
        <v>178.0</v>
      </c>
      <c r="D212" s="1">
        <v>6.70884515168539</v>
      </c>
      <c r="E212" s="1">
        <v>1194.174437</v>
      </c>
      <c r="F212" s="1" t="e">
        <v>#N/A</v>
      </c>
      <c r="G212" s="1" t="e">
        <v>#N/A</v>
      </c>
      <c r="H212" s="1" t="e">
        <v>#N/A</v>
      </c>
      <c r="I212" s="1">
        <v>0.129102043874856</v>
      </c>
      <c r="J212" s="1">
        <v>0.839320194667377</v>
      </c>
      <c r="K212" s="1">
        <v>0.0254329310540242</v>
      </c>
      <c r="L212" s="1">
        <v>0.632253158159489</v>
      </c>
      <c r="M212" s="1">
        <v>0.0348373610460828</v>
      </c>
      <c r="N212" s="1">
        <v>0.171332926665821</v>
      </c>
      <c r="O212" s="1">
        <v>61442.6276479363</v>
      </c>
      <c r="P212" s="15">
        <v>0.231481481481481</v>
      </c>
      <c r="Q212" s="1">
        <v>0.157407407407407</v>
      </c>
      <c r="R212" s="1">
        <v>0.611111111111111</v>
      </c>
      <c r="S212" s="1">
        <v>12.0</v>
      </c>
      <c r="T212" s="1">
        <v>85085.5833333333</v>
      </c>
      <c r="U212" s="15">
        <v>99.5145364166667</v>
      </c>
      <c r="V212" s="1">
        <v>227338.713330706</v>
      </c>
      <c r="W212" s="15">
        <v>0.779209257568676</v>
      </c>
      <c r="X212" s="1">
        <v>0.088922996317105</v>
      </c>
      <c r="Y212" s="1">
        <v>0.131867746114219</v>
      </c>
      <c r="Z212" s="1">
        <v>0.220790742431324</v>
      </c>
      <c r="AA212" s="1">
        <v>227.338713330706</v>
      </c>
      <c r="AB212" s="1">
        <v>4980.19034383333</v>
      </c>
      <c r="AC212" s="15">
        <v>588.559659479631</v>
      </c>
      <c r="AD212" s="1">
        <v>158385.796980552</v>
      </c>
      <c r="AE212" s="15">
        <v>168.0</v>
      </c>
      <c r="AF212" s="1">
        <v>40305.0</v>
      </c>
      <c r="AG212" s="15">
        <v>62066.7867155488</v>
      </c>
      <c r="AH212" s="15">
        <v>23.9899853993312</v>
      </c>
      <c r="AI212" s="1">
        <v>21.5899964711391</v>
      </c>
      <c r="AJ212" s="1">
        <v>21.5899921295721</v>
      </c>
      <c r="AK212" s="1">
        <v>1.0</v>
      </c>
      <c r="AL212" s="1">
        <v>1.0</v>
      </c>
      <c r="AM212" s="1">
        <v>1.0</v>
      </c>
      <c r="AN212" s="1">
        <v>2373.75664071429</v>
      </c>
      <c r="AO212" s="1">
        <v>1.30889385267477</v>
      </c>
      <c r="AP212" s="1">
        <v>1915.94281296778</v>
      </c>
      <c r="AQ212" s="15">
        <v>3508.01112484373</v>
      </c>
      <c r="AR212" s="15">
        <v>10704.6271498776</v>
      </c>
      <c r="AS212" s="15">
        <v>1004.46198045688</v>
      </c>
      <c r="AT212" s="1">
        <v>722.95621414311</v>
      </c>
      <c r="AU212" s="1">
        <v>17855.9992822891</v>
      </c>
      <c r="AV212" s="15">
        <v>7747.0168791907</v>
      </c>
      <c r="AW212" s="15">
        <v>0.4778754667</v>
      </c>
      <c r="AX212" s="1">
        <v>6287.4659908928</v>
      </c>
      <c r="AY212" s="15">
        <v>0.3878429325</v>
      </c>
      <c r="AZ212" s="1">
        <v>935.1056125903</v>
      </c>
      <c r="BA212" s="15">
        <v>0.0576820779</v>
      </c>
      <c r="BB212" s="1">
        <v>1241.7833465683</v>
      </c>
      <c r="BC212" s="15">
        <v>0.0765995228</v>
      </c>
      <c r="BD212" s="1">
        <v>16211.3718292421</v>
      </c>
      <c r="BE212" s="15">
        <v>0.533630786103807</v>
      </c>
      <c r="BF212" s="1">
        <v>0.270165270454521</v>
      </c>
      <c r="BG212" s="1">
        <v>0.133092471906808</v>
      </c>
      <c r="BH212" s="1">
        <v>0.0490529332836031</v>
      </c>
      <c r="BI212" s="1">
        <v>0.0140585382512604</v>
      </c>
    </row>
    <row r="213" ht="15.75" customHeight="1">
      <c r="A213" s="1" t="s">
        <v>1639</v>
      </c>
      <c r="B213" s="1" t="s">
        <v>1002</v>
      </c>
      <c r="C213" s="1">
        <v>28.0</v>
      </c>
      <c r="D213" s="1">
        <v>189.466307607143</v>
      </c>
      <c r="E213" s="1">
        <v>5305.056613</v>
      </c>
      <c r="F213" s="1">
        <v>0.0738349791267445</v>
      </c>
      <c r="G213" s="1">
        <v>0.0243661312029238</v>
      </c>
      <c r="H213" s="1" t="e">
        <v>#N/A</v>
      </c>
      <c r="I213" s="1">
        <v>0.0910587894441359</v>
      </c>
      <c r="J213" s="1">
        <v>0.76080192157997</v>
      </c>
      <c r="K213" s="1">
        <v>0.0491123909957205</v>
      </c>
      <c r="L213" s="1">
        <v>0.137635902431292</v>
      </c>
      <c r="M213" s="1">
        <v>0.0234051822999504</v>
      </c>
      <c r="N213" s="1">
        <v>0.112792692599208</v>
      </c>
      <c r="O213" s="1">
        <v>77266.5641572435</v>
      </c>
      <c r="P213" s="15">
        <v>0.292682926829268</v>
      </c>
      <c r="Q213" s="1">
        <v>0.149051490514905</v>
      </c>
      <c r="R213" s="1">
        <v>0.558265582655827</v>
      </c>
      <c r="S213" s="1">
        <v>34.21</v>
      </c>
      <c r="T213" s="1">
        <v>115812.42326805</v>
      </c>
      <c r="U213" s="15">
        <v>155.073271353405</v>
      </c>
      <c r="V213" s="1">
        <v>265048.926443945</v>
      </c>
      <c r="W213" s="15">
        <v>0.814925957305612</v>
      </c>
      <c r="X213" s="1">
        <v>0.154656545088457</v>
      </c>
      <c r="Y213" s="1">
        <v>0.0304174976059306</v>
      </c>
      <c r="Z213" s="1">
        <v>0.185074042694388</v>
      </c>
      <c r="AA213" s="1">
        <v>265.048926443945</v>
      </c>
      <c r="AB213" s="1">
        <v>8038.88141278164</v>
      </c>
      <c r="AC213" s="15">
        <v>943.419918976084</v>
      </c>
      <c r="AD213" s="1">
        <v>216053.642325352</v>
      </c>
      <c r="AE213" s="15">
        <v>385.0</v>
      </c>
      <c r="AF213" s="1">
        <v>63794.0</v>
      </c>
      <c r="AG213" s="15">
        <v>122199.578219482</v>
      </c>
      <c r="AH213" s="15">
        <v>59.1799912228259</v>
      </c>
      <c r="AI213" s="1">
        <v>29.2799994428673</v>
      </c>
      <c r="AJ213" s="1">
        <v>30.1872966603437</v>
      </c>
      <c r="AK213" s="1">
        <v>2.4</v>
      </c>
      <c r="AL213" s="1">
        <v>1.673259</v>
      </c>
      <c r="AM213" s="1">
        <v>2.210262</v>
      </c>
      <c r="AN213" s="1">
        <v>1960.01648399374</v>
      </c>
      <c r="AO213" s="1">
        <v>0.692347090964009</v>
      </c>
      <c r="AP213" s="1">
        <v>1933.16505894939</v>
      </c>
      <c r="AQ213" s="15">
        <v>2109.15094338127</v>
      </c>
      <c r="AR213" s="15">
        <v>9413.91034878292</v>
      </c>
      <c r="AS213" s="15">
        <v>1277.20645118024</v>
      </c>
      <c r="AT213" s="1">
        <v>296.690123182292</v>
      </c>
      <c r="AU213" s="1">
        <v>15030.1229254761</v>
      </c>
      <c r="AV213" s="15">
        <v>3262.9351985447</v>
      </c>
      <c r="AW213" s="15">
        <v>0.2164952604</v>
      </c>
      <c r="AX213" s="1">
        <v>10097.5834661266</v>
      </c>
      <c r="AY213" s="15">
        <v>0.6699731465</v>
      </c>
      <c r="AZ213" s="1">
        <v>1144.2022903821</v>
      </c>
      <c r="BA213" s="1">
        <v>0.0759176501</v>
      </c>
      <c r="BB213" s="1">
        <v>566.9032128969</v>
      </c>
      <c r="BC213" s="15">
        <v>0.037613943</v>
      </c>
      <c r="BD213" s="1">
        <v>15071.6241679503</v>
      </c>
      <c r="BE213" s="15">
        <v>0.612133490652951</v>
      </c>
      <c r="BF213" s="1">
        <v>0.232360676596694</v>
      </c>
      <c r="BG213" s="1">
        <v>0.114615112840266</v>
      </c>
      <c r="BH213" s="1">
        <v>0.0324180977591557</v>
      </c>
      <c r="BI213" s="1">
        <v>0.00847262215093358</v>
      </c>
    </row>
    <row r="214" ht="15.75" customHeight="1">
      <c r="A214" s="1" t="s">
        <v>1640</v>
      </c>
      <c r="B214" s="1" t="s">
        <v>1050</v>
      </c>
      <c r="C214" s="1">
        <v>9.0</v>
      </c>
      <c r="D214" s="1">
        <v>83.0023474444444</v>
      </c>
      <c r="E214" s="1">
        <v>747.021127</v>
      </c>
      <c r="F214" s="1" t="e">
        <v>#N/A</v>
      </c>
      <c r="G214" s="1" t="e">
        <v>#N/A</v>
      </c>
      <c r="H214" s="1" t="e">
        <v>#N/A</v>
      </c>
      <c r="I214" s="1">
        <v>0.0223398537853108</v>
      </c>
      <c r="J214" s="1">
        <v>0.917062115146265</v>
      </c>
      <c r="K214" s="1">
        <v>0.0535544731933785</v>
      </c>
      <c r="L214" s="1">
        <v>0.487659631397433</v>
      </c>
      <c r="M214" s="1" t="e">
        <v>#N/A</v>
      </c>
      <c r="N214" s="1">
        <v>0.154199378326868</v>
      </c>
      <c r="O214" s="1">
        <v>53656.5998902305</v>
      </c>
      <c r="P214" s="15">
        <v>0.301369863013699</v>
      </c>
      <c r="Q214" s="1">
        <v>0.26027397260274</v>
      </c>
      <c r="R214" s="1">
        <v>0.438356164383562</v>
      </c>
      <c r="S214" s="1">
        <v>11.13</v>
      </c>
      <c r="T214" s="1">
        <v>63112.064690027</v>
      </c>
      <c r="U214" s="15">
        <v>67.1178011680144</v>
      </c>
      <c r="V214" s="1">
        <v>223006.892280304</v>
      </c>
      <c r="W214" s="15">
        <v>0.882736603916926</v>
      </c>
      <c r="X214" s="1">
        <v>0.0830242427465708</v>
      </c>
      <c r="Y214" s="1">
        <v>0.0342391533365036</v>
      </c>
      <c r="Z214" s="1">
        <v>0.117263396083074</v>
      </c>
      <c r="AA214" s="1">
        <v>223.006892280304</v>
      </c>
      <c r="AB214" s="1">
        <v>6370.36199914598</v>
      </c>
      <c r="AC214" s="15">
        <v>853.217502106872</v>
      </c>
      <c r="AD214" s="1">
        <v>145631.192142512</v>
      </c>
      <c r="AE214" s="15">
        <v>133.0</v>
      </c>
      <c r="AF214" s="1">
        <v>42665.5</v>
      </c>
      <c r="AG214" s="15">
        <v>58568.5524580336</v>
      </c>
      <c r="AH214" s="15">
        <v>50.6997806775329</v>
      </c>
      <c r="AI214" s="1">
        <v>26.1024909923679</v>
      </c>
      <c r="AJ214" s="1">
        <v>45.6278902298302</v>
      </c>
      <c r="AK214" s="1">
        <v>4.0</v>
      </c>
      <c r="AL214" s="1">
        <v>1.241387</v>
      </c>
      <c r="AM214" s="1">
        <v>3.50431</v>
      </c>
      <c r="AN214" s="1">
        <v>0.0</v>
      </c>
      <c r="AO214" s="1">
        <v>0.944530396100454</v>
      </c>
      <c r="AP214" s="1">
        <v>2305.36677980729</v>
      </c>
      <c r="AQ214" s="15">
        <v>3589.74085615118</v>
      </c>
      <c r="AR214" s="15">
        <v>10190.600606668</v>
      </c>
      <c r="AS214" s="15">
        <v>1598.57208429394</v>
      </c>
      <c r="AT214" s="1">
        <v>465.268045892897</v>
      </c>
      <c r="AU214" s="1">
        <v>18149.5483728133</v>
      </c>
      <c r="AV214" s="15">
        <v>10552.7100727495</v>
      </c>
      <c r="AW214" s="15">
        <v>0.5623591107</v>
      </c>
      <c r="AX214" s="1">
        <v>5679.4814436973</v>
      </c>
      <c r="AY214" s="15">
        <v>0.3026623599</v>
      </c>
      <c r="AZ214" s="1">
        <v>1091.2273439724</v>
      </c>
      <c r="BA214" s="1">
        <v>0.0581520419</v>
      </c>
      <c r="BB214" s="1">
        <v>1441.654687755</v>
      </c>
      <c r="BC214" s="15">
        <v>0.0768264875</v>
      </c>
      <c r="BD214" s="1">
        <v>18765.0735481742</v>
      </c>
      <c r="BE214" s="15">
        <v>0.539895975488863</v>
      </c>
      <c r="BF214" s="1">
        <v>0.254873386808576</v>
      </c>
      <c r="BG214" s="1">
        <v>0.155716052402386</v>
      </c>
      <c r="BH214" s="1">
        <v>0.0404963337684197</v>
      </c>
      <c r="BI214" s="1">
        <v>0.00901825153175559</v>
      </c>
    </row>
    <row r="215" ht="15.75" customHeight="1">
      <c r="A215" s="1" t="s">
        <v>1641</v>
      </c>
      <c r="B215" s="1" t="s">
        <v>1072</v>
      </c>
      <c r="C215" s="1">
        <v>26.0</v>
      </c>
      <c r="D215" s="1">
        <v>57.1827909615385</v>
      </c>
      <c r="E215" s="1">
        <v>1486.752565</v>
      </c>
      <c r="F215" s="1">
        <v>0.0172787541411537</v>
      </c>
      <c r="G215" s="1">
        <v>0.0335589179932206</v>
      </c>
      <c r="H215" s="1" t="e">
        <v>#N/A</v>
      </c>
      <c r="I215" s="1">
        <v>0.157396085586353</v>
      </c>
      <c r="J215" s="1">
        <v>0.715673491169603</v>
      </c>
      <c r="K215" s="1">
        <v>0.0757395688236325</v>
      </c>
      <c r="L215" s="1">
        <v>0.459553425950956</v>
      </c>
      <c r="M215" s="1">
        <v>0.00966882571525971</v>
      </c>
      <c r="N215" s="1">
        <v>0.158082574116105</v>
      </c>
      <c r="O215" s="1">
        <v>82354.5164845173</v>
      </c>
      <c r="P215" s="15">
        <v>0.228813559322034</v>
      </c>
      <c r="Q215" s="1">
        <v>0.076271186440678</v>
      </c>
      <c r="R215" s="1">
        <v>0.694915254237288</v>
      </c>
      <c r="S215" s="1">
        <v>13.74</v>
      </c>
      <c r="T215" s="1">
        <v>99781.4788937409</v>
      </c>
      <c r="U215" s="15">
        <v>108.206154657933</v>
      </c>
      <c r="V215" s="1">
        <v>337059.623636836</v>
      </c>
      <c r="W215" s="15">
        <v>0.541927545076345</v>
      </c>
      <c r="X215" s="1">
        <v>0.414062891307637</v>
      </c>
      <c r="Y215" s="1">
        <v>0.0440095636160181</v>
      </c>
      <c r="Z215" s="1">
        <v>0.458072454923655</v>
      </c>
      <c r="AA215" s="1">
        <v>337.059623636836</v>
      </c>
      <c r="AB215" s="1">
        <v>11437.7680592735</v>
      </c>
      <c r="AC215" s="15">
        <v>639.659962517031</v>
      </c>
      <c r="AD215" s="1">
        <v>257447.006951883</v>
      </c>
      <c r="AE215" s="15">
        <v>465.0</v>
      </c>
      <c r="AF215" s="1">
        <v>45520.0</v>
      </c>
      <c r="AG215" s="15">
        <v>72721.0180168157</v>
      </c>
      <c r="AH215" s="15">
        <v>56.1999813188019</v>
      </c>
      <c r="AI215" s="1">
        <v>27.0445991251562</v>
      </c>
      <c r="AJ215" s="1">
        <v>40.5841994022467</v>
      </c>
      <c r="AK215" s="1">
        <v>7.0</v>
      </c>
      <c r="AL215" s="1">
        <v>4.763276</v>
      </c>
      <c r="AM215" s="1">
        <v>6.265133</v>
      </c>
      <c r="AN215" s="1">
        <v>0.0</v>
      </c>
      <c r="AO215" s="15">
        <v>0.60739094965824</v>
      </c>
      <c r="AP215" s="1">
        <v>3437.17662259422</v>
      </c>
      <c r="AQ215" s="15">
        <v>2924.49813933901</v>
      </c>
      <c r="AR215" s="15">
        <v>11464.9917620959</v>
      </c>
      <c r="AS215" s="15">
        <v>1700.89199072611</v>
      </c>
      <c r="AT215" s="1">
        <v>497.181688063878</v>
      </c>
      <c r="AU215" s="1">
        <v>20024.7402028192</v>
      </c>
      <c r="AV215" s="15">
        <v>4840.1614639723</v>
      </c>
      <c r="AW215" s="15">
        <v>0.2152611928</v>
      </c>
      <c r="AX215" s="1">
        <v>12727.4757790619</v>
      </c>
      <c r="AY215" s="15">
        <v>0.5660413683</v>
      </c>
      <c r="AZ215" s="1">
        <v>3922.5401650678</v>
      </c>
      <c r="BA215" s="1">
        <v>0.1744509313</v>
      </c>
      <c r="BB215" s="1">
        <v>994.8855059612</v>
      </c>
      <c r="BC215" s="15">
        <v>0.0442465075</v>
      </c>
      <c r="BD215" s="1">
        <v>22485.0629140632</v>
      </c>
      <c r="BE215" s="15">
        <v>0.581337271731341</v>
      </c>
      <c r="BF215" s="1">
        <v>0.231502301105545</v>
      </c>
      <c r="BG215" s="1">
        <v>0.137190230581362</v>
      </c>
      <c r="BH215" s="1">
        <v>0.0355536192471024</v>
      </c>
      <c r="BI215" s="1">
        <v>0.0144165773346497</v>
      </c>
    </row>
    <row r="216" ht="15.75" customHeight="1">
      <c r="A216" s="1" t="s">
        <v>1644</v>
      </c>
      <c r="B216" s="1" t="s">
        <v>1197</v>
      </c>
      <c r="C216" s="1">
        <v>28.0</v>
      </c>
      <c r="D216" s="1">
        <v>82.13409375</v>
      </c>
      <c r="E216" s="1">
        <v>2299.754625</v>
      </c>
      <c r="F216" s="1">
        <v>0.0179465019889371</v>
      </c>
      <c r="G216" s="1">
        <v>0.0107113207605125</v>
      </c>
      <c r="H216" s="1" t="e">
        <v>#N/A</v>
      </c>
      <c r="I216" s="1">
        <v>0.0345108782140257</v>
      </c>
      <c r="J216" s="1">
        <v>0.90755961243539</v>
      </c>
      <c r="K216" s="1">
        <v>0.0273281154130742</v>
      </c>
      <c r="L216" s="1">
        <v>0.198928155849984</v>
      </c>
      <c r="M216" s="1">
        <v>0.0106992648591096</v>
      </c>
      <c r="N216" s="1">
        <v>0.106176986548313</v>
      </c>
      <c r="O216" s="1">
        <v>79399.8139297683</v>
      </c>
      <c r="P216" s="15">
        <v>0.0942028985507246</v>
      </c>
      <c r="Q216" s="1">
        <v>0.115942028985507</v>
      </c>
      <c r="R216" s="1">
        <v>0.789855072463768</v>
      </c>
      <c r="S216" s="1">
        <v>25.0</v>
      </c>
      <c r="T216" s="1">
        <v>70264.12</v>
      </c>
      <c r="U216" s="15">
        <v>91.990185</v>
      </c>
      <c r="V216" s="1">
        <v>269792.100102853</v>
      </c>
      <c r="W216" s="15">
        <v>0.798825453481662</v>
      </c>
      <c r="X216" s="1">
        <v>0.164538099203</v>
      </c>
      <c r="Y216" s="1">
        <v>0.0366364473153382</v>
      </c>
      <c r="Z216" s="1">
        <v>0.201174546518338</v>
      </c>
      <c r="AA216" s="1">
        <v>269.792100102853</v>
      </c>
      <c r="AB216" s="1">
        <v>8894.45846858553</v>
      </c>
      <c r="AC216" s="15">
        <v>964.982131517618</v>
      </c>
      <c r="AD216" s="1">
        <v>214704.393243723</v>
      </c>
      <c r="AE216" s="15">
        <v>380.0</v>
      </c>
      <c r="AF216" s="1">
        <v>52108.5</v>
      </c>
      <c r="AG216" s="15">
        <v>108808.462690355</v>
      </c>
      <c r="AH216" s="15">
        <v>45.649982909021</v>
      </c>
      <c r="AI216" s="1">
        <v>32.3499989659745</v>
      </c>
      <c r="AJ216" s="1">
        <v>33.1434982107207</v>
      </c>
      <c r="AK216" s="1">
        <v>2.0</v>
      </c>
      <c r="AL216" s="1">
        <v>1.137676</v>
      </c>
      <c r="AM216" s="1">
        <v>1.605462</v>
      </c>
      <c r="AN216" s="1">
        <v>0.0</v>
      </c>
      <c r="AO216" s="15">
        <v>0.736136720453722</v>
      </c>
      <c r="AP216" s="1">
        <v>1935.94687085367</v>
      </c>
      <c r="AQ216" s="15">
        <v>2189.20706377534</v>
      </c>
      <c r="AR216" s="15">
        <v>8367.20621879388</v>
      </c>
      <c r="AS216" s="15">
        <v>938.654292303032</v>
      </c>
      <c r="AT216" s="1">
        <v>433.035311321528</v>
      </c>
      <c r="AU216" s="1">
        <v>13864.0497570474</v>
      </c>
      <c r="AV216" s="15">
        <v>4701.770078309</v>
      </c>
      <c r="AW216" s="15">
        <v>0.3175876731</v>
      </c>
      <c r="AX216" s="1">
        <v>7980.414391168</v>
      </c>
      <c r="AY216" s="15">
        <v>0.5390483147</v>
      </c>
      <c r="AZ216" s="1">
        <v>1312.200179297</v>
      </c>
      <c r="BA216" s="1">
        <v>0.0886344068</v>
      </c>
      <c r="BB216" s="1">
        <v>810.2519171018</v>
      </c>
      <c r="BC216" s="15">
        <v>0.0547296054</v>
      </c>
      <c r="BD216" s="1">
        <v>14804.6365658758</v>
      </c>
      <c r="BE216" s="15">
        <v>0.578202381947392</v>
      </c>
      <c r="BF216" s="1">
        <v>0.205130230822429</v>
      </c>
      <c r="BG216" s="1">
        <v>0.0941730279484522</v>
      </c>
      <c r="BH216" s="1">
        <v>0.0438282673404992</v>
      </c>
      <c r="BI216" s="1">
        <v>0.0786660919412276</v>
      </c>
    </row>
    <row r="217" ht="15.75" customHeight="1">
      <c r="A217" s="1" t="s">
        <v>1646</v>
      </c>
      <c r="B217" s="1" t="s">
        <v>1236</v>
      </c>
      <c r="C217" s="1">
        <v>214.0</v>
      </c>
      <c r="D217" s="1">
        <v>6.81833515887851</v>
      </c>
      <c r="E217" s="1">
        <v>1459.123724</v>
      </c>
      <c r="F217" s="1" t="e">
        <v>#N/A</v>
      </c>
      <c r="G217" s="1">
        <v>0.00836511312033224</v>
      </c>
      <c r="H217" s="1" t="e">
        <v>#N/A</v>
      </c>
      <c r="I217" s="1">
        <v>0.0799967676104634</v>
      </c>
      <c r="J217" s="1">
        <v>0.877562910133143</v>
      </c>
      <c r="K217" s="1">
        <v>0.0319952179282673</v>
      </c>
      <c r="L217" s="1">
        <v>0.462071995763191</v>
      </c>
      <c r="M217" s="1">
        <v>0.0264747465435207</v>
      </c>
      <c r="N217" s="1">
        <v>0.186921506995313</v>
      </c>
      <c r="O217" s="1">
        <v>67630.7618865763</v>
      </c>
      <c r="P217" s="15">
        <v>0.175925925925926</v>
      </c>
      <c r="Q217" s="1">
        <v>0.203703703703704</v>
      </c>
      <c r="R217" s="1">
        <v>0.62037037037037</v>
      </c>
      <c r="S217" s="1">
        <v>14.5</v>
      </c>
      <c r="T217" s="1">
        <v>73154.8275862069</v>
      </c>
      <c r="U217" s="15">
        <v>100.629222344828</v>
      </c>
      <c r="V217" s="1">
        <v>252821.302218783</v>
      </c>
      <c r="W217" s="15">
        <v>0.77986856296908</v>
      </c>
      <c r="X217" s="1">
        <v>0.136205726055765</v>
      </c>
      <c r="Y217" s="1">
        <v>0.0839257109751553</v>
      </c>
      <c r="Z217" s="1">
        <v>0.22013143703092</v>
      </c>
      <c r="AA217" s="1">
        <v>252.821302218783</v>
      </c>
      <c r="AB217" s="1">
        <v>5347.6328783206</v>
      </c>
      <c r="AC217" s="15">
        <v>547.33774584286</v>
      </c>
      <c r="AD217" s="1">
        <v>204363.405621616</v>
      </c>
      <c r="AE217" s="15">
        <v>346.0</v>
      </c>
      <c r="AF217" s="1">
        <v>42005.5</v>
      </c>
      <c r="AG217" s="15">
        <v>70135.5997850233</v>
      </c>
      <c r="AH217" s="15">
        <v>33.6999785852644</v>
      </c>
      <c r="AI217" s="1">
        <v>19.9999923529226</v>
      </c>
      <c r="AJ217" s="1">
        <v>20.0150818095624</v>
      </c>
      <c r="AK217" s="1">
        <v>2.0</v>
      </c>
      <c r="AL217" s="1">
        <v>1.689364</v>
      </c>
      <c r="AM217" s="1">
        <v>1.725428</v>
      </c>
      <c r="AN217" s="1">
        <v>3275.39760432269</v>
      </c>
      <c r="AO217" s="1">
        <v>1.31382733076173</v>
      </c>
      <c r="AP217" s="1">
        <v>2113.59456314344</v>
      </c>
      <c r="AQ217" s="15">
        <v>2643.03471087967</v>
      </c>
      <c r="AR217" s="15">
        <v>9953.2424434763</v>
      </c>
      <c r="AS217" s="15">
        <v>567.948301003706</v>
      </c>
      <c r="AT217" s="1">
        <v>816.848153721062</v>
      </c>
      <c r="AU217" s="1">
        <v>16094.6681722242</v>
      </c>
      <c r="AV217" s="15">
        <v>6080.6162132587</v>
      </c>
      <c r="AW217" s="15">
        <v>0.3750886638</v>
      </c>
      <c r="AX217" s="1">
        <v>8243.0374240844</v>
      </c>
      <c r="AY217" s="15">
        <v>0.5084796976</v>
      </c>
      <c r="AZ217" s="1">
        <v>1020.5847584807</v>
      </c>
      <c r="BA217" s="1">
        <v>0.0629557532</v>
      </c>
      <c r="BB217" s="1">
        <v>866.9052598235</v>
      </c>
      <c r="BC217" s="15">
        <v>0.0534758854</v>
      </c>
      <c r="BD217" s="1">
        <v>16211.1436556473</v>
      </c>
      <c r="BE217" s="15">
        <v>0.539147851395765</v>
      </c>
      <c r="BF217" s="1">
        <v>0.262118991296474</v>
      </c>
      <c r="BG217" s="1">
        <v>0.131260557601359</v>
      </c>
      <c r="BH217" s="1">
        <v>0.0522258647333525</v>
      </c>
      <c r="BI217" s="1">
        <v>0.0152467349730505</v>
      </c>
    </row>
    <row r="218" ht="15.75" customHeight="1">
      <c r="A218" s="1" t="s">
        <v>1648</v>
      </c>
      <c r="B218" s="1" t="s">
        <v>1258</v>
      </c>
      <c r="C218" s="1">
        <v>76.0</v>
      </c>
      <c r="D218" s="1">
        <v>16.1499958552632</v>
      </c>
      <c r="E218" s="1">
        <v>1227.399685</v>
      </c>
      <c r="F218" s="1" t="e">
        <v>#N/A</v>
      </c>
      <c r="G218" s="1" t="e">
        <v>#N/A</v>
      </c>
      <c r="H218" s="1" t="e">
        <v>#N/A</v>
      </c>
      <c r="I218" s="1">
        <v>0.00946211096014103</v>
      </c>
      <c r="J218" s="1">
        <v>0.966506232391181</v>
      </c>
      <c r="K218" s="1">
        <v>0.0171682737701072</v>
      </c>
      <c r="L218" s="1">
        <v>0.137944852772442</v>
      </c>
      <c r="M218" s="1" t="e">
        <v>#N/A</v>
      </c>
      <c r="N218" s="1">
        <v>0.0647156714477658</v>
      </c>
      <c r="O218" s="1">
        <v>79203.6115072535</v>
      </c>
      <c r="P218" s="15">
        <v>0.109756097560976</v>
      </c>
      <c r="Q218" s="1">
        <v>0.134146341463415</v>
      </c>
      <c r="R218" s="1">
        <v>0.75609756097561</v>
      </c>
      <c r="S218" s="1">
        <v>15.0</v>
      </c>
      <c r="T218" s="1">
        <v>57159.1413333333</v>
      </c>
      <c r="U218" s="15">
        <v>81.8266456666667</v>
      </c>
      <c r="V218" s="1">
        <v>222036.630227749</v>
      </c>
      <c r="W218" s="15">
        <v>0.874644114144878</v>
      </c>
      <c r="X218" s="1">
        <v>0.110994702960275</v>
      </c>
      <c r="Y218" s="1">
        <v>0.0143611828948464</v>
      </c>
      <c r="Z218" s="1">
        <v>0.125355885855122</v>
      </c>
      <c r="AA218" s="1">
        <v>222.036630227749</v>
      </c>
      <c r="AB218" s="1">
        <v>4496.85222136911</v>
      </c>
      <c r="AC218" s="15">
        <v>568.492715557443</v>
      </c>
      <c r="AD218" s="1">
        <v>170070.051548945</v>
      </c>
      <c r="AE218" s="15">
        <v>219.0</v>
      </c>
      <c r="AF218" s="1">
        <v>49870.0</v>
      </c>
      <c r="AG218" s="15">
        <v>97828.9124643197</v>
      </c>
      <c r="AH218" s="15">
        <v>37.5998385209335</v>
      </c>
      <c r="AI218" s="1">
        <v>19.9999966437989</v>
      </c>
      <c r="AJ218" s="1">
        <v>19.9999801647188</v>
      </c>
      <c r="AK218" s="1">
        <v>0.5</v>
      </c>
      <c r="AL218" s="1">
        <v>0.257794</v>
      </c>
      <c r="AM218" s="1">
        <v>0.375513</v>
      </c>
      <c r="AN218" s="1">
        <v>3261.50267017545</v>
      </c>
      <c r="AO218" s="15">
        <v>1.1695288099612</v>
      </c>
      <c r="AP218" s="1">
        <v>1665.80400417815</v>
      </c>
      <c r="AQ218" s="15">
        <v>2784.11427977513</v>
      </c>
      <c r="AR218" s="15">
        <v>9708.56151067043</v>
      </c>
      <c r="AS218" s="15">
        <v>619.867007705807</v>
      </c>
      <c r="AT218" s="1">
        <v>386.860299707507</v>
      </c>
      <c r="AU218" s="1">
        <v>15165.207102037</v>
      </c>
      <c r="AV218" s="15">
        <v>7766.6251862914</v>
      </c>
      <c r="AW218" s="15">
        <v>0.4541175032</v>
      </c>
      <c r="AX218" s="1">
        <v>7345.1936243189</v>
      </c>
      <c r="AY218" s="15">
        <v>0.4294762409</v>
      </c>
      <c r="AZ218" s="1">
        <v>1615.0959532491</v>
      </c>
      <c r="BA218" s="1">
        <v>0.0944352694</v>
      </c>
      <c r="BB218" s="1">
        <v>375.7626947373</v>
      </c>
      <c r="BC218" s="15">
        <v>0.0219709865</v>
      </c>
      <c r="BD218" s="1">
        <v>17102.6774585967</v>
      </c>
      <c r="BE218" s="15">
        <v>0.598115656999043</v>
      </c>
      <c r="BF218" s="1">
        <v>0.257494274294828</v>
      </c>
      <c r="BG218" s="1">
        <v>0.0731892357151026</v>
      </c>
      <c r="BH218" s="1">
        <v>0.0337259184005434</v>
      </c>
      <c r="BI218" s="1">
        <v>0.0374749145904831</v>
      </c>
    </row>
    <row r="219" ht="15.75" customHeight="1">
      <c r="A219" s="1" t="s">
        <v>1650</v>
      </c>
      <c r="B219" s="1" t="s">
        <v>1284</v>
      </c>
      <c r="C219" s="1">
        <v>55.0</v>
      </c>
      <c r="D219" s="1">
        <v>30.4901270727273</v>
      </c>
      <c r="E219" s="1">
        <v>1676.956989</v>
      </c>
      <c r="F219" s="1">
        <v>0.00652071484227382</v>
      </c>
      <c r="G219" s="1">
        <v>0.00791035489304144</v>
      </c>
      <c r="H219" s="1" t="e">
        <v>#N/A</v>
      </c>
      <c r="I219" s="1">
        <v>0.244083748216352</v>
      </c>
      <c r="J219" s="1">
        <v>0.702343237526478</v>
      </c>
      <c r="K219" s="1">
        <v>0.0374108465502548</v>
      </c>
      <c r="L219" s="1">
        <v>0.412841406391817</v>
      </c>
      <c r="M219" s="1">
        <v>0.0445074099787162</v>
      </c>
      <c r="N219" s="1">
        <v>0.156802971982235</v>
      </c>
      <c r="O219" s="1">
        <v>69401.2919586545</v>
      </c>
      <c r="P219" s="15">
        <v>0.180327868852459</v>
      </c>
      <c r="Q219" s="1">
        <v>0.139344262295082</v>
      </c>
      <c r="R219" s="1">
        <v>0.680327868852459</v>
      </c>
      <c r="S219" s="1">
        <v>15.0</v>
      </c>
      <c r="T219" s="1">
        <v>85320.6666666667</v>
      </c>
      <c r="U219" s="15">
        <v>111.7971326</v>
      </c>
      <c r="V219" s="1">
        <v>177650.203287355</v>
      </c>
      <c r="W219" s="15">
        <v>0.792585354555502</v>
      </c>
      <c r="X219" s="1">
        <v>0.136208793375891</v>
      </c>
      <c r="Y219" s="1">
        <v>0.0712058520686076</v>
      </c>
      <c r="Z219" s="1">
        <v>0.207414645444498</v>
      </c>
      <c r="AA219" s="1">
        <v>177.650203287355</v>
      </c>
      <c r="AB219" s="1">
        <v>4670.31954389618</v>
      </c>
      <c r="AC219" s="15">
        <v>640.091896835167</v>
      </c>
      <c r="AD219" s="1">
        <v>134919.382708527</v>
      </c>
      <c r="AE219" s="15">
        <v>107.0</v>
      </c>
      <c r="AF219" s="1">
        <v>42308.0</v>
      </c>
      <c r="AG219" s="15">
        <v>67539.1668319778</v>
      </c>
      <c r="AH219" s="15">
        <v>30.8399636827502</v>
      </c>
      <c r="AI219" s="1">
        <v>25.9093990530004</v>
      </c>
      <c r="AJ219" s="1">
        <v>26.1217846035556</v>
      </c>
      <c r="AK219" s="1">
        <v>5.5</v>
      </c>
      <c r="AL219" s="1">
        <v>4.925001</v>
      </c>
      <c r="AM219" s="1">
        <v>5.475008</v>
      </c>
      <c r="AN219" s="1">
        <v>2964.71318144225</v>
      </c>
      <c r="AO219" s="1">
        <v>1.57918727649286</v>
      </c>
      <c r="AP219" s="1">
        <v>2134.76155529473</v>
      </c>
      <c r="AQ219" s="15">
        <v>2705.1440673533</v>
      </c>
      <c r="AR219" s="15">
        <v>8731.35114140962</v>
      </c>
      <c r="AS219" s="15">
        <v>699.253384369299</v>
      </c>
      <c r="AT219" s="15">
        <v>303.523395852581</v>
      </c>
      <c r="AU219" s="1">
        <v>14574.0335442795</v>
      </c>
      <c r="AV219" s="15">
        <v>8255.3639363203</v>
      </c>
      <c r="AW219" s="15">
        <v>0.4793871924</v>
      </c>
      <c r="AX219" s="1">
        <v>6983.9185176155</v>
      </c>
      <c r="AY219" s="15">
        <v>0.4055546329</v>
      </c>
      <c r="AZ219" s="1">
        <v>1104.3811580723</v>
      </c>
      <c r="BA219" s="15">
        <v>0.0641311742</v>
      </c>
      <c r="BB219" s="1">
        <v>876.996569347</v>
      </c>
      <c r="BC219" s="15">
        <v>0.0509270005</v>
      </c>
      <c r="BD219" s="1">
        <v>17220.6601813551</v>
      </c>
      <c r="BE219" s="15">
        <v>0.569972116031048</v>
      </c>
      <c r="BF219" s="1">
        <v>0.216379561950331</v>
      </c>
      <c r="BG219" s="1">
        <v>0.128633230863702</v>
      </c>
      <c r="BH219" s="1">
        <v>0.0311614475910312</v>
      </c>
      <c r="BI219" s="1">
        <v>0.053853643563887</v>
      </c>
    </row>
    <row r="220" ht="15.75" customHeight="1">
      <c r="A220" s="1" t="s">
        <v>1652</v>
      </c>
      <c r="B220" s="1" t="s">
        <v>1296</v>
      </c>
      <c r="C220" s="1">
        <v>68.0</v>
      </c>
      <c r="D220" s="1">
        <v>12.8083475882353</v>
      </c>
      <c r="E220" s="1">
        <v>870.967636</v>
      </c>
      <c r="F220" s="1" t="e">
        <v>#N/A</v>
      </c>
      <c r="G220" s="1" t="e">
        <v>#N/A</v>
      </c>
      <c r="H220" s="1" t="e">
        <v>#N/A</v>
      </c>
      <c r="I220" s="1">
        <v>0.0573336718235684</v>
      </c>
      <c r="J220" s="1">
        <v>0.87541660346437</v>
      </c>
      <c r="K220" s="1">
        <v>0.0527833653699411</v>
      </c>
      <c r="L220" s="1">
        <v>0.442416662282258</v>
      </c>
      <c r="M220" s="1" t="e">
        <v>#N/A</v>
      </c>
      <c r="N220" s="1">
        <v>0.142960853568059</v>
      </c>
      <c r="O220" s="1">
        <v>61154.6601101495</v>
      </c>
      <c r="P220" s="15">
        <v>0.168831168831169</v>
      </c>
      <c r="Q220" s="1">
        <v>0.155844155844156</v>
      </c>
      <c r="R220" s="1">
        <v>0.675324675324675</v>
      </c>
      <c r="S220" s="1">
        <v>11.45</v>
      </c>
      <c r="T220" s="1">
        <v>85448.1877729258</v>
      </c>
      <c r="U220" s="15">
        <v>76.0670424454149</v>
      </c>
      <c r="V220" s="1">
        <v>408662.291557295</v>
      </c>
      <c r="W220" s="15">
        <v>0.768830182358337</v>
      </c>
      <c r="X220" s="1">
        <v>0.140879022187491</v>
      </c>
      <c r="Y220" s="1">
        <v>0.0902907954541719</v>
      </c>
      <c r="Z220" s="1">
        <v>0.231169817641663</v>
      </c>
      <c r="AA220" s="1">
        <v>408.662291557295</v>
      </c>
      <c r="AB220" s="1">
        <v>9575.90346100989</v>
      </c>
      <c r="AC220" s="15">
        <v>951.886597999837</v>
      </c>
      <c r="AD220" s="1">
        <v>259897.501336972</v>
      </c>
      <c r="AE220" s="15">
        <v>469.0</v>
      </c>
      <c r="AF220" s="1">
        <v>43886.5</v>
      </c>
      <c r="AG220" s="15">
        <v>66128.113700565</v>
      </c>
      <c r="AH220" s="15">
        <v>30.7099683079034</v>
      </c>
      <c r="AI220" s="1">
        <v>22.7099935837979</v>
      </c>
      <c r="AJ220" s="1">
        <v>22.7099732167608</v>
      </c>
      <c r="AK220" s="1">
        <v>0.5</v>
      </c>
      <c r="AL220" s="1">
        <v>0.284221</v>
      </c>
      <c r="AM220" s="1">
        <v>0.339722</v>
      </c>
      <c r="AN220" s="1">
        <v>3245.05623765795</v>
      </c>
      <c r="AO220" s="1">
        <v>1.50429001999597</v>
      </c>
      <c r="AP220" s="1">
        <v>2881.89997682072</v>
      </c>
      <c r="AQ220" s="15">
        <v>3062.10244762757</v>
      </c>
      <c r="AR220" s="15">
        <v>9148.35493382214</v>
      </c>
      <c r="AS220" s="15">
        <v>972.117544904964</v>
      </c>
      <c r="AT220" s="1">
        <v>1521.49179283626</v>
      </c>
      <c r="AU220" s="1">
        <v>17585.9666960117</v>
      </c>
      <c r="AV220" s="15">
        <v>6721.619001795</v>
      </c>
      <c r="AW220" s="15">
        <v>0.3231318146</v>
      </c>
      <c r="AX220" s="1">
        <v>11276.5722145505</v>
      </c>
      <c r="AY220" s="15">
        <v>0.5421044009</v>
      </c>
      <c r="AZ220" s="1">
        <v>1707.7445758706</v>
      </c>
      <c r="BA220" s="1">
        <v>0.082097275</v>
      </c>
      <c r="BB220" s="1">
        <v>1095.5411843516</v>
      </c>
      <c r="BC220" s="15">
        <v>0.0526665095</v>
      </c>
      <c r="BD220" s="1">
        <v>20801.4769765677</v>
      </c>
      <c r="BE220" s="15">
        <v>0.542784751121688</v>
      </c>
      <c r="BF220" s="1">
        <v>0.215265774169173</v>
      </c>
      <c r="BG220" s="1">
        <v>0.183298211543477</v>
      </c>
      <c r="BH220" s="1">
        <v>0.0381086390253561</v>
      </c>
      <c r="BI220" s="1">
        <v>0.0205426241403064</v>
      </c>
    </row>
    <row r="221" ht="15.75" customHeight="1">
      <c r="A221" s="1" t="s">
        <v>1653</v>
      </c>
      <c r="B221" s="1" t="s">
        <v>1345</v>
      </c>
      <c r="C221" s="1">
        <v>15.0</v>
      </c>
      <c r="D221" s="1">
        <v>28.4233439333333</v>
      </c>
      <c r="E221" s="1">
        <v>426.350159</v>
      </c>
      <c r="F221" s="1" t="e">
        <v>#N/A</v>
      </c>
      <c r="G221" s="1">
        <v>0.117582140657852</v>
      </c>
      <c r="H221" s="1" t="e">
        <v>#N/A</v>
      </c>
      <c r="I221" s="1">
        <v>0.0339452898784693</v>
      </c>
      <c r="J221" s="1">
        <v>0.721170290811445</v>
      </c>
      <c r="K221" s="1">
        <v>0.126209897640622</v>
      </c>
      <c r="L221" s="1">
        <v>1.0</v>
      </c>
      <c r="M221" s="1" t="e">
        <v>#N/A</v>
      </c>
      <c r="N221" s="1">
        <v>0.221919942418682</v>
      </c>
      <c r="O221" s="1">
        <v>59886.8554327809</v>
      </c>
      <c r="P221" s="15">
        <v>0.111111111111111</v>
      </c>
      <c r="Q221" s="1">
        <v>0.177777777777778</v>
      </c>
      <c r="R221" s="1">
        <v>0.711111111111111</v>
      </c>
      <c r="S221" s="1">
        <v>6.0</v>
      </c>
      <c r="T221" s="1">
        <v>62802.0</v>
      </c>
      <c r="U221" s="15">
        <v>71.0583598333333</v>
      </c>
      <c r="V221" s="1">
        <v>178382.694117865</v>
      </c>
      <c r="W221" s="15">
        <v>0.865323208704821</v>
      </c>
      <c r="X221" s="1">
        <v>0.0891703983604171</v>
      </c>
      <c r="Y221" s="1">
        <v>0.0455063929347621</v>
      </c>
      <c r="Z221" s="1">
        <v>0.134676791295179</v>
      </c>
      <c r="AA221" s="1">
        <v>178.382694117865</v>
      </c>
      <c r="AB221" s="1">
        <v>5062.54531501183</v>
      </c>
      <c r="AC221" s="15">
        <v>589.961149750621</v>
      </c>
      <c r="AD221" s="1">
        <v>100206.030863807</v>
      </c>
      <c r="AE221" s="15">
        <v>46.0</v>
      </c>
      <c r="AF221" s="1">
        <v>40682.5</v>
      </c>
      <c r="AG221" s="15">
        <v>54679.717603912</v>
      </c>
      <c r="AH221" s="15">
        <v>47.7898940166199</v>
      </c>
      <c r="AI221" s="1">
        <v>27.2899985336764</v>
      </c>
      <c r="AJ221" s="1">
        <v>29.0548710356665</v>
      </c>
      <c r="AK221" s="1">
        <v>1.5</v>
      </c>
      <c r="AL221" s="1">
        <v>0.942768</v>
      </c>
      <c r="AM221" s="1">
        <v>1.213638</v>
      </c>
      <c r="AN221" s="1">
        <v>0.0</v>
      </c>
      <c r="AO221" s="1">
        <v>1.01228515302752</v>
      </c>
      <c r="AP221" s="1">
        <v>2848.61873359827</v>
      </c>
      <c r="AQ221" s="15">
        <v>4339.77065785497</v>
      </c>
      <c r="AR221" s="15">
        <v>12598.1549592902</v>
      </c>
      <c r="AS221" s="15">
        <v>1343.50795445581</v>
      </c>
      <c r="AT221" s="1">
        <v>869.414288174336</v>
      </c>
      <c r="AU221" s="1">
        <v>21999.4665933735</v>
      </c>
      <c r="AV221" s="15">
        <v>14233.2887894865</v>
      </c>
      <c r="AW221" s="15">
        <v>0.6361763826</v>
      </c>
      <c r="AX221" s="1">
        <v>3850.6166230008</v>
      </c>
      <c r="AY221" s="15">
        <v>0.1721085963</v>
      </c>
      <c r="AZ221" s="1">
        <v>1118.4735685801</v>
      </c>
      <c r="BA221" s="1">
        <v>0.0499917116</v>
      </c>
      <c r="BB221" s="1">
        <v>3170.8011270483</v>
      </c>
      <c r="BC221" s="15">
        <v>0.1417233094</v>
      </c>
      <c r="BD221" s="1">
        <v>22373.1801081157</v>
      </c>
      <c r="BE221" s="15">
        <v>0.512255326782311</v>
      </c>
      <c r="BF221" s="1">
        <v>0.237683170023716</v>
      </c>
      <c r="BG221" s="1">
        <v>0.19731622426301</v>
      </c>
      <c r="BH221" s="1">
        <v>0.0368574197546395</v>
      </c>
      <c r="BI221" s="1">
        <v>0.0158878591763231</v>
      </c>
    </row>
    <row r="222" ht="15.75" customHeight="1">
      <c r="A222" s="1" t="s">
        <v>1654</v>
      </c>
      <c r="B222" s="1" t="s">
        <v>1366</v>
      </c>
      <c r="C222" s="1">
        <v>17.0</v>
      </c>
      <c r="D222" s="1">
        <v>34.4435784117647</v>
      </c>
      <c r="E222" s="1">
        <v>585.540833</v>
      </c>
      <c r="F222" s="1" t="e">
        <v>#N/A</v>
      </c>
      <c r="G222" s="1">
        <v>0.0689775721151813</v>
      </c>
      <c r="H222" s="1" t="e">
        <v>#N/A</v>
      </c>
      <c r="I222" s="1">
        <v>0.0792608735082747</v>
      </c>
      <c r="J222" s="1">
        <v>0.70996852928331</v>
      </c>
      <c r="K222" s="1">
        <v>0.123035585948572</v>
      </c>
      <c r="L222" s="1">
        <v>0.366288720330902</v>
      </c>
      <c r="M222" s="1" t="e">
        <v>#N/A</v>
      </c>
      <c r="N222" s="1">
        <v>0.177823689056957</v>
      </c>
      <c r="O222" s="1">
        <v>76982.8014184397</v>
      </c>
      <c r="P222" s="15">
        <v>0.230769230769231</v>
      </c>
      <c r="Q222" s="1">
        <v>0.134615384615385</v>
      </c>
      <c r="R222" s="1">
        <v>0.634615384615385</v>
      </c>
      <c r="S222" s="1">
        <v>7.77</v>
      </c>
      <c r="T222" s="1">
        <v>122732.561132561</v>
      </c>
      <c r="U222" s="15">
        <v>75.3591805662806</v>
      </c>
      <c r="V222" s="1">
        <v>374150.849356735</v>
      </c>
      <c r="W222" s="15">
        <v>0.893085786692204</v>
      </c>
      <c r="X222" s="1">
        <v>0.0903181751373695</v>
      </c>
      <c r="Y222" s="1">
        <v>0.0165960381704268</v>
      </c>
      <c r="Z222" s="1">
        <v>0.106914213307796</v>
      </c>
      <c r="AA222" s="1">
        <v>374.150849356735</v>
      </c>
      <c r="AB222" s="1">
        <v>11068.6986026131</v>
      </c>
      <c r="AC222" s="15">
        <v>1362.36099182514</v>
      </c>
      <c r="AD222" s="1">
        <v>272045.785343114</v>
      </c>
      <c r="AE222" s="15">
        <v>486.0</v>
      </c>
      <c r="AF222" s="1">
        <v>46541.0</v>
      </c>
      <c r="AG222" s="15">
        <v>119647.97929793</v>
      </c>
      <c r="AH222" s="15">
        <v>60.8198312920979</v>
      </c>
      <c r="AI222" s="1">
        <v>29.0199924081727</v>
      </c>
      <c r="AJ222" s="1">
        <v>29.416090192733</v>
      </c>
      <c r="AK222" s="1">
        <v>1.2</v>
      </c>
      <c r="AL222" s="1">
        <v>0.673156</v>
      </c>
      <c r="AM222" s="1">
        <v>0.841076</v>
      </c>
      <c r="AN222" s="1">
        <v>8370.38659607877</v>
      </c>
      <c r="AO222" s="15">
        <v>1.75382533545948</v>
      </c>
      <c r="AP222" s="1">
        <v>5083.04285928424</v>
      </c>
      <c r="AQ222" s="15">
        <v>2789.06668495312</v>
      </c>
      <c r="AR222" s="15">
        <v>10227.9662535508</v>
      </c>
      <c r="AS222" s="15">
        <v>1878.24595317335</v>
      </c>
      <c r="AT222" s="1">
        <v>866.399576953158</v>
      </c>
      <c r="AU222" s="1">
        <v>20844.7213279146</v>
      </c>
      <c r="AV222" s="15">
        <v>6297.2189880465</v>
      </c>
      <c r="AW222" s="15">
        <v>0.2328725143</v>
      </c>
      <c r="AX222" s="1">
        <v>18693.1892676338</v>
      </c>
      <c r="AY222" s="15">
        <v>0.6912781647</v>
      </c>
      <c r="AZ222" s="1">
        <v>1330.3451178292</v>
      </c>
      <c r="BA222" s="15">
        <v>0.0491964489</v>
      </c>
      <c r="BB222" s="1">
        <v>720.7332854321</v>
      </c>
      <c r="BC222" s="15">
        <v>0.0266528721</v>
      </c>
      <c r="BD222" s="1">
        <v>27041.4866589416</v>
      </c>
      <c r="BE222" s="15">
        <v>0.578643414085478</v>
      </c>
      <c r="BF222" s="1">
        <v>0.229860273768544</v>
      </c>
      <c r="BG222" s="1">
        <v>0.147041101664228</v>
      </c>
      <c r="BH222" s="1">
        <v>0.0168594599659583</v>
      </c>
      <c r="BI222" s="1">
        <v>0.0275957505157916</v>
      </c>
    </row>
    <row r="223" ht="15.75" customHeight="1">
      <c r="A223" s="1" t="s">
        <v>120</v>
      </c>
      <c r="B223" s="1" t="s">
        <v>94</v>
      </c>
      <c r="C223" s="1">
        <v>73.0</v>
      </c>
      <c r="D223" s="1">
        <v>13.4593670958904</v>
      </c>
      <c r="E223" s="1">
        <v>982.533798</v>
      </c>
      <c r="F223" s="1" t="e">
        <v>#N/A</v>
      </c>
      <c r="G223" s="1" t="e">
        <v>#N/A</v>
      </c>
      <c r="H223" s="1" t="e">
        <v>#N/A</v>
      </c>
      <c r="I223" s="1">
        <v>0.0327049166587637</v>
      </c>
      <c r="J223" s="1">
        <v>0.923290468415163</v>
      </c>
      <c r="K223" s="1">
        <v>0.033324881209147</v>
      </c>
      <c r="L223" s="1">
        <v>0.384222547580612</v>
      </c>
      <c r="M223" s="1" t="e">
        <v>#N/A</v>
      </c>
      <c r="N223" s="1">
        <v>0.147097068316485</v>
      </c>
      <c r="O223" s="1">
        <v>62331.1835966892</v>
      </c>
      <c r="P223" s="15">
        <v>0.294117647058824</v>
      </c>
      <c r="Q223" s="1">
        <v>0.191176470588235</v>
      </c>
      <c r="R223" s="1">
        <v>0.514705882352941</v>
      </c>
      <c r="S223" s="1">
        <v>13.0</v>
      </c>
      <c r="T223" s="1">
        <v>76636.2307692308</v>
      </c>
      <c r="U223" s="15">
        <v>75.5795229230769</v>
      </c>
      <c r="V223" s="1">
        <v>219507.451488198</v>
      </c>
      <c r="W223" s="15">
        <v>0.911372881293848</v>
      </c>
      <c r="X223" s="1">
        <v>0.0211546630047114</v>
      </c>
      <c r="Y223" s="1">
        <v>0.0674724557014402</v>
      </c>
      <c r="Z223" s="1">
        <v>0.0886271187061516</v>
      </c>
      <c r="AA223" s="1">
        <v>219.507451488198</v>
      </c>
      <c r="AB223" s="1">
        <v>4844.23946503263</v>
      </c>
      <c r="AC223" s="15">
        <v>593.454139884967</v>
      </c>
      <c r="AD223" s="1">
        <v>159897.633814047</v>
      </c>
      <c r="AE223" s="15">
        <v>175.0</v>
      </c>
      <c r="AF223" s="1">
        <v>47093.5</v>
      </c>
      <c r="AG223" s="15">
        <v>74789.7740320427</v>
      </c>
      <c r="AH223" s="15">
        <v>28.6799358439584</v>
      </c>
      <c r="AI223" s="1">
        <v>21.5799970868793</v>
      </c>
      <c r="AJ223" s="1">
        <v>22.0352876712329</v>
      </c>
      <c r="AK223" s="1">
        <v>3.25</v>
      </c>
      <c r="AL223" s="1">
        <v>1.032045</v>
      </c>
      <c r="AM223" s="1">
        <v>2.260247</v>
      </c>
      <c r="AN223" s="1">
        <v>0.0</v>
      </c>
      <c r="AO223" s="1">
        <v>0.824552477631791</v>
      </c>
      <c r="AP223" s="1">
        <v>1686.51897102475</v>
      </c>
      <c r="AQ223" s="15">
        <v>2779.51907156684</v>
      </c>
      <c r="AR223" s="15">
        <v>7159.38733539627</v>
      </c>
      <c r="AS223" s="15">
        <v>744.712895871294</v>
      </c>
      <c r="AT223" s="15">
        <v>1101.54687014645</v>
      </c>
      <c r="AU223" s="1">
        <v>13471.6851440056</v>
      </c>
      <c r="AV223" s="15">
        <v>8718.8095556203</v>
      </c>
      <c r="AW223" s="15">
        <v>0.5912900483</v>
      </c>
      <c r="AX223" s="1">
        <v>3732.9002004399</v>
      </c>
      <c r="AY223" s="15">
        <v>0.2531568932</v>
      </c>
      <c r="AZ223" s="1">
        <v>1546.7627602994</v>
      </c>
      <c r="BA223" s="1">
        <v>0.1048979705</v>
      </c>
      <c r="BB223" s="1">
        <v>746.9296449858</v>
      </c>
      <c r="BC223" s="15">
        <v>0.0506550881</v>
      </c>
      <c r="BD223" s="1">
        <v>14745.4021613454</v>
      </c>
      <c r="BE223" s="15">
        <v>0.588941071256688</v>
      </c>
      <c r="BF223" s="1">
        <v>0.219759271222421</v>
      </c>
      <c r="BG223" s="1">
        <v>0.109248153058171</v>
      </c>
      <c r="BH223" s="1">
        <v>0.0707408741021355</v>
      </c>
      <c r="BI223" s="1">
        <v>0.011310630360584</v>
      </c>
    </row>
    <row r="224" ht="15.75" customHeight="1">
      <c r="A224" s="1" t="s">
        <v>937</v>
      </c>
      <c r="B224" s="1" t="s">
        <v>142</v>
      </c>
      <c r="C224" s="1">
        <v>46.0</v>
      </c>
      <c r="D224" s="1">
        <v>34.1358493043478</v>
      </c>
      <c r="E224" s="1">
        <v>1570.249068</v>
      </c>
      <c r="F224" s="1">
        <v>0.0269644585969123</v>
      </c>
      <c r="G224" s="1">
        <v>0.0288566609426313</v>
      </c>
      <c r="H224" s="1" t="e">
        <v>#N/A</v>
      </c>
      <c r="I224" s="1">
        <v>0.0451504341494317</v>
      </c>
      <c r="J224" s="1">
        <v>0.8456570833287</v>
      </c>
      <c r="K224" s="1">
        <v>0.0527265530971656</v>
      </c>
      <c r="L224" s="1">
        <v>0.505969522566854</v>
      </c>
      <c r="M224" s="1">
        <v>0.0114292429630629</v>
      </c>
      <c r="N224" s="1">
        <v>0.11423722681155</v>
      </c>
      <c r="O224" s="1">
        <v>71713.5872093023</v>
      </c>
      <c r="P224" s="15">
        <v>0.153846153846154</v>
      </c>
      <c r="Q224" s="1">
        <v>0.179487179487179</v>
      </c>
      <c r="R224" s="1">
        <v>0.666666666666667</v>
      </c>
      <c r="S224" s="1">
        <v>16.0</v>
      </c>
      <c r="T224" s="1">
        <v>92060.375</v>
      </c>
      <c r="U224" s="15">
        <v>98.14056675</v>
      </c>
      <c r="V224" s="1">
        <v>251428.329457859</v>
      </c>
      <c r="W224" s="15">
        <v>0.644587671233224</v>
      </c>
      <c r="X224" s="1">
        <v>0.184920027628822</v>
      </c>
      <c r="Y224" s="1">
        <v>0.170492301137954</v>
      </c>
      <c r="Z224" s="1">
        <v>0.355412328766776</v>
      </c>
      <c r="AA224" s="1">
        <v>251.428329457859</v>
      </c>
      <c r="AB224" s="1">
        <v>7154.64331675056</v>
      </c>
      <c r="AC224" s="15">
        <v>709.490655147455</v>
      </c>
      <c r="AD224" s="1">
        <v>196127.419571593</v>
      </c>
      <c r="AE224" s="15">
        <v>313.0</v>
      </c>
      <c r="AF224" s="1">
        <v>46191.0</v>
      </c>
      <c r="AG224" s="15">
        <v>71577.568550753</v>
      </c>
      <c r="AH224" s="15">
        <v>28.4559946386361</v>
      </c>
      <c r="AI224" s="1">
        <v>28.4559966835176</v>
      </c>
      <c r="AJ224" s="1">
        <v>28.4559901281199</v>
      </c>
      <c r="AK224" s="1">
        <v>3.25</v>
      </c>
      <c r="AL224" s="1">
        <v>1.235131</v>
      </c>
      <c r="AM224" s="1">
        <v>2.612616</v>
      </c>
      <c r="AN224" s="1">
        <v>0.0</v>
      </c>
      <c r="AO224" s="1">
        <v>0.878713910922615</v>
      </c>
      <c r="AP224" s="1">
        <v>1774.68305938839</v>
      </c>
      <c r="AQ224" s="15">
        <v>4507.36655364791</v>
      </c>
      <c r="AR224" s="15">
        <v>8246.53128850003</v>
      </c>
      <c r="AS224" s="15">
        <v>893.291127239185</v>
      </c>
      <c r="AT224" s="1">
        <v>209.186648598603</v>
      </c>
      <c r="AU224" s="1">
        <v>15631.0586773741</v>
      </c>
      <c r="AV224" s="15">
        <v>6716.5579545894</v>
      </c>
      <c r="AW224" s="15">
        <v>0.442309736</v>
      </c>
      <c r="AX224" s="1">
        <v>6148.0501318871</v>
      </c>
      <c r="AY224" s="15">
        <v>0.4048714311</v>
      </c>
      <c r="AZ224" s="1">
        <v>1205.9885794716</v>
      </c>
      <c r="BA224" s="1">
        <v>0.0794187281</v>
      </c>
      <c r="BB224" s="1">
        <v>1114.5946320347</v>
      </c>
      <c r="BC224" s="15">
        <v>0.0734001048</v>
      </c>
      <c r="BD224" s="1">
        <v>15185.1912979828</v>
      </c>
      <c r="BE224" s="15">
        <v>0.541537106415689</v>
      </c>
      <c r="BF224" s="1">
        <v>0.18513860219086</v>
      </c>
      <c r="BG224" s="1">
        <v>0.217442018852561</v>
      </c>
      <c r="BH224" s="1">
        <v>0.0409266236064723</v>
      </c>
      <c r="BI224" s="1">
        <v>0.0149556489344179</v>
      </c>
    </row>
    <row r="225" ht="15.75" customHeight="1">
      <c r="A225" s="1" t="s">
        <v>1659</v>
      </c>
      <c r="B225" s="1" t="s">
        <v>425</v>
      </c>
      <c r="C225" s="1">
        <v>68.0</v>
      </c>
      <c r="D225" s="1">
        <v>29.1045934411765</v>
      </c>
      <c r="E225" s="1">
        <v>1979.112354</v>
      </c>
      <c r="F225" s="1">
        <v>0.00760683490438459</v>
      </c>
      <c r="G225" s="1">
        <v>0.140373792986368</v>
      </c>
      <c r="H225" s="1" t="e">
        <v>#N/A</v>
      </c>
      <c r="I225" s="1">
        <v>0.0783092714351739</v>
      </c>
      <c r="J225" s="1">
        <v>0.639878986771546</v>
      </c>
      <c r="K225" s="1">
        <v>0.13203911521344</v>
      </c>
      <c r="L225" s="1">
        <v>0.579866117874087</v>
      </c>
      <c r="M225" s="1">
        <v>0.0249185698075706</v>
      </c>
      <c r="N225" s="1">
        <v>0.13710750911287</v>
      </c>
      <c r="O225" s="1">
        <v>62665.6126335982</v>
      </c>
      <c r="P225" s="15">
        <v>0.232704402515723</v>
      </c>
      <c r="Q225" s="1">
        <v>0.163522012578616</v>
      </c>
      <c r="R225" s="1">
        <v>0.60377358490566</v>
      </c>
      <c r="S225" s="1">
        <v>14.5</v>
      </c>
      <c r="T225" s="1">
        <v>90041.724137931</v>
      </c>
      <c r="U225" s="15">
        <v>136.490507172414</v>
      </c>
      <c r="V225" s="1">
        <v>300069.876679674</v>
      </c>
      <c r="W225" s="15">
        <v>0.764673633375542</v>
      </c>
      <c r="X225" s="1">
        <v>0.194857612414796</v>
      </c>
      <c r="Y225" s="1">
        <v>0.0404687542096613</v>
      </c>
      <c r="Z225" s="1">
        <v>0.235326366624458</v>
      </c>
      <c r="AA225" s="1">
        <v>300.069876679674</v>
      </c>
      <c r="AB225" s="1">
        <v>7597.67578106887</v>
      </c>
      <c r="AC225" s="15">
        <v>879.316096674722</v>
      </c>
      <c r="AD225" s="1">
        <v>183967.406265977</v>
      </c>
      <c r="AE225" s="15">
        <v>274.0</v>
      </c>
      <c r="AF225" s="1">
        <v>41668.0</v>
      </c>
      <c r="AG225" s="15">
        <v>64488.8205553712</v>
      </c>
      <c r="AH225" s="15">
        <v>30.0549738154541</v>
      </c>
      <c r="AI225" s="1">
        <v>24.5549980747306</v>
      </c>
      <c r="AJ225" s="1">
        <v>27.3370971153939</v>
      </c>
      <c r="AK225" s="1">
        <v>0.5</v>
      </c>
      <c r="AL225" s="1">
        <v>0.308175</v>
      </c>
      <c r="AM225" s="1">
        <v>0.451653</v>
      </c>
      <c r="AN225" s="1">
        <v>0.0</v>
      </c>
      <c r="AO225" s="1">
        <v>0.941717072148685</v>
      </c>
      <c r="AP225" s="1">
        <v>1453.98665931424</v>
      </c>
      <c r="AQ225" s="15">
        <v>2574.74898264417</v>
      </c>
      <c r="AR225" s="15">
        <v>7743.71489775461</v>
      </c>
      <c r="AS225" s="15">
        <v>836.836724631956</v>
      </c>
      <c r="AT225" s="1">
        <v>490.319045322881</v>
      </c>
      <c r="AU225" s="1">
        <v>13099.6063096679</v>
      </c>
      <c r="AV225" s="15">
        <v>6045.8764909522</v>
      </c>
      <c r="AW225" s="15">
        <v>0.4018658853</v>
      </c>
      <c r="AX225" s="1">
        <v>6546.9303316965</v>
      </c>
      <c r="AY225" s="15">
        <v>0.4351706419</v>
      </c>
      <c r="AZ225" s="1">
        <v>952.2751311538</v>
      </c>
      <c r="BA225" s="1">
        <v>0.0632971727</v>
      </c>
      <c r="BB225" s="1">
        <v>1499.4309364526</v>
      </c>
      <c r="BC225" s="15">
        <v>0.0996663001</v>
      </c>
      <c r="BD225" s="1">
        <v>15044.5128902551</v>
      </c>
      <c r="BE225" s="15">
        <v>0.568746662142513</v>
      </c>
      <c r="BF225" s="1">
        <v>0.2210691737486</v>
      </c>
      <c r="BG225" s="1">
        <v>0.163458818853454</v>
      </c>
      <c r="BH225" s="1">
        <v>0.0293907088384674</v>
      </c>
      <c r="BI225" s="1">
        <v>0.0173346364169661</v>
      </c>
    </row>
    <row r="226" ht="15.75" customHeight="1">
      <c r="A226" s="1" t="s">
        <v>1661</v>
      </c>
      <c r="B226" s="1" t="s">
        <v>996</v>
      </c>
      <c r="C226" s="1">
        <v>34.0</v>
      </c>
      <c r="D226" s="1">
        <v>19.7439905</v>
      </c>
      <c r="E226" s="1">
        <v>671.295677</v>
      </c>
      <c r="F226" s="1" t="e">
        <v>#N/A</v>
      </c>
      <c r="G226" s="1">
        <v>0.221683229846125</v>
      </c>
      <c r="H226" s="1" t="e">
        <v>#N/A</v>
      </c>
      <c r="I226" s="1">
        <v>0.0400287802856963</v>
      </c>
      <c r="J226" s="1">
        <v>0.561264712944411</v>
      </c>
      <c r="K226" s="1">
        <v>0.173976002746325</v>
      </c>
      <c r="L226" s="1">
        <v>0.997168006601371</v>
      </c>
      <c r="M226" s="1" t="e">
        <v>#N/A</v>
      </c>
      <c r="N226" s="1">
        <v>0.163610062751451</v>
      </c>
      <c r="O226" s="1">
        <v>57307.2287334593</v>
      </c>
      <c r="P226" s="15">
        <v>0.272727272727273</v>
      </c>
      <c r="Q226" s="1">
        <v>0.136363636363636</v>
      </c>
      <c r="R226" s="1">
        <v>0.590909090909091</v>
      </c>
      <c r="S226" s="1">
        <v>7.0</v>
      </c>
      <c r="T226" s="1">
        <v>84772.2857142857</v>
      </c>
      <c r="U226" s="15">
        <v>95.8993824285714</v>
      </c>
      <c r="V226" s="1">
        <v>280900.438451654</v>
      </c>
      <c r="W226" s="15">
        <v>0.390594867348386</v>
      </c>
      <c r="X226" s="1">
        <v>0.456593125264329</v>
      </c>
      <c r="Y226" s="1">
        <v>0.152812007387285</v>
      </c>
      <c r="Z226" s="1">
        <v>0.609405132651614</v>
      </c>
      <c r="AA226" s="1">
        <v>280.900438451654</v>
      </c>
      <c r="AB226" s="1">
        <v>7146.10441324204</v>
      </c>
      <c r="AC226" s="15">
        <v>350.101450154281</v>
      </c>
      <c r="AD226" s="1">
        <v>207789.29970311</v>
      </c>
      <c r="AE226" s="15">
        <v>357.0</v>
      </c>
      <c r="AF226" s="1">
        <v>39091.5</v>
      </c>
      <c r="AG226" s="15">
        <v>62408.7273299748</v>
      </c>
      <c r="AH226" s="15">
        <v>38.2519866154625</v>
      </c>
      <c r="AI226" s="1">
        <v>22.65198891022</v>
      </c>
      <c r="AJ226" s="1">
        <v>23.5370972157358</v>
      </c>
      <c r="AK226" s="1">
        <v>2.0</v>
      </c>
      <c r="AL226" s="1">
        <v>0.783143</v>
      </c>
      <c r="AM226" s="1">
        <v>1.357135</v>
      </c>
      <c r="AN226" s="1">
        <v>0.0</v>
      </c>
      <c r="AO226" s="15">
        <v>0.883364679504507</v>
      </c>
      <c r="AP226" s="1">
        <v>1708.83178501386</v>
      </c>
      <c r="AQ226" s="15">
        <v>3245.97950598749</v>
      </c>
      <c r="AR226" s="15">
        <v>8540.72163196725</v>
      </c>
      <c r="AS226" s="15">
        <v>1241.42521477909</v>
      </c>
      <c r="AT226" s="15">
        <v>380.768249755912</v>
      </c>
      <c r="AU226" s="1">
        <v>15117.7263875036</v>
      </c>
      <c r="AV226" s="15">
        <v>9311.2284267653</v>
      </c>
      <c r="AW226" s="15">
        <v>0.4749722083</v>
      </c>
      <c r="AX226" s="1">
        <v>6735.0852498568</v>
      </c>
      <c r="AY226" s="15">
        <v>0.3435613614</v>
      </c>
      <c r="AZ226" s="1">
        <v>1305.5044269504</v>
      </c>
      <c r="BA226" s="1">
        <v>0.0665946846</v>
      </c>
      <c r="BB226" s="1">
        <v>2251.9150480295</v>
      </c>
      <c r="BC226" s="15">
        <v>0.1148717456</v>
      </c>
      <c r="BD226" s="1">
        <v>19603.733151602</v>
      </c>
      <c r="BE226" s="15">
        <v>0.538081526225359</v>
      </c>
      <c r="BF226" s="1">
        <v>0.236757417949237</v>
      </c>
      <c r="BG226" s="1">
        <v>0.164293755373347</v>
      </c>
      <c r="BH226" s="1">
        <v>0.0475321908175797</v>
      </c>
      <c r="BI226" s="1">
        <v>0.0133351096344775</v>
      </c>
    </row>
    <row r="227" ht="15.75" customHeight="1">
      <c r="A227" s="1" t="s">
        <v>1663</v>
      </c>
      <c r="B227" s="1" t="s">
        <v>1094</v>
      </c>
      <c r="C227" s="1">
        <v>42.0</v>
      </c>
      <c r="D227" s="1">
        <v>51.8382057142857</v>
      </c>
      <c r="E227" s="1">
        <v>2177.20464</v>
      </c>
      <c r="F227" s="1">
        <v>0.0213553408473697</v>
      </c>
      <c r="G227" s="1">
        <v>0.053757083536715</v>
      </c>
      <c r="H227" s="1" t="e">
        <v>#N/A</v>
      </c>
      <c r="I227" s="1">
        <v>0.0452919778281618</v>
      </c>
      <c r="J227" s="1">
        <v>0.801832309136907</v>
      </c>
      <c r="K227" s="1">
        <v>0.0772952796540983</v>
      </c>
      <c r="L227" s="1">
        <v>0.346799707515531</v>
      </c>
      <c r="M227" s="1">
        <v>0.0106052893222702</v>
      </c>
      <c r="N227" s="1">
        <v>0.131604505228889</v>
      </c>
      <c r="O227" s="1">
        <v>74019.0774211516</v>
      </c>
      <c r="P227" s="15">
        <v>0.144654088050314</v>
      </c>
      <c r="Q227" s="1">
        <v>0.132075471698113</v>
      </c>
      <c r="R227" s="1">
        <v>0.723270440251572</v>
      </c>
      <c r="S227" s="1">
        <v>14.0</v>
      </c>
      <c r="T227" s="1">
        <v>87604.5714285714</v>
      </c>
      <c r="U227" s="15">
        <v>155.514617142857</v>
      </c>
      <c r="V227" s="1">
        <v>311719.862033731</v>
      </c>
      <c r="W227" s="15">
        <v>0.76696573881517</v>
      </c>
      <c r="X227" s="1">
        <v>0.132753116047254</v>
      </c>
      <c r="Y227" s="1">
        <v>0.100281145137577</v>
      </c>
      <c r="Z227" s="1">
        <v>0.23303426118483</v>
      </c>
      <c r="AA227" s="1">
        <v>311.719862033731</v>
      </c>
      <c r="AB227" s="1">
        <v>9665.62334719257</v>
      </c>
      <c r="AC227" s="15">
        <v>913.497061075527</v>
      </c>
      <c r="AD227" s="15">
        <v>219067.070829506</v>
      </c>
      <c r="AE227" s="15">
        <v>391.0</v>
      </c>
      <c r="AF227" s="1">
        <v>51189.5</v>
      </c>
      <c r="AG227" s="15">
        <v>98480.2507062147</v>
      </c>
      <c r="AH227" s="15">
        <v>33.5539814218923</v>
      </c>
      <c r="AI227" s="1">
        <v>30.6539971972789</v>
      </c>
      <c r="AJ227" s="1">
        <v>31.1254885172705</v>
      </c>
      <c r="AK227" s="1">
        <v>2.45</v>
      </c>
      <c r="AL227" s="1">
        <v>1.559584</v>
      </c>
      <c r="AM227" s="1">
        <v>2.162438</v>
      </c>
      <c r="AN227" s="1">
        <v>0.0</v>
      </c>
      <c r="AO227" s="1">
        <v>0.76418994180728</v>
      </c>
      <c r="AP227" s="1">
        <v>1450.12648420591</v>
      </c>
      <c r="AQ227" s="15">
        <v>3168.14015241121</v>
      </c>
      <c r="AR227" s="15">
        <v>8438.10775178212</v>
      </c>
      <c r="AS227" s="15">
        <v>810.936279283329</v>
      </c>
      <c r="AT227" s="1">
        <v>498.825140295494</v>
      </c>
      <c r="AU227" s="1">
        <v>14366.1358079781</v>
      </c>
      <c r="AV227" s="15">
        <v>3912.4436535128</v>
      </c>
      <c r="AW227" s="15">
        <v>0.2756434151</v>
      </c>
      <c r="AX227" s="1">
        <v>8437.1065835934</v>
      </c>
      <c r="AY227" s="15">
        <v>0.5944195185</v>
      </c>
      <c r="AZ227" s="1">
        <v>1106.3640110955</v>
      </c>
      <c r="BA227" s="1">
        <v>0.07794667</v>
      </c>
      <c r="BB227" s="1">
        <v>737.9443335975</v>
      </c>
      <c r="BC227" s="15">
        <v>0.0519903964</v>
      </c>
      <c r="BD227" s="1">
        <v>14193.8585817992</v>
      </c>
      <c r="BE227" s="15">
        <v>0.576577639810107</v>
      </c>
      <c r="BF227" s="1">
        <v>0.192723863861656</v>
      </c>
      <c r="BG227" s="1">
        <v>0.17840215163671</v>
      </c>
      <c r="BH227" s="1">
        <v>0.0376106128328026</v>
      </c>
      <c r="BI227" s="1">
        <v>0.0146857318587241</v>
      </c>
    </row>
    <row r="228" ht="15.75" customHeight="1">
      <c r="A228" s="1" t="s">
        <v>1665</v>
      </c>
      <c r="B228" s="1" t="s">
        <v>1136</v>
      </c>
      <c r="C228" s="1">
        <v>89.0</v>
      </c>
      <c r="D228" s="1">
        <v>10.5221606966292</v>
      </c>
      <c r="E228" s="1">
        <v>936.472302</v>
      </c>
      <c r="F228" s="1">
        <v>0.0223480783697496</v>
      </c>
      <c r="G228" s="1" t="e">
        <v>#N/A</v>
      </c>
      <c r="H228" s="1" t="e">
        <v>#N/A</v>
      </c>
      <c r="I228" s="1">
        <v>0.0238071700430605</v>
      </c>
      <c r="J228" s="1">
        <v>0.918890483418591</v>
      </c>
      <c r="K228" s="1">
        <v>0.028461403611401</v>
      </c>
      <c r="L228" s="1">
        <v>0.41687674636549</v>
      </c>
      <c r="M228" s="1">
        <v>0.018019501998284</v>
      </c>
      <c r="N228" s="1">
        <v>0.157425353424527</v>
      </c>
      <c r="O228" s="1">
        <v>71309.8019755409</v>
      </c>
      <c r="P228" s="15">
        <v>0.253731343283582</v>
      </c>
      <c r="Q228" s="1">
        <v>0.223880597014925</v>
      </c>
      <c r="R228" s="1">
        <v>0.522388059701492</v>
      </c>
      <c r="S228" s="1">
        <v>8.5</v>
      </c>
      <c r="T228" s="1">
        <v>80652.3529411765</v>
      </c>
      <c r="U228" s="15">
        <v>110.173212</v>
      </c>
      <c r="V228" s="1">
        <v>207971.030839949</v>
      </c>
      <c r="W228" s="15">
        <v>0.883434669628548</v>
      </c>
      <c r="X228" s="1">
        <v>0.0635385425616291</v>
      </c>
      <c r="Y228" s="1">
        <v>0.0530267878098231</v>
      </c>
      <c r="Z228" s="1">
        <v>0.116565330371452</v>
      </c>
      <c r="AA228" s="1">
        <v>207.971030839949</v>
      </c>
      <c r="AB228" s="1">
        <v>4238.48734396418</v>
      </c>
      <c r="AC228" s="15">
        <v>488.799678348629</v>
      </c>
      <c r="AD228" s="1">
        <v>150987.355937343</v>
      </c>
      <c r="AE228" s="15">
        <v>150.0</v>
      </c>
      <c r="AF228" s="1">
        <v>46181.0</v>
      </c>
      <c r="AG228" s="15">
        <v>66463.0054189246</v>
      </c>
      <c r="AH228" s="15">
        <v>27.1699209388571</v>
      </c>
      <c r="AI228" s="1">
        <v>19.9999883759418</v>
      </c>
      <c r="AJ228" s="1">
        <v>19.9999030280306</v>
      </c>
      <c r="AK228" s="1">
        <v>1.9</v>
      </c>
      <c r="AL228" s="1">
        <v>0.84186</v>
      </c>
      <c r="AM228" s="1">
        <v>1.60883</v>
      </c>
      <c r="AN228" s="1">
        <v>1676.14963800606</v>
      </c>
      <c r="AO228" s="1">
        <v>1.39589570305454</v>
      </c>
      <c r="AP228" s="1">
        <v>1826.75802193667</v>
      </c>
      <c r="AQ228" s="15">
        <v>3614.0198623835</v>
      </c>
      <c r="AR228" s="15">
        <v>8121.62345192351</v>
      </c>
      <c r="AS228" s="15">
        <v>900.999109314821</v>
      </c>
      <c r="AT228" s="1">
        <v>342.185881328928</v>
      </c>
      <c r="AU228" s="1">
        <v>14805.5863268874</v>
      </c>
      <c r="AV228" s="15">
        <v>9523.20834072</v>
      </c>
      <c r="AW228" s="15">
        <v>0.560115211</v>
      </c>
      <c r="AX228" s="1">
        <v>5423.5322496048</v>
      </c>
      <c r="AY228" s="15">
        <v>0.3189894416</v>
      </c>
      <c r="AZ228" s="1">
        <v>989.8026272411</v>
      </c>
      <c r="BA228" s="1">
        <v>0.0582160431</v>
      </c>
      <c r="BB228" s="1">
        <v>1065.6880250391</v>
      </c>
      <c r="BC228" s="15">
        <v>0.0626793043</v>
      </c>
      <c r="BD228" s="1">
        <v>17002.231242605</v>
      </c>
      <c r="BE228" s="15">
        <v>0.552542638023047</v>
      </c>
      <c r="BF228" s="1">
        <v>0.183237632542635</v>
      </c>
      <c r="BG228" s="1">
        <v>0.194011090352647</v>
      </c>
      <c r="BH228" s="1">
        <v>0.0563735292764833</v>
      </c>
      <c r="BI228" s="1">
        <v>0.0138351098051886</v>
      </c>
    </row>
    <row r="229" ht="15.75" customHeight="1">
      <c r="A229" s="1" t="s">
        <v>1667</v>
      </c>
      <c r="B229" s="1" t="s">
        <v>574</v>
      </c>
      <c r="C229" s="1">
        <v>96.0</v>
      </c>
      <c r="D229" s="1">
        <v>8.69243095833333</v>
      </c>
      <c r="E229" s="1">
        <v>834.473372</v>
      </c>
      <c r="F229" s="1" t="e">
        <v>#N/A</v>
      </c>
      <c r="G229" s="1" t="e">
        <v>#N/A</v>
      </c>
      <c r="H229" s="1" t="e">
        <v>#N/A</v>
      </c>
      <c r="I229" s="1">
        <v>0.0156704765098533</v>
      </c>
      <c r="J229" s="1">
        <v>0.952713511073542</v>
      </c>
      <c r="K229" s="1">
        <v>0.0282580531644936</v>
      </c>
      <c r="L229" s="1">
        <v>0.378303142666045</v>
      </c>
      <c r="M229" s="1" t="e">
        <v>#N/A</v>
      </c>
      <c r="N229" s="1">
        <v>0.148543395125123</v>
      </c>
      <c r="O229" s="1">
        <v>63224.9258649094</v>
      </c>
      <c r="P229" s="15">
        <v>0.183333333333333</v>
      </c>
      <c r="Q229" s="1">
        <v>0.133333333333333</v>
      </c>
      <c r="R229" s="1">
        <v>0.683333333333333</v>
      </c>
      <c r="S229" s="1">
        <v>7.6</v>
      </c>
      <c r="T229" s="1">
        <v>83146.4736842105</v>
      </c>
      <c r="U229" s="15">
        <v>109.799127894737</v>
      </c>
      <c r="V229" s="1">
        <v>622188.92468147</v>
      </c>
      <c r="W229" s="15">
        <v>0.437041545967375</v>
      </c>
      <c r="X229" s="1">
        <v>0.0190797347512016</v>
      </c>
      <c r="Y229" s="1">
        <v>0.543878719281424</v>
      </c>
      <c r="Z229" s="1">
        <v>0.562958454032625</v>
      </c>
      <c r="AA229" s="1">
        <v>622.18892468147</v>
      </c>
      <c r="AB229" s="1">
        <v>21721.299454478</v>
      </c>
      <c r="AC229" s="15">
        <v>735.47253944012</v>
      </c>
      <c r="AD229" s="1">
        <v>559039.474620737</v>
      </c>
      <c r="AE229" s="15">
        <v>600.0</v>
      </c>
      <c r="AF229" s="1">
        <v>44712.5</v>
      </c>
      <c r="AG229" s="15">
        <v>71053.9771745836</v>
      </c>
      <c r="AH229" s="15">
        <v>46.9999951838269</v>
      </c>
      <c r="AI229" s="1">
        <v>20.0112942457299</v>
      </c>
      <c r="AJ229" s="1">
        <v>31.6060648886556</v>
      </c>
      <c r="AK229" s="1">
        <v>2.4</v>
      </c>
      <c r="AL229" s="1">
        <v>1.383852</v>
      </c>
      <c r="AM229" s="1">
        <v>1.810124</v>
      </c>
      <c r="AN229" s="1">
        <v>2793.44775785128</v>
      </c>
      <c r="AO229" s="1">
        <v>1.3685574907096</v>
      </c>
      <c r="AP229" s="1">
        <v>2568.22007976547</v>
      </c>
      <c r="AQ229" s="15">
        <v>3198.80668403161</v>
      </c>
      <c r="AR229" s="15">
        <v>8422.65472552431</v>
      </c>
      <c r="AS229" s="15">
        <v>1444.04169196186</v>
      </c>
      <c r="AT229" s="15">
        <v>565.826419204183</v>
      </c>
      <c r="AU229" s="1">
        <v>16199.5496004874</v>
      </c>
      <c r="AV229" s="15">
        <v>5044.2988756423</v>
      </c>
      <c r="AW229" s="15">
        <v>0.2175875191</v>
      </c>
      <c r="AX229" s="1">
        <v>15620.5340520109</v>
      </c>
      <c r="AY229" s="15">
        <v>0.6737969606</v>
      </c>
      <c r="AZ229" s="1">
        <v>1732.0435196937</v>
      </c>
      <c r="BA229" s="1">
        <v>0.0747122765</v>
      </c>
      <c r="BB229" s="1">
        <v>785.9738261426</v>
      </c>
      <c r="BC229" s="15">
        <v>0.0339032439</v>
      </c>
      <c r="BD229" s="1">
        <v>23182.8502734895</v>
      </c>
      <c r="BE229" s="15">
        <v>0.507013503031757</v>
      </c>
      <c r="BF229" s="1">
        <v>0.236056230234005</v>
      </c>
      <c r="BG229" s="1">
        <v>0.171272688526681</v>
      </c>
      <c r="BH229" s="1">
        <v>0.0502460807905749</v>
      </c>
      <c r="BI229" s="1">
        <v>0.0354114974169823</v>
      </c>
    </row>
    <row r="230" ht="15.75" customHeight="1">
      <c r="A230" s="1" t="s">
        <v>1668</v>
      </c>
      <c r="B230" s="1" t="s">
        <v>747</v>
      </c>
      <c r="C230" s="1">
        <v>101.0</v>
      </c>
      <c r="D230" s="1">
        <v>7.2395041980198</v>
      </c>
      <c r="E230" s="1">
        <v>731.189924</v>
      </c>
      <c r="F230" s="1" t="e">
        <v>#N/A</v>
      </c>
      <c r="G230" s="1" t="e">
        <v>#N/A</v>
      </c>
      <c r="H230" s="1" t="e">
        <v>#N/A</v>
      </c>
      <c r="I230" s="1" t="e">
        <v>#N/A</v>
      </c>
      <c r="J230" s="1">
        <v>0.970933816963486</v>
      </c>
      <c r="K230" s="1" t="e">
        <v>#N/A</v>
      </c>
      <c r="L230" s="1">
        <v>0.999603052980048</v>
      </c>
      <c r="M230" s="1" t="e">
        <v>#N/A</v>
      </c>
      <c r="N230" s="1">
        <v>0.146104757134833</v>
      </c>
      <c r="O230" s="1">
        <v>42865.0322580645</v>
      </c>
      <c r="P230" s="15">
        <v>0.301587301587302</v>
      </c>
      <c r="Q230" s="1">
        <v>0.19047619047619</v>
      </c>
      <c r="R230" s="1">
        <v>0.507936507936508</v>
      </c>
      <c r="S230" s="1">
        <v>7.0</v>
      </c>
      <c r="T230" s="1">
        <v>67997.2857142857</v>
      </c>
      <c r="U230" s="15">
        <v>104.455703428571</v>
      </c>
      <c r="V230" s="1">
        <v>310532.917026357</v>
      </c>
      <c r="W230" s="15">
        <v>0.888616785785727</v>
      </c>
      <c r="X230" s="1">
        <v>0.0268060386541726</v>
      </c>
      <c r="Y230" s="1">
        <v>0.0845771755601001</v>
      </c>
      <c r="Z230" s="1">
        <v>0.111383214214273</v>
      </c>
      <c r="AA230" s="1">
        <v>310.532917026357</v>
      </c>
      <c r="AB230" s="1">
        <v>6767.56180245175</v>
      </c>
      <c r="AC230" s="15">
        <v>775.141411822847</v>
      </c>
      <c r="AD230" s="1">
        <v>191994.456394163</v>
      </c>
      <c r="AE230" s="15">
        <v>299.0</v>
      </c>
      <c r="AF230" s="1">
        <v>42990.5</v>
      </c>
      <c r="AG230" s="15">
        <v>65517.8641581633</v>
      </c>
      <c r="AH230" s="15">
        <v>41.0999392313152</v>
      </c>
      <c r="AI230" s="1">
        <v>19.9999970262881</v>
      </c>
      <c r="AJ230" s="1">
        <v>20.3286267731749</v>
      </c>
      <c r="AK230" s="1">
        <v>4.0</v>
      </c>
      <c r="AL230" s="1">
        <v>1.084736</v>
      </c>
      <c r="AM230" s="1">
        <v>2.343084</v>
      </c>
      <c r="AN230" s="1">
        <v>0.0</v>
      </c>
      <c r="AO230" s="15">
        <v>0.937115353874624</v>
      </c>
      <c r="AP230" s="1">
        <v>2219.14689568397</v>
      </c>
      <c r="AQ230" s="15">
        <v>3182.8221008144</v>
      </c>
      <c r="AR230" s="15">
        <v>8700.88335626463</v>
      </c>
      <c r="AS230" s="15">
        <v>760.239305485834</v>
      </c>
      <c r="AT230" s="1">
        <v>615.819454317316</v>
      </c>
      <c r="AU230" s="1">
        <v>15478.9111125662</v>
      </c>
      <c r="AV230" s="15">
        <v>9114.9402077821</v>
      </c>
      <c r="AW230" s="15">
        <v>0.5242330714</v>
      </c>
      <c r="AX230" s="1">
        <v>5916.6169300324</v>
      </c>
      <c r="AY230" s="15">
        <v>0.3402859695</v>
      </c>
      <c r="AZ230" s="1">
        <v>1007.140614365</v>
      </c>
      <c r="BA230" s="1">
        <v>0.0579242875</v>
      </c>
      <c r="BB230" s="1">
        <v>1348.4926127681</v>
      </c>
      <c r="BC230" s="15">
        <v>0.0775566716</v>
      </c>
      <c r="BD230" s="1">
        <v>17387.1903649476</v>
      </c>
      <c r="BE230" s="15">
        <v>0.496504325701066</v>
      </c>
      <c r="BF230" s="1">
        <v>0.266806295347798</v>
      </c>
      <c r="BG230" s="1">
        <v>0.171541460316117</v>
      </c>
      <c r="BH230" s="1">
        <v>0.0485072593406457</v>
      </c>
      <c r="BI230" s="1">
        <v>0.0166406592943734</v>
      </c>
    </row>
    <row r="231" ht="15.75" customHeight="1">
      <c r="A231" s="1" t="s">
        <v>1462</v>
      </c>
      <c r="B231" s="1" t="s">
        <v>229</v>
      </c>
      <c r="C231" s="1">
        <v>70.0</v>
      </c>
      <c r="D231" s="1">
        <v>23.3777795857143</v>
      </c>
      <c r="E231" s="1">
        <v>1636.444571</v>
      </c>
      <c r="F231" s="1" t="e">
        <v>#N/A</v>
      </c>
      <c r="G231" s="1">
        <v>0.0228371724622401</v>
      </c>
      <c r="H231" s="1" t="e">
        <v>#N/A</v>
      </c>
      <c r="I231" s="1">
        <v>0.0991341042920871</v>
      </c>
      <c r="J231" s="1">
        <v>0.796096283590782</v>
      </c>
      <c r="K231" s="1">
        <v>0.0757996058024505</v>
      </c>
      <c r="L231" s="1">
        <v>0.999903316317038</v>
      </c>
      <c r="M231" s="1">
        <v>0.00875612904164076</v>
      </c>
      <c r="N231" s="1">
        <v>0.161827885945261</v>
      </c>
      <c r="O231" s="1">
        <v>65885.3055743406</v>
      </c>
      <c r="P231" s="15">
        <v>0.175925925925926</v>
      </c>
      <c r="Q231" s="1">
        <v>0.12037037037037</v>
      </c>
      <c r="R231" s="1">
        <v>0.703703703703704</v>
      </c>
      <c r="S231" s="1">
        <v>9.0</v>
      </c>
      <c r="T231" s="1">
        <v>89162.0</v>
      </c>
      <c r="U231" s="15">
        <v>181.827174555556</v>
      </c>
      <c r="V231" s="1">
        <v>214063.095205197</v>
      </c>
      <c r="W231" s="15">
        <v>0.684345173893903</v>
      </c>
      <c r="X231" s="1">
        <v>0.147951802441314</v>
      </c>
      <c r="Y231" s="1">
        <v>0.167703023664783</v>
      </c>
      <c r="Z231" s="1">
        <v>0.315654826106097</v>
      </c>
      <c r="AA231" s="1">
        <v>214.063095205197</v>
      </c>
      <c r="AB231" s="1">
        <v>17071.0786635009</v>
      </c>
      <c r="AC231" s="15">
        <v>467.910691000117</v>
      </c>
      <c r="AD231" s="1">
        <v>158510.100612765</v>
      </c>
      <c r="AE231" s="15">
        <v>169.0</v>
      </c>
      <c r="AF231" s="1">
        <v>39949.0</v>
      </c>
      <c r="AG231" s="15">
        <v>61225.1217583226</v>
      </c>
      <c r="AH231" s="15">
        <v>43.4099951367539</v>
      </c>
      <c r="AI231" s="1">
        <v>20.1054279281393</v>
      </c>
      <c r="AJ231" s="1">
        <v>37.4688753367638</v>
      </c>
      <c r="AK231" s="1">
        <v>1.9</v>
      </c>
      <c r="AL231" s="1">
        <v>1.277337</v>
      </c>
      <c r="AM231" s="1">
        <v>1.9</v>
      </c>
      <c r="AN231" s="1">
        <v>0.0</v>
      </c>
      <c r="AO231" s="15">
        <v>0.743456867587008</v>
      </c>
      <c r="AP231" s="1">
        <v>1802.5631312385</v>
      </c>
      <c r="AQ231" s="15">
        <v>2902.46858596471</v>
      </c>
      <c r="AR231" s="15">
        <v>7452.5485532012</v>
      </c>
      <c r="AS231" s="15">
        <v>1204.63345654009</v>
      </c>
      <c r="AT231" s="15">
        <v>430.109453429205</v>
      </c>
      <c r="AU231" s="1">
        <v>13792.3231803737</v>
      </c>
      <c r="AV231" s="15">
        <v>8655.9301048556</v>
      </c>
      <c r="AW231" s="15">
        <v>0.5467308694</v>
      </c>
      <c r="AX231" s="1">
        <v>5314.8564143278</v>
      </c>
      <c r="AY231" s="15">
        <v>0.3357000384</v>
      </c>
      <c r="AZ231" s="1">
        <v>904.5279279735</v>
      </c>
      <c r="BA231" s="1">
        <v>0.0571323167</v>
      </c>
      <c r="BB231" s="1">
        <v>956.8446434797</v>
      </c>
      <c r="BC231" s="15">
        <v>0.0604367754</v>
      </c>
      <c r="BD231" s="1">
        <v>15832.1590906366</v>
      </c>
      <c r="BE231" s="15">
        <v>0.535614049411789</v>
      </c>
      <c r="BF231" s="1">
        <v>0.213372612662636</v>
      </c>
      <c r="BG231" s="1">
        <v>0.185871469200965</v>
      </c>
      <c r="BH231" s="1">
        <v>0.0514360355064836</v>
      </c>
      <c r="BI231" s="1">
        <v>0.0137058332181264</v>
      </c>
    </row>
    <row r="232" ht="15.75" customHeight="1">
      <c r="A232" s="1" t="s">
        <v>1671</v>
      </c>
      <c r="B232" s="1" t="s">
        <v>527</v>
      </c>
      <c r="C232" s="1">
        <v>122.0</v>
      </c>
      <c r="D232" s="1">
        <v>6.44932099180328</v>
      </c>
      <c r="E232" s="1">
        <v>786.817161</v>
      </c>
      <c r="F232" s="1" t="e">
        <v>#N/A</v>
      </c>
      <c r="G232" s="1" t="e">
        <v>#N/A</v>
      </c>
      <c r="H232" s="1" t="e">
        <v>#N/A</v>
      </c>
      <c r="I232" s="1" t="e">
        <v>#N/A</v>
      </c>
      <c r="J232" s="1">
        <v>0.964371545248513</v>
      </c>
      <c r="K232" s="1">
        <v>0.0206851370260661</v>
      </c>
      <c r="L232" s="1">
        <v>0.531860841454984</v>
      </c>
      <c r="M232" s="1" t="e">
        <v>#N/A</v>
      </c>
      <c r="N232" s="1">
        <v>0.170992753912931</v>
      </c>
      <c r="O232" s="1">
        <v>67999.8509207366</v>
      </c>
      <c r="P232" s="15">
        <v>0.161764705882353</v>
      </c>
      <c r="Q232" s="1">
        <v>0.132352941176471</v>
      </c>
      <c r="R232" s="1">
        <v>0.705882352941177</v>
      </c>
      <c r="S232" s="1">
        <v>10.5</v>
      </c>
      <c r="T232" s="1">
        <v>80478.4761904762</v>
      </c>
      <c r="U232" s="15">
        <v>74.9349677142857</v>
      </c>
      <c r="V232" s="1">
        <v>377622.762602658</v>
      </c>
      <c r="W232" s="15">
        <v>0.912590758342242</v>
      </c>
      <c r="X232" s="1">
        <v>0.0505653488840387</v>
      </c>
      <c r="Y232" s="1">
        <v>0.0368438927737194</v>
      </c>
      <c r="Z232" s="1">
        <v>0.0874092416577581</v>
      </c>
      <c r="AA232" s="1">
        <v>377.622762602658</v>
      </c>
      <c r="AB232" s="1">
        <v>7830.39352137364</v>
      </c>
      <c r="AC232" s="15">
        <v>924.981515495949</v>
      </c>
      <c r="AD232" s="1">
        <v>253418.23318859</v>
      </c>
      <c r="AE232" s="15">
        <v>460.0</v>
      </c>
      <c r="AF232" s="1">
        <v>33943.0</v>
      </c>
      <c r="AG232" s="15">
        <v>63354.7209084524</v>
      </c>
      <c r="AH232" s="15">
        <v>39.6599634970485</v>
      </c>
      <c r="AI232" s="1">
        <v>19.9999977871947</v>
      </c>
      <c r="AJ232" s="1">
        <v>20.2308576023131</v>
      </c>
      <c r="AK232" s="1">
        <v>2.55</v>
      </c>
      <c r="AL232" s="1">
        <v>1.408318</v>
      </c>
      <c r="AM232" s="1">
        <v>2.082416</v>
      </c>
      <c r="AN232" s="1">
        <v>0.0</v>
      </c>
      <c r="AO232" s="15">
        <v>1.21115095309886</v>
      </c>
      <c r="AP232" s="1">
        <v>3060.03621850337</v>
      </c>
      <c r="AQ232" s="15">
        <v>4506.82089278934</v>
      </c>
      <c r="AR232" s="15">
        <v>8986.57249800375</v>
      </c>
      <c r="AS232" s="15">
        <v>1386.54247018895</v>
      </c>
      <c r="AT232" s="1">
        <v>638.729078254052</v>
      </c>
      <c r="AU232" s="1">
        <v>18578.7011577395</v>
      </c>
      <c r="AV232" s="15">
        <v>10169.9491167822</v>
      </c>
      <c r="AW232" s="15">
        <v>0.5045849229</v>
      </c>
      <c r="AX232" s="1">
        <v>7172.4552709472</v>
      </c>
      <c r="AY232" s="15">
        <v>0.3558634117</v>
      </c>
      <c r="AZ232" s="1">
        <v>1278.2727549625</v>
      </c>
      <c r="BA232" s="1">
        <v>0.0634218669</v>
      </c>
      <c r="BB232" s="1">
        <v>1534.4021214992</v>
      </c>
      <c r="BC232" s="15">
        <v>0.0761297984</v>
      </c>
      <c r="BD232" s="1">
        <v>20155.0792641911</v>
      </c>
      <c r="BE232" s="15">
        <v>0.517951904852178</v>
      </c>
      <c r="BF232" s="1">
        <v>0.290554354666287</v>
      </c>
      <c r="BG232" s="1">
        <v>0.156592919477103</v>
      </c>
      <c r="BH232" s="1">
        <v>0.0200598487814308</v>
      </c>
      <c r="BI232" s="1">
        <v>0.0148409722230012</v>
      </c>
    </row>
    <row r="233" ht="15.75" customHeight="1">
      <c r="A233" s="1" t="s">
        <v>1672</v>
      </c>
      <c r="B233" s="1" t="s">
        <v>617</v>
      </c>
      <c r="C233" s="1">
        <v>128.0</v>
      </c>
      <c r="D233" s="1">
        <v>12.9888543359375</v>
      </c>
      <c r="E233" s="1">
        <v>1662.573355</v>
      </c>
      <c r="F233" s="1" t="e">
        <v>#N/A</v>
      </c>
      <c r="G233" s="1">
        <v>0.00811287656012297</v>
      </c>
      <c r="H233" s="1" t="e">
        <v>#N/A</v>
      </c>
      <c r="I233" s="1">
        <v>0.0505187726924644</v>
      </c>
      <c r="J233" s="1">
        <v>0.895812379732716</v>
      </c>
      <c r="K233" s="1">
        <v>0.0396378796681453</v>
      </c>
      <c r="L233" s="1">
        <v>0.502245057073472</v>
      </c>
      <c r="M233" s="1" t="e">
        <v>#N/A</v>
      </c>
      <c r="N233" s="1">
        <v>0.187224540451345</v>
      </c>
      <c r="O233" s="1">
        <v>59268.2495030762</v>
      </c>
      <c r="P233" s="15">
        <v>0.279279279279279</v>
      </c>
      <c r="Q233" s="1">
        <v>0.0720720720720721</v>
      </c>
      <c r="R233" s="1">
        <v>0.648648648648649</v>
      </c>
      <c r="S233" s="1">
        <v>14.0</v>
      </c>
      <c r="T233" s="1">
        <v>80226.4285714286</v>
      </c>
      <c r="U233" s="15">
        <v>118.755239642857</v>
      </c>
      <c r="V233" s="1">
        <v>221739.443189862</v>
      </c>
      <c r="W233" s="15">
        <v>0.866750977850506</v>
      </c>
      <c r="X233" s="1">
        <v>0.0863833477789678</v>
      </c>
      <c r="Y233" s="1">
        <v>0.0468656743705258</v>
      </c>
      <c r="Z233" s="1">
        <v>0.133249022149494</v>
      </c>
      <c r="AA233" s="1">
        <v>221.739443189862</v>
      </c>
      <c r="AB233" s="1">
        <v>4779.44445344488</v>
      </c>
      <c r="AC233" s="15">
        <v>644.888044654126</v>
      </c>
      <c r="AD233" s="1">
        <v>172506.755712246</v>
      </c>
      <c r="AE233" s="15">
        <v>226.0</v>
      </c>
      <c r="AF233" s="1">
        <v>42046.0</v>
      </c>
      <c r="AG233" s="15">
        <v>66697.6972727273</v>
      </c>
      <c r="AH233" s="15">
        <v>43.4699992649361</v>
      </c>
      <c r="AI233" s="1">
        <v>20.0055981389943</v>
      </c>
      <c r="AJ233" s="1">
        <v>25.2039821741686</v>
      </c>
      <c r="AK233" s="1">
        <v>3.3</v>
      </c>
      <c r="AL233" s="1">
        <v>1.216289</v>
      </c>
      <c r="AM233" s="1">
        <v>2.582214</v>
      </c>
      <c r="AN233" s="1">
        <v>0.0</v>
      </c>
      <c r="AO233" s="1">
        <v>0.850140065544042</v>
      </c>
      <c r="AP233" s="1">
        <v>1698.31993367896</v>
      </c>
      <c r="AQ233" s="15">
        <v>2591.68887618796</v>
      </c>
      <c r="AR233" s="15">
        <v>6190.64729928864</v>
      </c>
      <c r="AS233" s="15">
        <v>716.513311378071</v>
      </c>
      <c r="AT233" s="1">
        <v>1291.25030396027</v>
      </c>
      <c r="AU233" s="1">
        <v>12488.4197244939</v>
      </c>
      <c r="AV233" s="15">
        <v>7759.2522650737</v>
      </c>
      <c r="AW233" s="15">
        <v>0.5343217772</v>
      </c>
      <c r="AX233" s="1">
        <v>4424.7331313347</v>
      </c>
      <c r="AY233" s="15">
        <v>0.3046983381</v>
      </c>
      <c r="AZ233" s="1">
        <v>1041.0083009442</v>
      </c>
      <c r="BA233" s="15">
        <v>0.0716864701</v>
      </c>
      <c r="BB233" s="1">
        <v>1296.6907929783</v>
      </c>
      <c r="BC233" s="1">
        <v>0.0892934145</v>
      </c>
      <c r="BD233" s="1">
        <v>14521.6844903309</v>
      </c>
      <c r="BE233" s="15">
        <v>0.528324977635066</v>
      </c>
      <c r="BF233" s="1">
        <v>0.231470131832713</v>
      </c>
      <c r="BG233" s="1">
        <v>0.169411696840709</v>
      </c>
      <c r="BH233" s="1">
        <v>0.0524287105066215</v>
      </c>
      <c r="BI233" s="1">
        <v>0.0183644831848908</v>
      </c>
    </row>
    <row r="234" ht="15.75" customHeight="1">
      <c r="A234" s="1" t="s">
        <v>1673</v>
      </c>
      <c r="B234" s="1" t="s">
        <v>1029</v>
      </c>
      <c r="C234" s="1">
        <v>177.0</v>
      </c>
      <c r="D234" s="1">
        <v>5.86487510169492</v>
      </c>
      <c r="E234" s="1">
        <v>1038.082893</v>
      </c>
      <c r="F234" s="1" t="e">
        <v>#N/A</v>
      </c>
      <c r="G234" s="1" t="e">
        <v>#N/A</v>
      </c>
      <c r="H234" s="1" t="e">
        <v>#N/A</v>
      </c>
      <c r="I234" s="1">
        <v>0.0376508546854684</v>
      </c>
      <c r="J234" s="1">
        <v>0.922186879049045</v>
      </c>
      <c r="K234" s="1">
        <v>0.0309586740073336</v>
      </c>
      <c r="L234" s="1">
        <v>0.99861317992014</v>
      </c>
      <c r="M234" s="1" t="e">
        <v>#N/A</v>
      </c>
      <c r="N234" s="1">
        <v>0.169814774411132</v>
      </c>
      <c r="O234" s="1">
        <v>67634.9450970041</v>
      </c>
      <c r="P234" s="15">
        <v>0.15</v>
      </c>
      <c r="Q234" s="1">
        <v>0.15</v>
      </c>
      <c r="R234" s="1">
        <v>0.7</v>
      </c>
      <c r="S234" s="1">
        <v>8.0</v>
      </c>
      <c r="T234" s="1">
        <v>105212.375</v>
      </c>
      <c r="U234" s="15">
        <v>129.760361625</v>
      </c>
      <c r="V234" s="1">
        <v>247678.573391152</v>
      </c>
      <c r="W234" s="15">
        <v>0.848845142265269</v>
      </c>
      <c r="X234" s="1">
        <v>0.0666780002978481</v>
      </c>
      <c r="Y234" s="1">
        <v>0.0844768574368826</v>
      </c>
      <c r="Z234" s="1">
        <v>0.151154857734731</v>
      </c>
      <c r="AA234" s="1">
        <v>247.678573391152</v>
      </c>
      <c r="AB234" s="1">
        <v>5699.5939725981</v>
      </c>
      <c r="AC234" s="15">
        <v>708.744711006426</v>
      </c>
      <c r="AD234" s="1">
        <v>175700.895926972</v>
      </c>
      <c r="AE234" s="15">
        <v>242.0</v>
      </c>
      <c r="AF234" s="1">
        <v>34263.5</v>
      </c>
      <c r="AG234" s="15">
        <v>54157.9798657718</v>
      </c>
      <c r="AH234" s="15">
        <v>27.5299816942236</v>
      </c>
      <c r="AI234" s="1">
        <v>22.4999957616893</v>
      </c>
      <c r="AJ234" s="1">
        <v>23.8069628153648</v>
      </c>
      <c r="AK234" s="1">
        <v>1.0</v>
      </c>
      <c r="AL234" s="1">
        <v>1.0</v>
      </c>
      <c r="AM234" s="1">
        <v>1.0</v>
      </c>
      <c r="AN234" s="1">
        <v>0.0</v>
      </c>
      <c r="AO234" s="1">
        <v>1.6559502926132</v>
      </c>
      <c r="AP234" s="1">
        <v>2191.50272617006</v>
      </c>
      <c r="AQ234" s="15">
        <v>3961.58478068668</v>
      </c>
      <c r="AR234" s="15">
        <v>9171.6123868347</v>
      </c>
      <c r="AS234" s="15">
        <v>1149.75448304589</v>
      </c>
      <c r="AT234" s="1">
        <v>689.980718139047</v>
      </c>
      <c r="AU234" s="1">
        <v>17164.4350948764</v>
      </c>
      <c r="AV234" s="15">
        <v>10984.2316015358</v>
      </c>
      <c r="AW234" s="15">
        <v>0.5665609634</v>
      </c>
      <c r="AX234" s="1">
        <v>5249.186356504</v>
      </c>
      <c r="AY234" s="15">
        <v>0.2707503071</v>
      </c>
      <c r="AZ234" s="1">
        <v>1429.3131809676</v>
      </c>
      <c r="BA234" s="1">
        <v>0.0737232318</v>
      </c>
      <c r="BB234" s="1">
        <v>1724.8234427233</v>
      </c>
      <c r="BC234" s="15">
        <v>0.0889654977</v>
      </c>
      <c r="BD234" s="1">
        <v>19387.5545817307</v>
      </c>
      <c r="BE234" s="15">
        <v>0.481778223582238</v>
      </c>
      <c r="BF234" s="1">
        <v>0.270801322697507</v>
      </c>
      <c r="BG234" s="1">
        <v>0.183732453362457</v>
      </c>
      <c r="BH234" s="1">
        <v>0.0474150554947203</v>
      </c>
      <c r="BI234" s="1">
        <v>0.0162729448630774</v>
      </c>
    </row>
    <row r="235" ht="15.75" customHeight="1">
      <c r="A235" s="1" t="s">
        <v>86</v>
      </c>
      <c r="B235" s="1" t="s">
        <v>88</v>
      </c>
      <c r="C235" s="1">
        <v>174.0</v>
      </c>
      <c r="D235" s="1">
        <v>7.7346421954023</v>
      </c>
      <c r="E235" s="1">
        <v>1345.827742</v>
      </c>
      <c r="F235" s="1" t="e">
        <v>#N/A</v>
      </c>
      <c r="G235" s="1" t="e">
        <v>#N/A</v>
      </c>
      <c r="H235" s="1" t="e">
        <v>#N/A</v>
      </c>
      <c r="I235" s="1">
        <v>0.0141311142750367</v>
      </c>
      <c r="J235" s="1">
        <v>0.946065801494864</v>
      </c>
      <c r="K235" s="1">
        <v>0.0332387186512229</v>
      </c>
      <c r="L235" s="1">
        <v>0.999794387313791</v>
      </c>
      <c r="M235" s="1" t="e">
        <v>#N/A</v>
      </c>
      <c r="N235" s="1">
        <v>0.182825892254633</v>
      </c>
      <c r="O235" s="1">
        <v>71884.9292929293</v>
      </c>
      <c r="P235" s="15">
        <v>0.14</v>
      </c>
      <c r="Q235" s="1">
        <v>0.08</v>
      </c>
      <c r="R235" s="1">
        <v>0.78</v>
      </c>
      <c r="S235" s="1">
        <v>8.0</v>
      </c>
      <c r="T235" s="1">
        <v>104754.125</v>
      </c>
      <c r="U235" s="15">
        <v>168.22846775</v>
      </c>
      <c r="V235" s="1">
        <v>266398.981690779</v>
      </c>
      <c r="W235" s="15">
        <v>0.678744320443914</v>
      </c>
      <c r="X235" s="1">
        <v>0.0365264398115021</v>
      </c>
      <c r="Y235" s="1">
        <v>0.284729239744584</v>
      </c>
      <c r="Z235" s="1">
        <v>0.321255679556086</v>
      </c>
      <c r="AA235" s="1">
        <v>266.398981690779</v>
      </c>
      <c r="AB235" s="1">
        <v>6367.14397584472</v>
      </c>
      <c r="AC235" s="15">
        <v>499.32183668718</v>
      </c>
      <c r="AD235" s="1">
        <v>226419.395394757</v>
      </c>
      <c r="AE235" s="15">
        <v>412.0</v>
      </c>
      <c r="AF235" s="1">
        <v>41163.0</v>
      </c>
      <c r="AG235" s="15">
        <v>65783.2174192168</v>
      </c>
      <c r="AH235" s="15">
        <v>33.6999951804</v>
      </c>
      <c r="AI235" s="1">
        <v>19.9999950687956</v>
      </c>
      <c r="AJ235" s="1">
        <v>19.9998930948432</v>
      </c>
      <c r="AK235" s="1">
        <v>0.0</v>
      </c>
      <c r="AL235" s="1">
        <v>0.0</v>
      </c>
      <c r="AM235" s="1">
        <v>0.0</v>
      </c>
      <c r="AN235" s="1">
        <v>1526.04079698039</v>
      </c>
      <c r="AO235" s="1">
        <v>1.1219007251781</v>
      </c>
      <c r="AP235" s="1">
        <v>2158.61094948361</v>
      </c>
      <c r="AQ235" s="15">
        <v>3133.45580447992</v>
      </c>
      <c r="AR235" s="15">
        <v>8561.14835534427</v>
      </c>
      <c r="AS235" s="15">
        <v>1202.64050850573</v>
      </c>
      <c r="AT235" s="1">
        <v>390.75310575668</v>
      </c>
      <c r="AU235" s="1">
        <v>15446.6087235702</v>
      </c>
      <c r="AV235" s="15">
        <v>7961.374521821</v>
      </c>
      <c r="AW235" s="15">
        <v>0.4455588996</v>
      </c>
      <c r="AX235" s="1">
        <v>7394.2077895449</v>
      </c>
      <c r="AY235" s="15">
        <v>0.4138173725</v>
      </c>
      <c r="AZ235" s="1">
        <v>1386.1088380249</v>
      </c>
      <c r="BA235" s="1">
        <v>0.0775736811</v>
      </c>
      <c r="BB235" s="1">
        <v>1126.5963636582</v>
      </c>
      <c r="BC235" s="15">
        <v>0.0630500468</v>
      </c>
      <c r="BD235" s="1">
        <v>17868.287513049</v>
      </c>
      <c r="BE235" s="15">
        <v>0.541916896615933</v>
      </c>
      <c r="BF235" s="1">
        <v>0.241697814478509</v>
      </c>
      <c r="BG235" s="1">
        <v>0.135648170616433</v>
      </c>
      <c r="BH235" s="1">
        <v>0.0591219887543657</v>
      </c>
      <c r="BI235" s="1">
        <v>0.0216151295347589</v>
      </c>
    </row>
    <row r="236" ht="15.75" customHeight="1">
      <c r="A236" s="1" t="s">
        <v>1676</v>
      </c>
      <c r="B236" s="1" t="s">
        <v>460</v>
      </c>
      <c r="C236" s="1">
        <v>207.0</v>
      </c>
      <c r="D236" s="1">
        <v>3.83324397101449</v>
      </c>
      <c r="E236" s="1">
        <v>793.481502</v>
      </c>
      <c r="F236" s="1" t="e">
        <v>#N/A</v>
      </c>
      <c r="G236" s="1">
        <v>0.0190201752319656</v>
      </c>
      <c r="H236" s="1" t="e">
        <v>#N/A</v>
      </c>
      <c r="I236" s="1" t="e">
        <v>#N/A</v>
      </c>
      <c r="J236" s="1">
        <v>0.9104606697441</v>
      </c>
      <c r="K236" s="1">
        <v>0.0550764297903544</v>
      </c>
      <c r="L236" s="1">
        <v>1.0</v>
      </c>
      <c r="M236" s="1" t="e">
        <v>#N/A</v>
      </c>
      <c r="N236" s="1">
        <v>0.219399041393835</v>
      </c>
      <c r="O236" s="1">
        <v>50241.9937040923</v>
      </c>
      <c r="P236" s="15">
        <v>0.354838709677419</v>
      </c>
      <c r="Q236" s="1">
        <v>0.172043010752688</v>
      </c>
      <c r="R236" s="1">
        <v>0.473118279569892</v>
      </c>
      <c r="S236" s="1">
        <v>14.51</v>
      </c>
      <c r="T236" s="1">
        <v>78203.2350103377</v>
      </c>
      <c r="U236" s="15">
        <v>54.6851483115093</v>
      </c>
      <c r="V236" s="1">
        <v>307003.035843928</v>
      </c>
      <c r="W236" s="15">
        <v>0.759912172857255</v>
      </c>
      <c r="X236" s="1">
        <v>0.0682905418827319</v>
      </c>
      <c r="Y236" s="1">
        <v>0.171797285260013</v>
      </c>
      <c r="Z236" s="1">
        <v>0.240087827142745</v>
      </c>
      <c r="AA236" s="1">
        <v>307.003035843928</v>
      </c>
      <c r="AB236" s="1">
        <v>6431.57400284298</v>
      </c>
      <c r="AC236" s="15">
        <v>751.280765206799</v>
      </c>
      <c r="AD236" s="1">
        <v>210552.277954224</v>
      </c>
      <c r="AE236" s="15">
        <v>366.0</v>
      </c>
      <c r="AF236" s="1">
        <v>37631.0</v>
      </c>
      <c r="AG236" s="15">
        <v>60101.2381652455</v>
      </c>
      <c r="AH236" s="15">
        <v>25.4999578255977</v>
      </c>
      <c r="AI236" s="1">
        <v>19.9999956783747</v>
      </c>
      <c r="AJ236" s="1">
        <v>20.0683952425092</v>
      </c>
      <c r="AK236" s="1">
        <v>3.5</v>
      </c>
      <c r="AL236" s="1">
        <v>3.5</v>
      </c>
      <c r="AM236" s="1">
        <v>3.5</v>
      </c>
      <c r="AN236" s="1">
        <v>0.0</v>
      </c>
      <c r="AO236" s="1">
        <v>0.987315647114664</v>
      </c>
      <c r="AP236" s="1">
        <v>2811.71554015635</v>
      </c>
      <c r="AQ236" s="15">
        <v>4658.68480951683</v>
      </c>
      <c r="AR236" s="15">
        <v>12516.1419579004</v>
      </c>
      <c r="AS236" s="15">
        <v>875.649108704742</v>
      </c>
      <c r="AT236" s="1">
        <v>17.3808588672052</v>
      </c>
      <c r="AU236" s="1">
        <v>20879.5722751455</v>
      </c>
      <c r="AV236" s="15">
        <v>11395.1348202768</v>
      </c>
      <c r="AW236" s="15">
        <v>0.5363697976</v>
      </c>
      <c r="AX236" s="1">
        <v>5966.2556677996</v>
      </c>
      <c r="AY236" s="15">
        <v>0.280832074</v>
      </c>
      <c r="AZ236" s="1">
        <v>1661.4923065611</v>
      </c>
      <c r="BA236" s="1">
        <v>0.0782065597</v>
      </c>
      <c r="BB236" s="1">
        <v>2222.0397784763</v>
      </c>
      <c r="BC236" s="15">
        <v>0.1045915687</v>
      </c>
      <c r="BD236" s="1">
        <v>21244.9225731138</v>
      </c>
      <c r="BE236" s="15">
        <v>0.564468695101905</v>
      </c>
      <c r="BF236" s="1">
        <v>0.302417578205347</v>
      </c>
      <c r="BG236" s="1">
        <v>0.0987721307879041</v>
      </c>
      <c r="BH236" s="1">
        <v>0.0204657873959022</v>
      </c>
      <c r="BI236" s="1">
        <v>0.0138758085089416</v>
      </c>
    </row>
    <row r="237" ht="15.75" customHeight="1">
      <c r="A237" s="1" t="s">
        <v>1678</v>
      </c>
      <c r="B237" s="1" t="s">
        <v>1211</v>
      </c>
      <c r="C237" s="1">
        <v>39.0</v>
      </c>
      <c r="D237" s="1">
        <v>16.6069082820513</v>
      </c>
      <c r="E237" s="1">
        <v>647.669423</v>
      </c>
      <c r="F237" s="1" t="e">
        <v>#N/A</v>
      </c>
      <c r="G237" s="1" t="e">
        <v>#N/A</v>
      </c>
      <c r="H237" s="1" t="e">
        <v>#N/A</v>
      </c>
      <c r="I237" s="1" t="e">
        <v>#N/A</v>
      </c>
      <c r="J237" s="1">
        <v>0.961557145039871</v>
      </c>
      <c r="K237" s="1">
        <v>0.0280253222895522</v>
      </c>
      <c r="L237" s="1">
        <v>1.0</v>
      </c>
      <c r="M237" s="1" t="e">
        <v>#N/A</v>
      </c>
      <c r="N237" s="1">
        <v>0.292759833991974</v>
      </c>
      <c r="O237" s="1">
        <v>71726.6865671642</v>
      </c>
      <c r="P237" s="15">
        <v>0.208955223880597</v>
      </c>
      <c r="Q237" s="1">
        <v>0.134328358208955</v>
      </c>
      <c r="R237" s="1">
        <v>0.656716417910448</v>
      </c>
      <c r="S237" s="1">
        <v>12.0</v>
      </c>
      <c r="T237" s="1">
        <v>87456.75</v>
      </c>
      <c r="U237" s="15">
        <v>53.9724519166667</v>
      </c>
      <c r="V237" s="1">
        <v>101778.789702104</v>
      </c>
      <c r="W237" s="15">
        <v>0.763084882494443</v>
      </c>
      <c r="X237" s="1">
        <v>0.0411934281173215</v>
      </c>
      <c r="Y237" s="1">
        <v>0.195721689388236</v>
      </c>
      <c r="Z237" s="1">
        <v>0.236915117505557</v>
      </c>
      <c r="AA237" s="1">
        <v>101.778789702104</v>
      </c>
      <c r="AB237" s="1">
        <v>2182.98247499635</v>
      </c>
      <c r="AC237" s="15">
        <v>266.258269845788</v>
      </c>
      <c r="AD237" s="15">
        <v>80403.3004981689</v>
      </c>
      <c r="AE237" s="15">
        <v>23.0</v>
      </c>
      <c r="AF237" s="1">
        <v>36186.0</v>
      </c>
      <c r="AG237" s="15">
        <v>48171.3630751964</v>
      </c>
      <c r="AH237" s="15">
        <v>27.3999401632953</v>
      </c>
      <c r="AI237" s="1">
        <v>19.9999801199957</v>
      </c>
      <c r="AJ237" s="1">
        <v>19.9997790405203</v>
      </c>
      <c r="AK237" s="1">
        <v>0.0</v>
      </c>
      <c r="AL237" s="1">
        <v>0.0</v>
      </c>
      <c r="AM237" s="1">
        <v>0.0</v>
      </c>
      <c r="AN237" s="1">
        <v>0.0</v>
      </c>
      <c r="AO237" s="1">
        <v>0.664346920568416</v>
      </c>
      <c r="AP237" s="1">
        <v>3344.98510052404</v>
      </c>
      <c r="AQ237" s="15">
        <v>4642.91603588641</v>
      </c>
      <c r="AR237" s="15">
        <v>15454.8088801777</v>
      </c>
      <c r="AS237" s="15">
        <v>1272.98682124137</v>
      </c>
      <c r="AT237" s="15">
        <v>893.941151827388</v>
      </c>
      <c r="AU237" s="1">
        <v>25609.6379896569</v>
      </c>
      <c r="AV237" s="15">
        <v>17352.6680834779</v>
      </c>
      <c r="AW237" s="15">
        <v>0.6665523061</v>
      </c>
      <c r="AX237" s="1">
        <v>1831.1445434935</v>
      </c>
      <c r="AY237" s="15">
        <v>0.0703380951</v>
      </c>
      <c r="AZ237" s="1">
        <v>4970.4105387558</v>
      </c>
      <c r="BA237" s="1">
        <v>0.1909238736</v>
      </c>
      <c r="BB237" s="1">
        <v>1879.244762277</v>
      </c>
      <c r="BC237" s="15">
        <v>0.0721857252</v>
      </c>
      <c r="BD237" s="1">
        <v>26033.4679280042</v>
      </c>
      <c r="BE237" s="15">
        <v>0.541098723704118</v>
      </c>
      <c r="BF237" s="1">
        <v>0.267482312234465</v>
      </c>
      <c r="BG237" s="1">
        <v>0.149928712698603</v>
      </c>
      <c r="BH237" s="1">
        <v>0.0321129001312127</v>
      </c>
      <c r="BI237" s="1">
        <v>0.00937735123160154</v>
      </c>
    </row>
    <row r="238" ht="15.75" customHeight="1">
      <c r="A238" s="1" t="s">
        <v>1679</v>
      </c>
      <c r="B238" s="1" t="s">
        <v>819</v>
      </c>
      <c r="C238" s="1">
        <v>30.0</v>
      </c>
      <c r="D238" s="1">
        <v>29.3914275666667</v>
      </c>
      <c r="E238" s="1">
        <v>881.742827</v>
      </c>
      <c r="F238" s="1" t="e">
        <v>#N/A</v>
      </c>
      <c r="G238" s="1" t="e">
        <v>#N/A</v>
      </c>
      <c r="H238" s="1" t="e">
        <v>#N/A</v>
      </c>
      <c r="I238" s="1">
        <v>0.0175387240491181</v>
      </c>
      <c r="J238" s="1">
        <v>0.960880780266267</v>
      </c>
      <c r="K238" s="1" t="e">
        <v>#N/A</v>
      </c>
      <c r="L238" s="1">
        <v>0.128240298043651</v>
      </c>
      <c r="M238" s="1" t="e">
        <v>#N/A</v>
      </c>
      <c r="N238" s="1">
        <v>0.0760795518371393</v>
      </c>
      <c r="O238" s="1">
        <v>81319.2574224022</v>
      </c>
      <c r="P238" s="15">
        <v>0.104477611940299</v>
      </c>
      <c r="Q238" s="1">
        <v>0.119402985074627</v>
      </c>
      <c r="R238" s="1">
        <v>0.776119402985075</v>
      </c>
      <c r="S238" s="1">
        <v>7.0</v>
      </c>
      <c r="T238" s="1">
        <v>79613.5714285714</v>
      </c>
      <c r="U238" s="15">
        <v>125.963261</v>
      </c>
      <c r="V238" s="1">
        <v>259773.046047133</v>
      </c>
      <c r="W238" s="15">
        <v>0.810284230262496</v>
      </c>
      <c r="X238" s="1">
        <v>0.177133224438604</v>
      </c>
      <c r="Y238" s="1">
        <v>0.0125825452989007</v>
      </c>
      <c r="Z238" s="1">
        <v>0.189715769737504</v>
      </c>
      <c r="AA238" s="1">
        <v>259.773046047133</v>
      </c>
      <c r="AB238" s="1">
        <v>6016.29277558047</v>
      </c>
      <c r="AC238" s="15">
        <v>658.173531135513</v>
      </c>
      <c r="AD238" s="1">
        <v>217332.679244237</v>
      </c>
      <c r="AE238" s="15">
        <v>388.0</v>
      </c>
      <c r="AF238" s="1">
        <v>57297.0</v>
      </c>
      <c r="AG238" s="15">
        <v>116800.657584015</v>
      </c>
      <c r="AH238" s="15">
        <v>44.1692949858956</v>
      </c>
      <c r="AI238" s="1">
        <v>19.9999892240247</v>
      </c>
      <c r="AJ238" s="1">
        <v>36.1217709357724</v>
      </c>
      <c r="AK238" s="1">
        <v>1.55</v>
      </c>
      <c r="AL238" s="1">
        <v>0.834348</v>
      </c>
      <c r="AM238" s="1">
        <v>1.084153</v>
      </c>
      <c r="AN238" s="1">
        <v>2850.37509015086</v>
      </c>
      <c r="AO238" s="1">
        <v>0.866526472288528</v>
      </c>
      <c r="AP238" s="1">
        <v>1415.16048873965</v>
      </c>
      <c r="AQ238" s="15">
        <v>2223.02770147741</v>
      </c>
      <c r="AR238" s="15">
        <v>8378.28934218254</v>
      </c>
      <c r="AS238" s="15">
        <v>557.046062593033</v>
      </c>
      <c r="AT238" s="1">
        <v>623.841513824983</v>
      </c>
      <c r="AU238" s="1">
        <v>13197.3651088176</v>
      </c>
      <c r="AV238" s="15">
        <v>5843.2735753464</v>
      </c>
      <c r="AW238" s="15">
        <v>0.3499488398</v>
      </c>
      <c r="AX238" s="1">
        <v>8552.8082994119</v>
      </c>
      <c r="AY238" s="15">
        <v>0.5122206418</v>
      </c>
      <c r="AZ238" s="1">
        <v>1858.1258745409</v>
      </c>
      <c r="BA238" s="1">
        <v>0.1112816276</v>
      </c>
      <c r="BB238" s="1">
        <v>443.3003187806</v>
      </c>
      <c r="BC238" s="15">
        <v>0.0265488908</v>
      </c>
      <c r="BD238" s="1">
        <v>16697.5080680798</v>
      </c>
      <c r="BE238" s="15">
        <v>0.614289210474513</v>
      </c>
      <c r="BF238" s="1">
        <v>0.203665060111524</v>
      </c>
      <c r="BG238" s="1">
        <v>0.139305630425728</v>
      </c>
      <c r="BH238" s="1">
        <v>0.0273425010464662</v>
      </c>
      <c r="BI238" s="1">
        <v>0.0153975979417696</v>
      </c>
    </row>
    <row r="239" ht="15.75" customHeight="1">
      <c r="A239" s="1" t="s">
        <v>1681</v>
      </c>
      <c r="B239" s="1" t="s">
        <v>854</v>
      </c>
      <c r="C239" s="1">
        <v>36.0</v>
      </c>
      <c r="D239" s="1">
        <v>22.7534600833333</v>
      </c>
      <c r="E239" s="1">
        <v>819.124563</v>
      </c>
      <c r="F239" s="1" t="e">
        <v>#N/A</v>
      </c>
      <c r="G239" s="1" t="e">
        <v>#N/A</v>
      </c>
      <c r="H239" s="1" t="e">
        <v>#N/A</v>
      </c>
      <c r="I239" s="1">
        <v>0.0236351368981213</v>
      </c>
      <c r="J239" s="1">
        <v>0.941534136285444</v>
      </c>
      <c r="K239" s="1">
        <v>0.0174153627862401</v>
      </c>
      <c r="L239" s="1">
        <v>0.147664091652503</v>
      </c>
      <c r="M239" s="1" t="e">
        <v>#N/A</v>
      </c>
      <c r="N239" s="1">
        <v>0.0888606360820399</v>
      </c>
      <c r="O239" s="1">
        <v>72430.3713988199</v>
      </c>
      <c r="P239" s="15">
        <v>0.137931034482759</v>
      </c>
      <c r="Q239" s="1">
        <v>0.103448275862069</v>
      </c>
      <c r="R239" s="1">
        <v>0.758620689655172</v>
      </c>
      <c r="S239" s="1">
        <v>7.0</v>
      </c>
      <c r="T239" s="1">
        <v>99347.1428571429</v>
      </c>
      <c r="U239" s="15">
        <v>117.017794714286</v>
      </c>
      <c r="V239" s="1">
        <v>221783.252762743</v>
      </c>
      <c r="W239" s="15">
        <v>0.832671017494485</v>
      </c>
      <c r="X239" s="1">
        <v>0.139376250460249</v>
      </c>
      <c r="Y239" s="1">
        <v>0.0279527320452665</v>
      </c>
      <c r="Z239" s="1">
        <v>0.167328982505515</v>
      </c>
      <c r="AA239" s="1">
        <v>221.783252762743</v>
      </c>
      <c r="AB239" s="1">
        <v>4753.2123633802</v>
      </c>
      <c r="AC239" s="15">
        <v>503.029891437891</v>
      </c>
      <c r="AD239" s="15">
        <v>180338.506228006</v>
      </c>
      <c r="AE239" s="15">
        <v>260.0</v>
      </c>
      <c r="AF239" s="1">
        <v>54130.0</v>
      </c>
      <c r="AG239" s="15">
        <v>109467.042149143</v>
      </c>
      <c r="AH239" s="15">
        <v>41.8495427441652</v>
      </c>
      <c r="AI239" s="1">
        <v>19.9999907450114</v>
      </c>
      <c r="AJ239" s="1">
        <v>25.8908492896191</v>
      </c>
      <c r="AK239" s="1">
        <v>2.0</v>
      </c>
      <c r="AL239" s="1">
        <v>1.651922</v>
      </c>
      <c r="AM239" s="1">
        <v>1.890054</v>
      </c>
      <c r="AN239" s="1">
        <v>4172.87011572622</v>
      </c>
      <c r="AO239" s="1">
        <v>1.03315731137691</v>
      </c>
      <c r="AP239" s="1">
        <v>1836.02852109808</v>
      </c>
      <c r="AQ239" s="15">
        <v>2877.57802228182</v>
      </c>
      <c r="AR239" s="15">
        <v>8520.01858476804</v>
      </c>
      <c r="AS239" s="15">
        <v>562.542830253279</v>
      </c>
      <c r="AT239" s="15">
        <v>907.676064891732</v>
      </c>
      <c r="AU239" s="1">
        <v>14703.8440232929</v>
      </c>
      <c r="AV239" s="15">
        <v>6939.02449152</v>
      </c>
      <c r="AW239" s="15">
        <v>0.3728984763</v>
      </c>
      <c r="AX239" s="1">
        <v>8715.413416684</v>
      </c>
      <c r="AY239" s="15">
        <v>0.468360414</v>
      </c>
      <c r="AZ239" s="1">
        <v>2534.8901517704</v>
      </c>
      <c r="BA239" s="1">
        <v>0.1362232799</v>
      </c>
      <c r="BB239" s="1">
        <v>419.0196046693</v>
      </c>
      <c r="BC239" s="15">
        <v>0.0225178298</v>
      </c>
      <c r="BD239" s="1">
        <v>18608.3476646437</v>
      </c>
      <c r="BE239" s="15">
        <v>0.575884279048764</v>
      </c>
      <c r="BF239" s="1">
        <v>0.22719460027083</v>
      </c>
      <c r="BG239" s="1">
        <v>0.144411340542133</v>
      </c>
      <c r="BH239" s="1">
        <v>0.037410956243518</v>
      </c>
      <c r="BI239" s="1">
        <v>0.0150988238947538</v>
      </c>
    </row>
    <row r="240" ht="15.75" customHeight="1">
      <c r="A240" s="1" t="s">
        <v>1683</v>
      </c>
      <c r="B240" s="1" t="s">
        <v>856</v>
      </c>
      <c r="C240" s="1">
        <v>27.0</v>
      </c>
      <c r="D240" s="1">
        <v>15.0362687777778</v>
      </c>
      <c r="E240" s="1">
        <v>405.979257</v>
      </c>
      <c r="F240" s="1" t="e">
        <v>#N/A</v>
      </c>
      <c r="G240" s="1" t="e">
        <v>#N/A</v>
      </c>
      <c r="H240" s="1" t="e">
        <v>#N/A</v>
      </c>
      <c r="I240" s="1">
        <v>0.0404695462121254</v>
      </c>
      <c r="J240" s="1">
        <v>0.918719204892488</v>
      </c>
      <c r="K240" s="1" t="e">
        <v>#N/A</v>
      </c>
      <c r="L240" s="1">
        <v>0.206739240509343</v>
      </c>
      <c r="M240" s="1" t="e">
        <v>#N/A</v>
      </c>
      <c r="N240" s="1">
        <v>0.086778220827002</v>
      </c>
      <c r="O240" s="1">
        <v>68936.472</v>
      </c>
      <c r="P240" s="15">
        <v>0.21875</v>
      </c>
      <c r="Q240" s="1">
        <v>0.28125</v>
      </c>
      <c r="R240" s="1">
        <v>0.5</v>
      </c>
      <c r="S240" s="1">
        <v>3.5</v>
      </c>
      <c r="T240" s="1">
        <v>96887.7142857143</v>
      </c>
      <c r="U240" s="15">
        <v>115.994073428571</v>
      </c>
      <c r="V240" s="1">
        <v>226739.072040816</v>
      </c>
      <c r="W240" s="15">
        <v>0.885366604034965</v>
      </c>
      <c r="X240" s="1">
        <v>0.0961815230106323</v>
      </c>
      <c r="Y240" s="1">
        <v>0.0184518729544028</v>
      </c>
      <c r="Z240" s="1">
        <v>0.114633395965035</v>
      </c>
      <c r="AA240" s="1">
        <v>226.739072040816</v>
      </c>
      <c r="AB240" s="1">
        <v>4704.9423512788</v>
      </c>
      <c r="AC240" s="15">
        <v>505.648543516596</v>
      </c>
      <c r="AD240" s="15">
        <v>174253.902233624</v>
      </c>
      <c r="AE240" s="15">
        <v>237.0</v>
      </c>
      <c r="AF240" s="1">
        <v>49063.0</v>
      </c>
      <c r="AG240" s="15">
        <v>86914.7579127459</v>
      </c>
      <c r="AH240" s="15">
        <v>46.6494359795587</v>
      </c>
      <c r="AI240" s="1">
        <v>19.9999877299409</v>
      </c>
      <c r="AJ240" s="1">
        <v>22.6902155497626</v>
      </c>
      <c r="AK240" s="1">
        <v>1.5</v>
      </c>
      <c r="AL240" s="1">
        <v>0.427042</v>
      </c>
      <c r="AM240" s="1">
        <v>0.765769</v>
      </c>
      <c r="AN240" s="1">
        <v>3123.67289247982</v>
      </c>
      <c r="AO240" s="1">
        <v>1.19254475529111</v>
      </c>
      <c r="AP240" s="1">
        <v>1931.22871792437</v>
      </c>
      <c r="AQ240" s="15">
        <v>2451.2721594542</v>
      </c>
      <c r="AR240" s="15">
        <v>10260.8207394202</v>
      </c>
      <c r="AS240" s="15">
        <v>181.812244658598</v>
      </c>
      <c r="AT240" s="15">
        <v>696.652883425519</v>
      </c>
      <c r="AU240" s="1">
        <v>15521.7867448829</v>
      </c>
      <c r="AV240" s="15">
        <v>9039.310826525</v>
      </c>
      <c r="AW240" s="15">
        <v>0.4814037671</v>
      </c>
      <c r="AX240" s="1">
        <v>7645.111733865</v>
      </c>
      <c r="AY240" s="15">
        <v>0.4071533394</v>
      </c>
      <c r="AZ240" s="1">
        <v>1486.7048278771</v>
      </c>
      <c r="BA240" s="1">
        <v>0.0791769769</v>
      </c>
      <c r="BB240" s="1">
        <v>605.8565978495</v>
      </c>
      <c r="BC240" s="15">
        <v>0.0322659165</v>
      </c>
      <c r="BD240" s="1">
        <v>18776.9839861166</v>
      </c>
      <c r="BE240" s="15">
        <v>0.576124765208058</v>
      </c>
      <c r="BF240" s="1">
        <v>0.228831125378069</v>
      </c>
      <c r="BG240" s="1">
        <v>0.155562125865045</v>
      </c>
      <c r="BH240" s="1">
        <v>0.0282769004482166</v>
      </c>
      <c r="BI240" s="1">
        <v>0.0112050831006119</v>
      </c>
    </row>
    <row r="241" ht="15.75" customHeight="1">
      <c r="A241" s="1" t="s">
        <v>1685</v>
      </c>
      <c r="B241" s="1" t="s">
        <v>1292</v>
      </c>
      <c r="C241" s="1">
        <v>63.0</v>
      </c>
      <c r="D241" s="1">
        <v>6.68599046031746</v>
      </c>
      <c r="E241" s="1">
        <v>421.217399</v>
      </c>
      <c r="F241" s="1" t="e">
        <v>#N/A</v>
      </c>
      <c r="G241" s="1">
        <v>0.0216865204918415</v>
      </c>
      <c r="H241" s="1" t="e">
        <v>#N/A</v>
      </c>
      <c r="I241" s="1" t="e">
        <v>#N/A</v>
      </c>
      <c r="J241" s="1">
        <v>0.945222423427591</v>
      </c>
      <c r="K241" s="1">
        <v>0.0244164478838312</v>
      </c>
      <c r="L241" s="1">
        <v>0.332973586488154</v>
      </c>
      <c r="M241" s="1" t="e">
        <v>#N/A</v>
      </c>
      <c r="N241" s="1">
        <v>0.152273820721877</v>
      </c>
      <c r="O241" s="1">
        <v>65587.6866746699</v>
      </c>
      <c r="P241" s="15">
        <v>0.209302325581395</v>
      </c>
      <c r="Q241" s="1">
        <v>0.116279069767442</v>
      </c>
      <c r="R241" s="1">
        <v>0.674418604651163</v>
      </c>
      <c r="S241" s="1">
        <v>5.0</v>
      </c>
      <c r="T241" s="1">
        <v>82917.6</v>
      </c>
      <c r="U241" s="15">
        <v>84.2434798</v>
      </c>
      <c r="V241" s="1">
        <v>235559.998792927</v>
      </c>
      <c r="W241" s="15">
        <v>0.947030884389818</v>
      </c>
      <c r="X241" s="1">
        <v>0.0350808394552134</v>
      </c>
      <c r="Y241" s="1">
        <v>0.0178882761549685</v>
      </c>
      <c r="Z241" s="1">
        <v>0.0529691156101819</v>
      </c>
      <c r="AA241" s="1">
        <v>235.559998792927</v>
      </c>
      <c r="AB241" s="1">
        <v>4765.55100707034</v>
      </c>
      <c r="AC241" s="15">
        <v>714.625347183249</v>
      </c>
      <c r="AD241" s="1">
        <v>174956.094912923</v>
      </c>
      <c r="AE241" s="15">
        <v>239.0</v>
      </c>
      <c r="AF241" s="1">
        <v>47147.0</v>
      </c>
      <c r="AG241" s="15">
        <v>77037.5108191654</v>
      </c>
      <c r="AH241" s="15">
        <v>32.8996963226304</v>
      </c>
      <c r="AI241" s="1">
        <v>19.9999851010368</v>
      </c>
      <c r="AJ241" s="1">
        <v>19.9997701671172</v>
      </c>
      <c r="AK241" s="1">
        <v>5.4</v>
      </c>
      <c r="AL241" s="1">
        <v>2.226191</v>
      </c>
      <c r="AM241" s="1">
        <v>3.491251</v>
      </c>
      <c r="AN241" s="1">
        <v>2514.31477549198</v>
      </c>
      <c r="AO241" s="1">
        <v>1.28244562344969</v>
      </c>
      <c r="AP241" s="1">
        <v>3092.77449861467</v>
      </c>
      <c r="AQ241" s="15">
        <v>3881.54571459191</v>
      </c>
      <c r="AR241" s="15">
        <v>12339.0870185778</v>
      </c>
      <c r="AS241" s="15">
        <v>754.986975264998</v>
      </c>
      <c r="AT241" s="1">
        <v>1011.17565658773</v>
      </c>
      <c r="AU241" s="1">
        <v>21079.5698636371</v>
      </c>
      <c r="AV241" s="15">
        <v>10029.5060291856</v>
      </c>
      <c r="AW241" s="15">
        <v>0.5490436283</v>
      </c>
      <c r="AX241" s="1">
        <v>6191.5931175372</v>
      </c>
      <c r="AY241" s="15">
        <v>0.3389453818</v>
      </c>
      <c r="AZ241" s="1">
        <v>1252.4478253383</v>
      </c>
      <c r="BA241" s="1">
        <v>0.068562549</v>
      </c>
      <c r="BB241" s="1">
        <v>793.6826480513</v>
      </c>
      <c r="BC241" s="15">
        <v>0.043448441</v>
      </c>
      <c r="BD241" s="1">
        <v>18267.2296201124</v>
      </c>
      <c r="BE241" s="15">
        <v>0.559116074890116</v>
      </c>
      <c r="BF241" s="1">
        <v>0.233664627078736</v>
      </c>
      <c r="BG241" s="1">
        <v>0.147606382315211</v>
      </c>
      <c r="BH241" s="1">
        <v>0.0462298974684195</v>
      </c>
      <c r="BI241" s="1">
        <v>0.0133830182475178</v>
      </c>
    </row>
    <row r="242" ht="15.75" customHeight="1">
      <c r="A242" s="1" t="s">
        <v>1687</v>
      </c>
      <c r="B242" s="1" t="s">
        <v>1152</v>
      </c>
      <c r="C242" s="1">
        <v>78.0</v>
      </c>
      <c r="D242" s="1">
        <v>19.3836048076923</v>
      </c>
      <c r="E242" s="1">
        <v>1511.921175</v>
      </c>
      <c r="F242" s="1">
        <v>0.0100066989925796</v>
      </c>
      <c r="G242" s="1">
        <v>0.0181250434376347</v>
      </c>
      <c r="H242" s="1" t="e">
        <v>#N/A</v>
      </c>
      <c r="I242" s="1">
        <v>0.0418279364420023</v>
      </c>
      <c r="J242" s="1">
        <v>0.870401605499724</v>
      </c>
      <c r="K242" s="1">
        <v>0.0582306768378647</v>
      </c>
      <c r="L242" s="1">
        <v>0.33401922897412</v>
      </c>
      <c r="M242" s="1">
        <v>0.013261497528705</v>
      </c>
      <c r="N242" s="1">
        <v>0.166919922698372</v>
      </c>
      <c r="O242" s="1">
        <v>73351.770074813</v>
      </c>
      <c r="P242" s="15">
        <v>0.115384615384615</v>
      </c>
      <c r="Q242" s="1">
        <v>0.105769230769231</v>
      </c>
      <c r="R242" s="1">
        <v>0.778846153846154</v>
      </c>
      <c r="S242" s="1">
        <v>13.0</v>
      </c>
      <c r="T242" s="1">
        <v>91136.0</v>
      </c>
      <c r="U242" s="15">
        <v>116.301628846154</v>
      </c>
      <c r="V242" s="1">
        <v>539814.120931271</v>
      </c>
      <c r="W242" s="15">
        <v>0.508811803718013</v>
      </c>
      <c r="X242" s="1">
        <v>0.346603420618891</v>
      </c>
      <c r="Y242" s="1">
        <v>0.144584775663096</v>
      </c>
      <c r="Z242" s="1">
        <v>0.491188196281987</v>
      </c>
      <c r="AA242" s="1">
        <v>539.814120931271</v>
      </c>
      <c r="AB242" s="1">
        <v>12290.2723417443</v>
      </c>
      <c r="AC242" s="15">
        <v>717.667870482732</v>
      </c>
      <c r="AD242" s="15">
        <v>389590.204738244</v>
      </c>
      <c r="AE242" s="15">
        <v>580.0</v>
      </c>
      <c r="AF242" s="1">
        <v>46411.0</v>
      </c>
      <c r="AG242" s="15">
        <v>86510.5361897475</v>
      </c>
      <c r="AH242" s="15">
        <v>34.3999968136617</v>
      </c>
      <c r="AI242" s="1">
        <v>19.9999995183856</v>
      </c>
      <c r="AJ242" s="1">
        <v>21.9779972327743</v>
      </c>
      <c r="AK242" s="1">
        <v>0.6</v>
      </c>
      <c r="AL242" s="1">
        <v>0.6</v>
      </c>
      <c r="AM242" s="1">
        <v>0.6</v>
      </c>
      <c r="AN242" s="1">
        <v>0.0</v>
      </c>
      <c r="AO242" s="1">
        <v>0.649298025094198</v>
      </c>
      <c r="AP242" s="1">
        <v>2050.35831315743</v>
      </c>
      <c r="AQ242" s="15">
        <v>2161.287211286</v>
      </c>
      <c r="AR242" s="15">
        <v>9491.18637087677</v>
      </c>
      <c r="AS242" s="15">
        <v>909.157807119145</v>
      </c>
      <c r="AT242" s="15">
        <v>181.181594999488</v>
      </c>
      <c r="AU242" s="1">
        <v>14793.1712974388</v>
      </c>
      <c r="AV242" s="15">
        <v>3395.1212682254</v>
      </c>
      <c r="AW242" s="15">
        <v>0.2243882148</v>
      </c>
      <c r="AX242" s="1">
        <v>8762.5491351269</v>
      </c>
      <c r="AY242" s="15">
        <v>0.579128874</v>
      </c>
      <c r="AZ242" s="1">
        <v>2192.9125320476</v>
      </c>
      <c r="BA242" s="15">
        <v>0.1449325928</v>
      </c>
      <c r="BB242" s="1">
        <v>779.9856267675</v>
      </c>
      <c r="BC242" s="1">
        <v>0.0515503184</v>
      </c>
      <c r="BD242" s="1">
        <v>15130.5685621674</v>
      </c>
      <c r="BE242" s="15">
        <v>0.497561630486828</v>
      </c>
      <c r="BF242" s="1">
        <v>0.216711617340234</v>
      </c>
      <c r="BG242" s="1">
        <v>0.204868887429924</v>
      </c>
      <c r="BH242" s="1">
        <v>0.0555130024027476</v>
      </c>
      <c r="BI242" s="1">
        <v>0.0253448623402666</v>
      </c>
    </row>
    <row r="243" ht="15.75" customHeight="1">
      <c r="A243" s="1" t="s">
        <v>1689</v>
      </c>
      <c r="B243" s="1" t="s">
        <v>1090</v>
      </c>
      <c r="C243" s="1">
        <v>22.0</v>
      </c>
      <c r="D243" s="1">
        <v>28.8902982272727</v>
      </c>
      <c r="E243" s="1">
        <v>635.586561</v>
      </c>
      <c r="F243" s="1" t="e">
        <v>#N/A</v>
      </c>
      <c r="G243" s="1" t="e">
        <v>#N/A</v>
      </c>
      <c r="H243" s="1" t="e">
        <v>#N/A</v>
      </c>
      <c r="I243" s="1">
        <v>0.0323955605416957</v>
      </c>
      <c r="J243" s="1">
        <v>0.939483494066799</v>
      </c>
      <c r="K243" s="1">
        <v>0.0153241416169016</v>
      </c>
      <c r="L243" s="1">
        <v>0.434008990439087</v>
      </c>
      <c r="M243" s="1">
        <v>0.015186717774447</v>
      </c>
      <c r="N243" s="1">
        <v>0.174097036270077</v>
      </c>
      <c r="O243" s="1">
        <v>65400.9749637906</v>
      </c>
      <c r="P243" s="15">
        <v>0.30188679245283</v>
      </c>
      <c r="Q243" s="1">
        <v>0.226415094339623</v>
      </c>
      <c r="R243" s="1">
        <v>0.471698113207547</v>
      </c>
      <c r="S243" s="1">
        <v>8.0</v>
      </c>
      <c r="T243" s="1">
        <v>89720.625</v>
      </c>
      <c r="U243" s="15">
        <v>79.448320125</v>
      </c>
      <c r="V243" s="1">
        <v>255448.179622539</v>
      </c>
      <c r="W243" s="15">
        <v>0.667493351017554</v>
      </c>
      <c r="X243" s="1">
        <v>0.153011315696292</v>
      </c>
      <c r="Y243" s="1">
        <v>0.179495333286154</v>
      </c>
      <c r="Z243" s="1">
        <v>0.332506648982446</v>
      </c>
      <c r="AA243" s="1">
        <v>255.448179622539</v>
      </c>
      <c r="AB243" s="1">
        <v>5839.2959004053</v>
      </c>
      <c r="AC243" s="15">
        <v>514.978022010129</v>
      </c>
      <c r="AD243" s="15">
        <v>207737.829421057</v>
      </c>
      <c r="AE243" s="15">
        <v>356.0</v>
      </c>
      <c r="AF243" s="1">
        <v>40764.0</v>
      </c>
      <c r="AG243" s="15">
        <v>61662.5068836045</v>
      </c>
      <c r="AH243" s="15">
        <v>32.449980715622</v>
      </c>
      <c r="AI243" s="1">
        <v>19.9999926181447</v>
      </c>
      <c r="AJ243" s="1">
        <v>24.0801873216538</v>
      </c>
      <c r="AK243" s="1">
        <v>4.5</v>
      </c>
      <c r="AL243" s="1">
        <v>1.684498</v>
      </c>
      <c r="AM243" s="1">
        <v>3.13537</v>
      </c>
      <c r="AN243" s="1">
        <v>0.0</v>
      </c>
      <c r="AO243" s="1">
        <v>0.737916707636356</v>
      </c>
      <c r="AP243" s="1">
        <v>2547.38528053931</v>
      </c>
      <c r="AQ243" s="15">
        <v>4985.58621978164</v>
      </c>
      <c r="AR243" s="15">
        <v>9955.24216252269</v>
      </c>
      <c r="AS243" s="15">
        <v>527.031801101912</v>
      </c>
      <c r="AT243" s="15">
        <v>202.875655201275</v>
      </c>
      <c r="AU243" s="1">
        <v>18218.1211191468</v>
      </c>
      <c r="AV243" s="15">
        <v>8992.2993200166</v>
      </c>
      <c r="AW243" s="15">
        <v>0.5719586999</v>
      </c>
      <c r="AX243" s="1">
        <v>4745.4352529164</v>
      </c>
      <c r="AY243" s="15">
        <v>0.3018352572</v>
      </c>
      <c r="AZ243" s="1">
        <v>1272.1748314547</v>
      </c>
      <c r="BA243" s="1">
        <v>0.0809171756</v>
      </c>
      <c r="BB243" s="1">
        <v>712.028772047</v>
      </c>
      <c r="BC243" s="15">
        <v>0.0452888673</v>
      </c>
      <c r="BD243" s="1">
        <v>15721.9381764347</v>
      </c>
      <c r="BE243" s="15">
        <v>0.483301345501287</v>
      </c>
      <c r="BF243" s="1">
        <v>0.231406135160911</v>
      </c>
      <c r="BG243" s="1">
        <v>0.255235509540032</v>
      </c>
      <c r="BH243" s="1">
        <v>0.0164756666553938</v>
      </c>
      <c r="BI243" s="1">
        <v>0.0135813431423762</v>
      </c>
    </row>
    <row r="244" ht="15.75" customHeight="1">
      <c r="A244" s="1" t="s">
        <v>1691</v>
      </c>
      <c r="B244" s="1" t="s">
        <v>1228</v>
      </c>
      <c r="C244" s="1">
        <v>148.0</v>
      </c>
      <c r="D244" s="1">
        <v>8.02763514189189</v>
      </c>
      <c r="E244" s="1">
        <v>1188.090001</v>
      </c>
      <c r="F244" s="1" t="e">
        <v>#N/A</v>
      </c>
      <c r="G244" s="1" t="e">
        <v>#N/A</v>
      </c>
      <c r="H244" s="1" t="e">
        <v>#N/A</v>
      </c>
      <c r="I244" s="1">
        <v>0.0104538059000859</v>
      </c>
      <c r="J244" s="1">
        <v>0.962798483783927</v>
      </c>
      <c r="K244" s="1">
        <v>0.0201583324812185</v>
      </c>
      <c r="L244" s="1">
        <v>0.471431514686109</v>
      </c>
      <c r="M244" s="1" t="e">
        <v>#N/A</v>
      </c>
      <c r="N244" s="1">
        <v>0.147901463504268</v>
      </c>
      <c r="O244" s="1">
        <v>68894.5901475868</v>
      </c>
      <c r="P244" s="15">
        <v>0.121212121212121</v>
      </c>
      <c r="Q244" s="1">
        <v>0.141414141414141</v>
      </c>
      <c r="R244" s="1">
        <v>0.737373737373737</v>
      </c>
      <c r="S244" s="1">
        <v>18.5</v>
      </c>
      <c r="T244" s="1">
        <v>71776.7027027027</v>
      </c>
      <c r="U244" s="15">
        <v>64.2210811351351</v>
      </c>
      <c r="V244" s="1">
        <v>377300.044291847</v>
      </c>
      <c r="W244" s="15">
        <v>0.526461529874612</v>
      </c>
      <c r="X244" s="1">
        <v>0.251163365106924</v>
      </c>
      <c r="Y244" s="1">
        <v>0.222375105018464</v>
      </c>
      <c r="Z244" s="1">
        <v>0.473538470125388</v>
      </c>
      <c r="AA244" s="1">
        <v>377.300044291847</v>
      </c>
      <c r="AB244" s="1">
        <v>17066.1894157293</v>
      </c>
      <c r="AC244" s="15">
        <v>489.195371992698</v>
      </c>
      <c r="AD244" s="1">
        <v>314080.479238058</v>
      </c>
      <c r="AE244" s="15">
        <v>532.0</v>
      </c>
      <c r="AF244" s="1">
        <v>42057.0</v>
      </c>
      <c r="AG244" s="15">
        <v>79997.7552690305</v>
      </c>
      <c r="AH244" s="15">
        <v>28.4999822939231</v>
      </c>
      <c r="AI244" s="1">
        <v>20.7490480095724</v>
      </c>
      <c r="AJ244" s="1">
        <v>21.3229906180138</v>
      </c>
      <c r="AK244" s="1">
        <v>0.0</v>
      </c>
      <c r="AL244" s="1">
        <v>0.0</v>
      </c>
      <c r="AM244" s="1">
        <v>0.0</v>
      </c>
      <c r="AN244" s="1">
        <v>0.0</v>
      </c>
      <c r="AO244" s="1">
        <v>0.740245457275683</v>
      </c>
      <c r="AP244" s="1">
        <v>2004.70116573265</v>
      </c>
      <c r="AQ244" s="15">
        <v>2966.5034778792</v>
      </c>
      <c r="AR244" s="15">
        <v>9901.02859219333</v>
      </c>
      <c r="AS244" s="15">
        <v>1120.01061273135</v>
      </c>
      <c r="AT244" s="1">
        <v>501.338627123081</v>
      </c>
      <c r="AU244" s="1">
        <v>16493.5824756596</v>
      </c>
      <c r="AV244" s="15">
        <v>7497.0714260456</v>
      </c>
      <c r="AW244" s="15">
        <v>0.4528869241</v>
      </c>
      <c r="AX244" s="1">
        <v>6933.4848096149</v>
      </c>
      <c r="AY244" s="15">
        <v>0.4188414956</v>
      </c>
      <c r="AZ244" s="1">
        <v>1203.4783291797</v>
      </c>
      <c r="BA244" s="1">
        <v>0.0727003343</v>
      </c>
      <c r="BB244" s="1">
        <v>919.9241112623</v>
      </c>
      <c r="BC244" s="15">
        <v>0.0555712461</v>
      </c>
      <c r="BD244" s="1">
        <v>16553.9586761025</v>
      </c>
      <c r="BE244" s="15">
        <v>0.580792980997498</v>
      </c>
      <c r="BF244" s="1">
        <v>0.263057052688673</v>
      </c>
      <c r="BG244" s="1">
        <v>0.104998005203657</v>
      </c>
      <c r="BH244" s="1">
        <v>0.0319314416978479</v>
      </c>
      <c r="BI244" s="1">
        <v>0.0192205194123247</v>
      </c>
    </row>
    <row r="245" ht="15.75" customHeight="1">
      <c r="A245" s="1" t="s">
        <v>1645</v>
      </c>
      <c r="B245" s="1" t="s">
        <v>402</v>
      </c>
      <c r="C245" s="1">
        <v>143.0</v>
      </c>
      <c r="D245" s="1">
        <v>7.61102560839161</v>
      </c>
      <c r="E245" s="1">
        <v>1088.376662</v>
      </c>
      <c r="F245" s="1" t="e">
        <v>#N/A</v>
      </c>
      <c r="G245" s="1" t="e">
        <v>#N/A</v>
      </c>
      <c r="H245" s="1" t="e">
        <v>#N/A</v>
      </c>
      <c r="I245" s="1">
        <v>0.0131173227311018</v>
      </c>
      <c r="J245" s="1">
        <v>0.969657882601162</v>
      </c>
      <c r="K245" s="1">
        <v>0.0105931336548046</v>
      </c>
      <c r="L245" s="1">
        <v>0.575765537210339</v>
      </c>
      <c r="M245" s="1" t="e">
        <v>#N/A</v>
      </c>
      <c r="N245" s="1">
        <v>0.11649381689045</v>
      </c>
      <c r="O245" s="1">
        <v>65473.101798972</v>
      </c>
      <c r="P245" s="15">
        <v>0.230769230769231</v>
      </c>
      <c r="Q245" s="1">
        <v>0.153846153846154</v>
      </c>
      <c r="R245" s="1">
        <v>0.615384615384615</v>
      </c>
      <c r="S245" s="1">
        <v>8.0</v>
      </c>
      <c r="T245" s="1">
        <v>93329.75</v>
      </c>
      <c r="U245" s="15">
        <v>136.04708275</v>
      </c>
      <c r="V245" s="1">
        <v>346651.727451319</v>
      </c>
      <c r="W245" s="15">
        <v>0.897678521944728</v>
      </c>
      <c r="X245" s="1">
        <v>0.0290244856941381</v>
      </c>
      <c r="Y245" s="1">
        <v>0.0732969923611335</v>
      </c>
      <c r="Z245" s="1">
        <v>0.102321478055272</v>
      </c>
      <c r="AA245" s="1">
        <v>346.651727451319</v>
      </c>
      <c r="AB245" s="1">
        <v>7220.14838645998</v>
      </c>
      <c r="AC245" s="15">
        <v>801.306423088296</v>
      </c>
      <c r="AD245" s="1">
        <v>208704.66682147</v>
      </c>
      <c r="AE245" s="15">
        <v>360.0</v>
      </c>
      <c r="AF245" s="1">
        <v>43504.0</v>
      </c>
      <c r="AG245" s="15">
        <v>65782.8721961398</v>
      </c>
      <c r="AH245" s="15">
        <v>31.2999361757139</v>
      </c>
      <c r="AI245" s="1">
        <v>19.9999988189547</v>
      </c>
      <c r="AJ245" s="1">
        <v>19.9999452083817</v>
      </c>
      <c r="AK245" s="1">
        <v>3.5</v>
      </c>
      <c r="AL245" s="1">
        <v>2.434209</v>
      </c>
      <c r="AM245" s="1">
        <v>2.919022</v>
      </c>
      <c r="AN245" s="1">
        <v>0.0</v>
      </c>
      <c r="AO245" s="1">
        <v>1.2663341340753</v>
      </c>
      <c r="AP245" s="1">
        <v>1987.12942450065</v>
      </c>
      <c r="AQ245" s="15">
        <v>3233.7172716774</v>
      </c>
      <c r="AR245" s="15">
        <v>9381.38876594177</v>
      </c>
      <c r="AS245" s="15">
        <v>892.405583389843</v>
      </c>
      <c r="AT245" s="1">
        <v>84.7167467102487</v>
      </c>
      <c r="AU245" s="1">
        <v>15579.3577922199</v>
      </c>
      <c r="AV245" s="15">
        <v>8067.1745981415</v>
      </c>
      <c r="AW245" s="15">
        <v>0.4517548675</v>
      </c>
      <c r="AX245" s="1">
        <v>5804.9019499575</v>
      </c>
      <c r="AY245" s="15">
        <v>0.325069537</v>
      </c>
      <c r="AZ245" s="1">
        <v>944.5216033355</v>
      </c>
      <c r="BA245" s="1">
        <v>0.0528924008</v>
      </c>
      <c r="BB245" s="1">
        <v>3040.8178457441</v>
      </c>
      <c r="BC245" s="15">
        <v>0.1702831947</v>
      </c>
      <c r="BD245" s="1">
        <v>17857.4159971786</v>
      </c>
      <c r="BE245" s="15">
        <v>0.458774297362254</v>
      </c>
      <c r="BF245" s="1">
        <v>0.215454977870875</v>
      </c>
      <c r="BG245" s="1">
        <v>0.26068316248391</v>
      </c>
      <c r="BH245" s="1">
        <v>0.0469420643744464</v>
      </c>
      <c r="BI245" s="1">
        <v>0.0181454979085149</v>
      </c>
    </row>
    <row r="246" ht="15.75" customHeight="1">
      <c r="A246" s="1" t="s">
        <v>1695</v>
      </c>
      <c r="B246" s="1" t="s">
        <v>458</v>
      </c>
      <c r="C246" s="1">
        <v>57.0</v>
      </c>
      <c r="D246" s="1">
        <v>12.3672985087719</v>
      </c>
      <c r="E246" s="1">
        <v>704.936015</v>
      </c>
      <c r="F246" s="1" t="e">
        <v>#N/A</v>
      </c>
      <c r="G246" s="1" t="e">
        <v>#N/A</v>
      </c>
      <c r="H246" s="1" t="e">
        <v>#N/A</v>
      </c>
      <c r="I246" s="1">
        <v>0.0216794189065339</v>
      </c>
      <c r="J246" s="1">
        <v>0.958835846992887</v>
      </c>
      <c r="K246" s="1" t="e">
        <v>#N/A</v>
      </c>
      <c r="L246" s="1">
        <v>0.503934553663708</v>
      </c>
      <c r="M246" s="1" t="e">
        <v>#N/A</v>
      </c>
      <c r="N246" s="1">
        <v>0.0994913980260637</v>
      </c>
      <c r="O246" s="1">
        <v>59912.2165067179</v>
      </c>
      <c r="P246" s="15">
        <v>0.290909090909091</v>
      </c>
      <c r="Q246" s="1">
        <v>0.218181818181818</v>
      </c>
      <c r="R246" s="1">
        <v>0.490909090909091</v>
      </c>
      <c r="S246" s="1">
        <v>7.0</v>
      </c>
      <c r="T246" s="1">
        <v>84724.2857142857</v>
      </c>
      <c r="U246" s="15">
        <v>100.705145</v>
      </c>
      <c r="V246" s="1">
        <v>273389.096172083</v>
      </c>
      <c r="W246" s="15">
        <v>0.957095465370761</v>
      </c>
      <c r="X246" s="1">
        <v>0.0138207495134697</v>
      </c>
      <c r="Y246" s="1">
        <v>0.0290837851157695</v>
      </c>
      <c r="Z246" s="1">
        <v>0.0429045346292392</v>
      </c>
      <c r="AA246" s="1">
        <v>273.389096172083</v>
      </c>
      <c r="AB246" s="1">
        <v>5528.2066983058</v>
      </c>
      <c r="AC246" s="15">
        <v>677.887935687326</v>
      </c>
      <c r="AD246" s="1">
        <v>171984.344748668</v>
      </c>
      <c r="AE246" s="15">
        <v>224.0</v>
      </c>
      <c r="AF246" s="1">
        <v>49338.0</v>
      </c>
      <c r="AG246" s="15">
        <v>72267.4112754159</v>
      </c>
      <c r="AH246" s="15">
        <v>27.5997844812206</v>
      </c>
      <c r="AI246" s="1">
        <v>19.999991325712</v>
      </c>
      <c r="AJ246" s="1">
        <v>19.9999249125231</v>
      </c>
      <c r="AK246" s="1">
        <v>3.5</v>
      </c>
      <c r="AL246" s="1">
        <v>3.203317</v>
      </c>
      <c r="AM246" s="1">
        <v>3.339313</v>
      </c>
      <c r="AN246" s="1">
        <v>0.0</v>
      </c>
      <c r="AO246" s="15">
        <v>0.98073959532677</v>
      </c>
      <c r="AP246" s="1">
        <v>2395.34890269438</v>
      </c>
      <c r="AQ246" s="15">
        <v>3624.59751754917</v>
      </c>
      <c r="AR246" s="15">
        <v>8180.58819139777</v>
      </c>
      <c r="AS246" s="15">
        <v>1014.36423275948</v>
      </c>
      <c r="AT246" s="1">
        <v>622.091439036492</v>
      </c>
      <c r="AU246" s="1">
        <v>15836.9902834373</v>
      </c>
      <c r="AV246" s="15">
        <v>9314.8553880934</v>
      </c>
      <c r="AW246" s="15">
        <v>0.5258821548</v>
      </c>
      <c r="AX246" s="1">
        <v>4977.452921354</v>
      </c>
      <c r="AY246" s="15">
        <v>0.2810085137</v>
      </c>
      <c r="AZ246" s="1">
        <v>1399.2604347429</v>
      </c>
      <c r="BA246" s="1">
        <v>0.0789970495</v>
      </c>
      <c r="BB246" s="1">
        <v>2021.2501892224</v>
      </c>
      <c r="BC246" s="15">
        <v>0.114112282</v>
      </c>
      <c r="BD246" s="1">
        <v>17712.8189334127</v>
      </c>
      <c r="BE246" s="15">
        <v>0.529209075367612</v>
      </c>
      <c r="BF246" s="1">
        <v>0.239562158120708</v>
      </c>
      <c r="BG246" s="1">
        <v>0.102464136070039</v>
      </c>
      <c r="BH246" s="1">
        <v>0.030844619693961</v>
      </c>
      <c r="BI246" s="1">
        <v>0.0979200107476798</v>
      </c>
    </row>
    <row r="247" ht="15.75" customHeight="1">
      <c r="A247" s="1" t="s">
        <v>1696</v>
      </c>
      <c r="B247" s="1" t="s">
        <v>1316</v>
      </c>
      <c r="C247" s="1">
        <v>139.0</v>
      </c>
      <c r="D247" s="1">
        <v>18.633141971223</v>
      </c>
      <c r="E247" s="1">
        <v>2590.006734</v>
      </c>
      <c r="F247" s="1" t="e">
        <v>#N/A</v>
      </c>
      <c r="G247" s="1" t="e">
        <v>#N/A</v>
      </c>
      <c r="H247" s="1" t="e">
        <v>#N/A</v>
      </c>
      <c r="I247" s="1">
        <v>0.0111060568358957</v>
      </c>
      <c r="J247" s="1">
        <v>0.951135693524387</v>
      </c>
      <c r="K247" s="1">
        <v>0.0314278969229811</v>
      </c>
      <c r="L247" s="1">
        <v>0.634625976957914</v>
      </c>
      <c r="M247" s="1" t="e">
        <v>#N/A</v>
      </c>
      <c r="N247" s="1">
        <v>0.171580678363168</v>
      </c>
      <c r="O247" s="1">
        <v>72520.7668197019</v>
      </c>
      <c r="P247" s="15">
        <v>0.255555555555556</v>
      </c>
      <c r="Q247" s="1">
        <v>0.127777777777778</v>
      </c>
      <c r="R247" s="1">
        <v>0.616666666666667</v>
      </c>
      <c r="S247" s="1">
        <v>25.0</v>
      </c>
      <c r="T247" s="1">
        <v>83818.56</v>
      </c>
      <c r="U247" s="15">
        <v>103.60026936</v>
      </c>
      <c r="V247" s="1">
        <v>182069.62700507</v>
      </c>
      <c r="W247" s="15">
        <v>0.88102181187118</v>
      </c>
      <c r="X247" s="1">
        <v>0.0774585825019325</v>
      </c>
      <c r="Y247" s="1">
        <v>0.0415196056268878</v>
      </c>
      <c r="Z247" s="1">
        <v>0.11897818812882</v>
      </c>
      <c r="AA247" s="1">
        <v>182.06962700507</v>
      </c>
      <c r="AB247" s="1">
        <v>3641.38705749018</v>
      </c>
      <c r="AC247" s="15">
        <v>352.487126004515</v>
      </c>
      <c r="AD247" s="1">
        <v>112079.486844111</v>
      </c>
      <c r="AE247" s="15">
        <v>61.0</v>
      </c>
      <c r="AF247" s="1">
        <v>42449.0</v>
      </c>
      <c r="AG247" s="15">
        <v>60814.1141624166</v>
      </c>
      <c r="AH247" s="15">
        <v>20.0</v>
      </c>
      <c r="AI247" s="1">
        <v>19.9999677462852</v>
      </c>
      <c r="AJ247" s="1">
        <v>19.9999780980872</v>
      </c>
      <c r="AK247" s="1">
        <v>0.0</v>
      </c>
      <c r="AL247" s="1">
        <v>0.0</v>
      </c>
      <c r="AM247" s="1">
        <v>0.0</v>
      </c>
      <c r="AN247" s="1">
        <v>0.0</v>
      </c>
      <c r="AO247" s="1">
        <v>0.863396855864928</v>
      </c>
      <c r="AP247" s="1">
        <v>1955.8026137549</v>
      </c>
      <c r="AQ247" s="15">
        <v>3309.32882045549</v>
      </c>
      <c r="AR247" s="15">
        <v>8095.70708629671</v>
      </c>
      <c r="AS247" s="15">
        <v>407.222891027433</v>
      </c>
      <c r="AT247" s="1">
        <v>280.843470579177</v>
      </c>
      <c r="AU247" s="1">
        <v>14048.9048821137</v>
      </c>
      <c r="AV247" s="15">
        <v>10523.2262106315</v>
      </c>
      <c r="AW247" s="15">
        <v>0.6341551778</v>
      </c>
      <c r="AX247" s="1">
        <v>2875.1707228891</v>
      </c>
      <c r="AY247" s="15">
        <v>0.173264773</v>
      </c>
      <c r="AZ247" s="1">
        <v>1394.4877457317</v>
      </c>
      <c r="BA247" s="1">
        <v>0.0840352195</v>
      </c>
      <c r="BB247" s="1">
        <v>1801.2023510085</v>
      </c>
      <c r="BC247" s="15">
        <v>0.1085448297</v>
      </c>
      <c r="BD247" s="1">
        <v>16594.0870302608</v>
      </c>
      <c r="BE247" s="15">
        <v>0.506245822505583</v>
      </c>
      <c r="BF247" s="1">
        <v>0.228310050759963</v>
      </c>
      <c r="BG247" s="1">
        <v>0.20441044392372</v>
      </c>
      <c r="BH247" s="1">
        <v>0.0464601552630772</v>
      </c>
      <c r="BI247" s="1">
        <v>0.0145735275476571</v>
      </c>
    </row>
    <row r="248" ht="15.75" customHeight="1">
      <c r="A248" s="1" t="s">
        <v>1697</v>
      </c>
      <c r="B248" s="1" t="s">
        <v>1048</v>
      </c>
      <c r="C248" s="1">
        <v>99.0</v>
      </c>
      <c r="D248" s="1">
        <v>7.01260565656566</v>
      </c>
      <c r="E248" s="1">
        <v>694.24796</v>
      </c>
      <c r="F248" s="1" t="e">
        <v>#N/A</v>
      </c>
      <c r="G248" s="1">
        <v>0.0194558952917293</v>
      </c>
      <c r="H248" s="1" t="e">
        <v>#N/A</v>
      </c>
      <c r="I248" s="1">
        <v>0.0151407124943626</v>
      </c>
      <c r="J248" s="1">
        <v>0.899929367203266</v>
      </c>
      <c r="K248" s="1">
        <v>0.0612884518857806</v>
      </c>
      <c r="L248" s="1">
        <v>0.995954987985015</v>
      </c>
      <c r="M248" s="1" t="e">
        <v>#N/A</v>
      </c>
      <c r="N248" s="1">
        <v>0.17585274828021</v>
      </c>
      <c r="O248" s="1">
        <v>63077.7496550365</v>
      </c>
      <c r="P248" s="15">
        <v>0.173076923076923</v>
      </c>
      <c r="Q248" s="1">
        <v>0.115384615384615</v>
      </c>
      <c r="R248" s="1">
        <v>0.711538461538462</v>
      </c>
      <c r="S248" s="1">
        <v>9.0</v>
      </c>
      <c r="T248" s="1">
        <v>80332.3333333333</v>
      </c>
      <c r="U248" s="15">
        <v>77.1386622222222</v>
      </c>
      <c r="V248" s="1">
        <v>245021.663441402</v>
      </c>
      <c r="W248" s="15">
        <v>0.818375905958286</v>
      </c>
      <c r="X248" s="1">
        <v>0.113136066679447</v>
      </c>
      <c r="Y248" s="1">
        <v>0.0684880273622667</v>
      </c>
      <c r="Z248" s="1">
        <v>0.181624094041714</v>
      </c>
      <c r="AA248" s="1">
        <v>245.021663441402</v>
      </c>
      <c r="AB248" s="1">
        <v>10431.9413484485</v>
      </c>
      <c r="AC248" s="15">
        <v>516.03785771297</v>
      </c>
      <c r="AD248" s="1">
        <v>148000.141954171</v>
      </c>
      <c r="AE248" s="15">
        <v>140.0</v>
      </c>
      <c r="AF248" s="1">
        <v>37245.0</v>
      </c>
      <c r="AG248" s="15">
        <v>55634.9149828441</v>
      </c>
      <c r="AH248" s="15">
        <v>29.7852141721051</v>
      </c>
      <c r="AI248" s="1">
        <v>20.6828106619559</v>
      </c>
      <c r="AJ248" s="1">
        <v>20.5199765135021</v>
      </c>
      <c r="AK248" s="1">
        <v>2.6</v>
      </c>
      <c r="AL248" s="1">
        <v>1.519159</v>
      </c>
      <c r="AM248" s="1">
        <v>2.003029</v>
      </c>
      <c r="AN248" s="1">
        <v>0.0</v>
      </c>
      <c r="AO248" s="1">
        <v>1.08664288181134</v>
      </c>
      <c r="AP248" s="1">
        <v>4261.70866962288</v>
      </c>
      <c r="AQ248" s="15">
        <v>4385.91027332655</v>
      </c>
      <c r="AR248" s="15">
        <v>8790.03450006537</v>
      </c>
      <c r="AS248" s="15">
        <v>830.201848918648</v>
      </c>
      <c r="AT248" s="1">
        <v>298.31461082003</v>
      </c>
      <c r="AU248" s="1">
        <v>18566.1699027535</v>
      </c>
      <c r="AV248" s="15">
        <v>13178.0900356732</v>
      </c>
      <c r="AW248" s="15">
        <v>0.5610792935</v>
      </c>
      <c r="AX248" s="1">
        <v>4942.6845853398</v>
      </c>
      <c r="AY248" s="15">
        <v>0.2104430891</v>
      </c>
      <c r="AZ248" s="1">
        <v>1096.3858126737</v>
      </c>
      <c r="BA248" s="1">
        <v>0.0466804655</v>
      </c>
      <c r="BB248" s="1">
        <v>4269.8764065673</v>
      </c>
      <c r="BC248" s="15">
        <v>0.181797152</v>
      </c>
      <c r="BD248" s="1">
        <v>23487.036840254</v>
      </c>
      <c r="BE248" s="15">
        <v>0.516456427608081</v>
      </c>
      <c r="BF248" s="1">
        <v>0.198936028927574</v>
      </c>
      <c r="BG248" s="1">
        <v>0.157275415388872</v>
      </c>
      <c r="BH248" s="1">
        <v>0.0405700981654304</v>
      </c>
      <c r="BI248" s="1">
        <v>0.086762029910042</v>
      </c>
    </row>
    <row r="249" ht="15.75" customHeight="1">
      <c r="A249" s="1" t="s">
        <v>1657</v>
      </c>
      <c r="B249" s="1" t="s">
        <v>415</v>
      </c>
      <c r="C249" s="1">
        <v>63.0</v>
      </c>
      <c r="D249" s="1">
        <v>48.5553065714286</v>
      </c>
      <c r="E249" s="1">
        <v>3058.984314</v>
      </c>
      <c r="F249" s="1">
        <v>0.0166344244526262</v>
      </c>
      <c r="G249" s="1">
        <v>0.0231510488953306</v>
      </c>
      <c r="H249" s="1" t="e">
        <v>#N/A</v>
      </c>
      <c r="I249" s="1">
        <v>0.0525784889359579</v>
      </c>
      <c r="J249" s="1">
        <v>0.843834864751036</v>
      </c>
      <c r="K249" s="1">
        <v>0.062947291413312</v>
      </c>
      <c r="L249" s="1">
        <v>0.534699130629262</v>
      </c>
      <c r="M249" s="1">
        <v>0.0221304222330125</v>
      </c>
      <c r="N249" s="1">
        <v>0.196891644714704</v>
      </c>
      <c r="O249" s="1">
        <v>72718.1043999604</v>
      </c>
      <c r="P249" s="15">
        <v>0.231884057971014</v>
      </c>
      <c r="Q249" s="1">
        <v>0.0869565217391304</v>
      </c>
      <c r="R249" s="1">
        <v>0.681159420289855</v>
      </c>
      <c r="S249" s="1">
        <v>26.0</v>
      </c>
      <c r="T249" s="1">
        <v>85835.9615384615</v>
      </c>
      <c r="U249" s="15">
        <v>117.653242846154</v>
      </c>
      <c r="V249" s="1">
        <v>215609.582233379</v>
      </c>
      <c r="W249" s="15">
        <v>0.718319636468904</v>
      </c>
      <c r="X249" s="1">
        <v>0.0694120153772973</v>
      </c>
      <c r="Y249" s="1">
        <v>0.212268348153798</v>
      </c>
      <c r="Z249" s="1">
        <v>0.281680363531096</v>
      </c>
      <c r="AA249" s="1">
        <v>215.609582233379</v>
      </c>
      <c r="AB249" s="1">
        <v>6043.25066833278</v>
      </c>
      <c r="AC249" s="15">
        <v>694.157335257261</v>
      </c>
      <c r="AD249" s="15">
        <v>168424.462499146</v>
      </c>
      <c r="AE249" s="15">
        <v>212.0</v>
      </c>
      <c r="AF249" s="1">
        <v>47681.0</v>
      </c>
      <c r="AG249" s="15">
        <v>67306.7528686783</v>
      </c>
      <c r="AH249" s="15">
        <v>39.8099910993372</v>
      </c>
      <c r="AI249" s="1">
        <v>24.4572985412939</v>
      </c>
      <c r="AJ249" s="1">
        <v>28.9591799467196</v>
      </c>
      <c r="AK249" s="1">
        <v>2.38</v>
      </c>
      <c r="AL249" s="1">
        <v>2.38</v>
      </c>
      <c r="AM249" s="1">
        <v>2.38</v>
      </c>
      <c r="AN249" s="1">
        <v>0.0</v>
      </c>
      <c r="AO249" s="1">
        <v>0.78687304627476</v>
      </c>
      <c r="AP249" s="1">
        <v>1846.19204294488</v>
      </c>
      <c r="AQ249" s="15">
        <v>2673.04781609285</v>
      </c>
      <c r="AR249" s="15">
        <v>8295.13132966004</v>
      </c>
      <c r="AS249" s="15">
        <v>1493.99809900431</v>
      </c>
      <c r="AT249" s="1">
        <v>433.842630027949</v>
      </c>
      <c r="AU249" s="1">
        <v>14742.21191773</v>
      </c>
      <c r="AV249" s="15">
        <v>7299.4173739718</v>
      </c>
      <c r="AW249" s="15">
        <v>0.4710920965</v>
      </c>
      <c r="AX249" s="1">
        <v>5764.9377453912</v>
      </c>
      <c r="AY249" s="15">
        <v>0.3720593671</v>
      </c>
      <c r="AZ249" s="1">
        <v>1498.3240281649</v>
      </c>
      <c r="BA249" s="1">
        <v>0.0966993078</v>
      </c>
      <c r="BB249" s="1">
        <v>931.9925494162</v>
      </c>
      <c r="BC249" s="15">
        <v>0.0601492286</v>
      </c>
      <c r="BD249" s="1">
        <v>15494.6716969441</v>
      </c>
      <c r="BE249" s="15">
        <v>0.555693758516</v>
      </c>
      <c r="BF249" s="1">
        <v>0.256379491326093</v>
      </c>
      <c r="BG249" s="1">
        <v>0.139688878177364</v>
      </c>
      <c r="BH249" s="1">
        <v>0.0363901991490375</v>
      </c>
      <c r="BI249" s="1">
        <v>0.0118476728315046</v>
      </c>
    </row>
    <row r="250" ht="15.75" customHeight="1">
      <c r="A250" s="1" t="s">
        <v>1680</v>
      </c>
      <c r="B250" s="1" t="s">
        <v>439</v>
      </c>
      <c r="C250" s="1">
        <v>35.0</v>
      </c>
      <c r="D250" s="1">
        <v>242.653788885714</v>
      </c>
      <c r="E250" s="1">
        <v>8492.882611</v>
      </c>
      <c r="F250" s="1">
        <v>0.0984192404488735</v>
      </c>
      <c r="G250" s="1">
        <v>0.250400448718956</v>
      </c>
      <c r="H250" s="1">
        <v>0.00120754784378996</v>
      </c>
      <c r="I250" s="1">
        <v>0.182283524284959</v>
      </c>
      <c r="J250" s="1">
        <v>0.399490314173964</v>
      </c>
      <c r="K250" s="1">
        <v>0.0681989245294576</v>
      </c>
      <c r="L250" s="1">
        <v>0.602496380618177</v>
      </c>
      <c r="M250" s="1">
        <v>0.174138457479108</v>
      </c>
      <c r="N250" s="1">
        <v>0.18904653568356</v>
      </c>
      <c r="O250" s="1">
        <v>74748.3475490015</v>
      </c>
      <c r="P250" s="15">
        <v>0.178506375227687</v>
      </c>
      <c r="Q250" s="1">
        <v>0.171220400728597</v>
      </c>
      <c r="R250" s="1">
        <v>0.650273224043716</v>
      </c>
      <c r="S250" s="1">
        <v>52.11</v>
      </c>
      <c r="T250" s="1">
        <v>94565.6246401842</v>
      </c>
      <c r="U250" s="15">
        <v>162.979900422184</v>
      </c>
      <c r="V250" s="1">
        <v>275862.885113413</v>
      </c>
      <c r="W250" s="15">
        <v>0.753583639321856</v>
      </c>
      <c r="X250" s="1">
        <v>0.206015589163228</v>
      </c>
      <c r="Y250" s="1">
        <v>0.040400771514916</v>
      </c>
      <c r="Z250" s="1">
        <v>0.246416360678144</v>
      </c>
      <c r="AA250" s="1">
        <v>275.862885113413</v>
      </c>
      <c r="AB250" s="1">
        <v>7241.16154865336</v>
      </c>
      <c r="AC250" s="15">
        <v>666.508416431943</v>
      </c>
      <c r="AD250" s="1">
        <v>195423.759294556</v>
      </c>
      <c r="AE250" s="15">
        <v>312.0</v>
      </c>
      <c r="AF250" s="1">
        <v>45798.0</v>
      </c>
      <c r="AG250" s="15">
        <v>71782.9306370432</v>
      </c>
      <c r="AH250" s="15">
        <v>60.2999985209257</v>
      </c>
      <c r="AI250" s="1">
        <v>22.4867996183375</v>
      </c>
      <c r="AJ250" s="1">
        <v>33.3337988016897</v>
      </c>
      <c r="AK250" s="1">
        <v>0.5</v>
      </c>
      <c r="AL250" s="1">
        <v>0.278406</v>
      </c>
      <c r="AM250" s="1">
        <v>0.401343</v>
      </c>
      <c r="AN250" s="1">
        <v>0.0</v>
      </c>
      <c r="AO250" s="15">
        <v>0.737763164937509</v>
      </c>
      <c r="AP250" s="1">
        <v>1776.03352134688</v>
      </c>
      <c r="AQ250" s="15">
        <v>2451.04711244195</v>
      </c>
      <c r="AR250" s="15">
        <v>8972.6309641088</v>
      </c>
      <c r="AS250" s="15">
        <v>714.904189554681</v>
      </c>
      <c r="AT250" s="1">
        <v>206.40518423386</v>
      </c>
      <c r="AU250" s="1">
        <v>14121.0209716862</v>
      </c>
      <c r="AV250" s="15">
        <v>5402.4013488245</v>
      </c>
      <c r="AW250" s="15">
        <v>0.3662829456</v>
      </c>
      <c r="AX250" s="1">
        <v>6385.7574963046</v>
      </c>
      <c r="AY250" s="15">
        <v>0.4329545168</v>
      </c>
      <c r="AZ250" s="1">
        <v>1593.6209022648</v>
      </c>
      <c r="BA250" s="1">
        <v>0.1080475367</v>
      </c>
      <c r="BB250" s="1">
        <v>1367.4773870433</v>
      </c>
      <c r="BC250" s="15">
        <v>0.0927150008</v>
      </c>
      <c r="BD250" s="1">
        <v>14749.2571344372</v>
      </c>
      <c r="BE250" s="15">
        <v>0.599810337693499</v>
      </c>
      <c r="BF250" s="1">
        <v>0.21582733411478</v>
      </c>
      <c r="BG250" s="1">
        <v>0.135793655607393</v>
      </c>
      <c r="BH250" s="1">
        <v>0.0418488250899483</v>
      </c>
      <c r="BI250" s="1">
        <v>0.00671984749437998</v>
      </c>
    </row>
    <row r="251" ht="15.75" customHeight="1">
      <c r="A251" s="1" t="s">
        <v>1700</v>
      </c>
      <c r="B251" s="1" t="s">
        <v>661</v>
      </c>
      <c r="C251" s="1">
        <v>63.0</v>
      </c>
      <c r="D251" s="1">
        <v>265.651028761905</v>
      </c>
      <c r="E251" s="1">
        <v>16736.014812</v>
      </c>
      <c r="F251" s="1">
        <v>0.115593570799748</v>
      </c>
      <c r="G251" s="1">
        <v>0.135846717286045</v>
      </c>
      <c r="H251" s="1" t="e">
        <v>#N/A</v>
      </c>
      <c r="I251" s="1">
        <v>0.114698161071617</v>
      </c>
      <c r="J251" s="1">
        <v>0.570880686158964</v>
      </c>
      <c r="K251" s="1">
        <v>0.0624835320156859</v>
      </c>
      <c r="L251" s="1">
        <v>0.327871132968767</v>
      </c>
      <c r="M251" s="1">
        <v>0.0963938214301377</v>
      </c>
      <c r="N251" s="1">
        <v>0.108465477035589</v>
      </c>
      <c r="O251" s="1">
        <v>82632.3048633972</v>
      </c>
      <c r="P251" s="15">
        <v>0.273142857142857</v>
      </c>
      <c r="Q251" s="1">
        <v>0.108571428571429</v>
      </c>
      <c r="R251" s="1">
        <v>0.618285714285714</v>
      </c>
      <c r="S251" s="1">
        <v>103.75</v>
      </c>
      <c r="T251" s="1">
        <v>109374.540722892</v>
      </c>
      <c r="U251" s="15">
        <v>161.310986139759</v>
      </c>
      <c r="V251" s="1">
        <v>313379.244038398</v>
      </c>
      <c r="W251" s="15">
        <v>0.797109583170534</v>
      </c>
      <c r="X251" s="1">
        <v>0.168450890722249</v>
      </c>
      <c r="Y251" s="1">
        <v>0.0344395261072171</v>
      </c>
      <c r="Z251" s="1">
        <v>0.202890416829466</v>
      </c>
      <c r="AA251" s="1">
        <v>313.379244038398</v>
      </c>
      <c r="AB251" s="1">
        <v>8224.24343824726</v>
      </c>
      <c r="AC251" s="15">
        <v>804.41430479298</v>
      </c>
      <c r="AD251" s="1">
        <v>225108.334915163</v>
      </c>
      <c r="AE251" s="15">
        <v>407.0</v>
      </c>
      <c r="AF251" s="1">
        <v>62000.0</v>
      </c>
      <c r="AG251" s="15">
        <v>118195.490986791</v>
      </c>
      <c r="AH251" s="15">
        <v>64.1399953915739</v>
      </c>
      <c r="AI251" s="1">
        <v>23.2492998143616</v>
      </c>
      <c r="AJ251" s="1">
        <v>32.6655998221574</v>
      </c>
      <c r="AK251" s="1">
        <v>2.0</v>
      </c>
      <c r="AL251" s="1">
        <v>1.098142</v>
      </c>
      <c r="AM251" s="1">
        <v>1.401606</v>
      </c>
      <c r="AN251" s="1">
        <v>0.0</v>
      </c>
      <c r="AO251" s="1">
        <v>0.52849161590416</v>
      </c>
      <c r="AP251" s="1">
        <v>1494.20850189912</v>
      </c>
      <c r="AQ251" s="15">
        <v>2946.05641330141</v>
      </c>
      <c r="AR251" s="15">
        <v>8158.83014348757</v>
      </c>
      <c r="AS251" s="15">
        <v>1225.66247642731</v>
      </c>
      <c r="AT251" s="1">
        <v>404.383520570703</v>
      </c>
      <c r="AU251" s="1">
        <v>14229.1410556861</v>
      </c>
      <c r="AV251" s="15">
        <v>3872.7554060274</v>
      </c>
      <c r="AW251" s="15">
        <v>0.2788681386</v>
      </c>
      <c r="AX251" s="1">
        <v>7393.1451355828</v>
      </c>
      <c r="AY251" s="15">
        <v>0.5323632418</v>
      </c>
      <c r="AZ251" s="1">
        <v>1988.7313676894</v>
      </c>
      <c r="BA251" s="1">
        <v>0.1432039353</v>
      </c>
      <c r="BB251" s="1">
        <v>632.7753248411</v>
      </c>
      <c r="BC251" s="15">
        <v>0.0455646842</v>
      </c>
      <c r="BD251" s="1">
        <v>13887.4072341407</v>
      </c>
      <c r="BE251" s="15">
        <v>0.545744150953674</v>
      </c>
      <c r="BF251" s="1">
        <v>0.20982414805136</v>
      </c>
      <c r="BG251" s="1">
        <v>0.189265953708422</v>
      </c>
      <c r="BH251" s="1">
        <v>0.0451153141141325</v>
      </c>
      <c r="BI251" s="1">
        <v>0.0100504331724116</v>
      </c>
    </row>
    <row r="252" ht="15.75" customHeight="1">
      <c r="A252" s="1" t="s">
        <v>1701</v>
      </c>
      <c r="B252" s="1" t="s">
        <v>731</v>
      </c>
      <c r="C252" s="1">
        <v>31.0</v>
      </c>
      <c r="D252" s="1">
        <v>45.3081409354839</v>
      </c>
      <c r="E252" s="1">
        <v>1404.552369</v>
      </c>
      <c r="F252" s="1" t="e">
        <v>#N/A</v>
      </c>
      <c r="G252" s="1">
        <v>0.0170940001878243</v>
      </c>
      <c r="H252" s="1" t="e">
        <v>#N/A</v>
      </c>
      <c r="I252" s="1">
        <v>0.0347575384235617</v>
      </c>
      <c r="J252" s="1">
        <v>0.899414342125873</v>
      </c>
      <c r="K252" s="1">
        <v>0.0439323444574522</v>
      </c>
      <c r="L252" s="1">
        <v>0.475454881439069</v>
      </c>
      <c r="M252" s="1">
        <v>0.0141417781057697</v>
      </c>
      <c r="N252" s="1">
        <v>0.189099110436078</v>
      </c>
      <c r="O252" s="1">
        <v>64039.6016734773</v>
      </c>
      <c r="P252" s="15">
        <v>0.267241379310345</v>
      </c>
      <c r="Q252" s="1">
        <v>0.224137931034483</v>
      </c>
      <c r="R252" s="1">
        <v>0.508620689655172</v>
      </c>
      <c r="S252" s="1">
        <v>11.0</v>
      </c>
      <c r="T252" s="1">
        <v>96942.8181818182</v>
      </c>
      <c r="U252" s="15">
        <v>127.686579</v>
      </c>
      <c r="V252" s="1">
        <v>197759.397321553</v>
      </c>
      <c r="W252" s="15">
        <v>0.932858584011581</v>
      </c>
      <c r="X252" s="1">
        <v>0.0357407380806033</v>
      </c>
      <c r="Y252" s="1">
        <v>0.0314006779078153</v>
      </c>
      <c r="Z252" s="1">
        <v>0.0671414159884186</v>
      </c>
      <c r="AA252" s="1">
        <v>197.759397321553</v>
      </c>
      <c r="AB252" s="1">
        <v>4871.84326553224</v>
      </c>
      <c r="AC252" s="15">
        <v>818.013151633508</v>
      </c>
      <c r="AD252" s="1">
        <v>147648.731651436</v>
      </c>
      <c r="AE252" s="15">
        <v>139.0</v>
      </c>
      <c r="AF252" s="1">
        <v>49362.0</v>
      </c>
      <c r="AG252" s="15">
        <v>79100.3074604371</v>
      </c>
      <c r="AH252" s="15">
        <v>27.3399556980312</v>
      </c>
      <c r="AI252" s="1">
        <v>24.5</v>
      </c>
      <c r="AJ252" s="1">
        <v>25.7878391977009</v>
      </c>
      <c r="AK252" s="1">
        <v>3.7</v>
      </c>
      <c r="AL252" s="1">
        <v>3.7</v>
      </c>
      <c r="AM252" s="1">
        <v>3.7</v>
      </c>
      <c r="AN252" s="1">
        <v>1197.5911024219</v>
      </c>
      <c r="AO252" s="15">
        <v>1.0597212426566</v>
      </c>
      <c r="AP252" s="1">
        <v>1850.89636910505</v>
      </c>
      <c r="AQ252" s="15">
        <v>3378.98109372667</v>
      </c>
      <c r="AR252" s="15">
        <v>8124.75815915982</v>
      </c>
      <c r="AS252" s="15">
        <v>1073.76313143366</v>
      </c>
      <c r="AT252" s="1">
        <v>399.900076634309</v>
      </c>
      <c r="AU252" s="1">
        <v>14828.2988300595</v>
      </c>
      <c r="AV252" s="15">
        <v>8195.5502064537</v>
      </c>
      <c r="AW252" s="15">
        <v>0.5369534757</v>
      </c>
      <c r="AX252" s="1">
        <v>5297.1106188919</v>
      </c>
      <c r="AY252" s="15">
        <v>0.3470544242</v>
      </c>
      <c r="AZ252" s="1">
        <v>1104.0149559219</v>
      </c>
      <c r="BA252" s="15">
        <v>0.072332504</v>
      </c>
      <c r="BB252" s="1">
        <v>666.3787974674</v>
      </c>
      <c r="BC252" s="15">
        <v>0.0436595961</v>
      </c>
      <c r="BD252" s="1">
        <v>15263.0545787349</v>
      </c>
      <c r="BE252" s="15">
        <v>0.487851963307369</v>
      </c>
      <c r="BF252" s="1">
        <v>0.197866886873265</v>
      </c>
      <c r="BG252" s="1">
        <v>0.274531277306858</v>
      </c>
      <c r="BH252" s="1">
        <v>0.0245086891253631</v>
      </c>
      <c r="BI252" s="1">
        <v>0.0152411833871454</v>
      </c>
    </row>
    <row r="253" ht="15.75" customHeight="1">
      <c r="A253" s="1" t="s">
        <v>1703</v>
      </c>
      <c r="B253" s="1" t="s">
        <v>864</v>
      </c>
      <c r="C253" s="1">
        <v>7.0</v>
      </c>
      <c r="D253" s="1">
        <v>78.8394241428572</v>
      </c>
      <c r="E253" s="1">
        <v>551.875969</v>
      </c>
      <c r="F253" s="1" t="e">
        <v>#N/A</v>
      </c>
      <c r="G253" s="1">
        <v>0.0268078768857636</v>
      </c>
      <c r="H253" s="1" t="e">
        <v>#N/A</v>
      </c>
      <c r="I253" s="1">
        <v>0.0640934434502155</v>
      </c>
      <c r="J253" s="1">
        <v>0.841803861402766</v>
      </c>
      <c r="K253" s="1">
        <v>0.0616860586750898</v>
      </c>
      <c r="L253" s="1">
        <v>0.999809427027176</v>
      </c>
      <c r="M253" s="1">
        <v>0.0234662296462317</v>
      </c>
      <c r="N253" s="1">
        <v>0.218245149926368</v>
      </c>
      <c r="O253" s="1">
        <v>53247.4128407461</v>
      </c>
      <c r="P253" s="15">
        <v>0.266666666666667</v>
      </c>
      <c r="Q253" s="1">
        <v>0.3</v>
      </c>
      <c r="R253" s="1">
        <v>0.433333333333333</v>
      </c>
      <c r="S253" s="1">
        <v>7.0</v>
      </c>
      <c r="T253" s="1">
        <v>92560.4285714286</v>
      </c>
      <c r="U253" s="15">
        <v>78.8394241428572</v>
      </c>
      <c r="V253" s="1">
        <v>132311.341862396</v>
      </c>
      <c r="W253" s="15">
        <v>0.775987630692918</v>
      </c>
      <c r="X253" s="1">
        <v>0.136712752561133</v>
      </c>
      <c r="Y253" s="1">
        <v>0.0872996167459492</v>
      </c>
      <c r="Z253" s="1">
        <v>0.224012369307082</v>
      </c>
      <c r="AA253" s="1">
        <v>132.311341862396</v>
      </c>
      <c r="AB253" s="1">
        <v>2709.25186814938</v>
      </c>
      <c r="AC253" s="15">
        <v>306.431262637566</v>
      </c>
      <c r="AD253" s="15">
        <v>95580.9523892172</v>
      </c>
      <c r="AE253" s="15">
        <v>38.0</v>
      </c>
      <c r="AF253" s="1">
        <v>35761.0</v>
      </c>
      <c r="AG253" s="15">
        <v>48673.0946393117</v>
      </c>
      <c r="AH253" s="15">
        <v>25.0898491976714</v>
      </c>
      <c r="AI253" s="1">
        <v>20.0355828110421</v>
      </c>
      <c r="AJ253" s="1">
        <v>20.0320755227298</v>
      </c>
      <c r="AK253" s="1">
        <v>0.0</v>
      </c>
      <c r="AL253" s="1">
        <v>0.0</v>
      </c>
      <c r="AM253" s="1">
        <v>0.0</v>
      </c>
      <c r="AN253" s="1">
        <v>1493.05500924973</v>
      </c>
      <c r="AO253" s="1">
        <v>1.52807219015202</v>
      </c>
      <c r="AP253" s="1">
        <v>3185.57313373433</v>
      </c>
      <c r="AQ253" s="15">
        <v>4330.35921881208</v>
      </c>
      <c r="AR253" s="15">
        <v>11591.9635558547</v>
      </c>
      <c r="AS253" s="15">
        <v>1698.64288836248</v>
      </c>
      <c r="AT253" s="15">
        <v>992.578950289462</v>
      </c>
      <c r="AU253" s="15">
        <v>21799.117747053</v>
      </c>
      <c r="AV253" s="15">
        <v>15048.4165001783</v>
      </c>
      <c r="AW253" s="15">
        <v>0.6769359817</v>
      </c>
      <c r="AX253" s="1">
        <v>3640.2888554446</v>
      </c>
      <c r="AY253" s="15">
        <v>0.1637542734</v>
      </c>
      <c r="AZ253" s="1">
        <v>900.2887295684</v>
      </c>
      <c r="BA253" s="1">
        <v>0.0404984694</v>
      </c>
      <c r="BB253" s="1">
        <v>2641.1974069812</v>
      </c>
      <c r="BC253" s="15">
        <v>0.1188112756</v>
      </c>
      <c r="BD253" s="1">
        <v>22230.1914921725</v>
      </c>
      <c r="BE253" s="15">
        <v>0.486439144026757</v>
      </c>
      <c r="BF253" s="1">
        <v>0.176329682886033</v>
      </c>
      <c r="BG253" s="1">
        <v>0.296954589601971</v>
      </c>
      <c r="BH253" s="1">
        <v>0.0289019617512911</v>
      </c>
      <c r="BI253" s="1">
        <v>0.0113746217339469</v>
      </c>
    </row>
    <row r="254" ht="15.75" customHeight="1">
      <c r="A254" s="1" t="s">
        <v>1705</v>
      </c>
      <c r="B254" s="1" t="s">
        <v>1070</v>
      </c>
      <c r="C254" s="1">
        <v>70.0</v>
      </c>
      <c r="D254" s="1">
        <v>31.9897602428571</v>
      </c>
      <c r="E254" s="1">
        <v>2239.283217</v>
      </c>
      <c r="F254" s="1" t="e">
        <v>#N/A</v>
      </c>
      <c r="G254" s="1">
        <v>0.00658395868859102</v>
      </c>
      <c r="H254" s="1" t="e">
        <v>#N/A</v>
      </c>
      <c r="I254" s="1">
        <v>0.0185155329290752</v>
      </c>
      <c r="J254" s="1">
        <v>0.952362949552208</v>
      </c>
      <c r="K254" s="1">
        <v>0.0180807796124851</v>
      </c>
      <c r="L254" s="1">
        <v>0.345365679991552</v>
      </c>
      <c r="M254" s="1">
        <v>0.00921773599905924</v>
      </c>
      <c r="N254" s="1">
        <v>0.15235644731552</v>
      </c>
      <c r="O254" s="1">
        <v>77194.055661275</v>
      </c>
      <c r="P254" s="15">
        <v>0.203821656050955</v>
      </c>
      <c r="Q254" s="1">
        <v>0.140127388535032</v>
      </c>
      <c r="R254" s="1">
        <v>0.656050955414013</v>
      </c>
      <c r="S254" s="1">
        <v>18.26</v>
      </c>
      <c r="T254" s="1">
        <v>97453.5465498357</v>
      </c>
      <c r="U254" s="15">
        <v>122.633253943045</v>
      </c>
      <c r="V254" s="1">
        <v>287241.129267125</v>
      </c>
      <c r="W254" s="15">
        <v>0.9017314200009</v>
      </c>
      <c r="X254" s="1">
        <v>0.0372920226392998</v>
      </c>
      <c r="Y254" s="1">
        <v>0.0609765573597997</v>
      </c>
      <c r="Z254" s="1">
        <v>0.0982685799990995</v>
      </c>
      <c r="AA254" s="1">
        <v>287.241129267125</v>
      </c>
      <c r="AB254" s="1">
        <v>6148.19192832811</v>
      </c>
      <c r="AC254" s="15">
        <v>906.39488769946</v>
      </c>
      <c r="AD254" s="1">
        <v>200261.427169899</v>
      </c>
      <c r="AE254" s="15">
        <v>327.0</v>
      </c>
      <c r="AF254" s="1">
        <v>52772.0</v>
      </c>
      <c r="AG254" s="15">
        <v>92844.5312782149</v>
      </c>
      <c r="AH254" s="15">
        <v>43.0299949083386</v>
      </c>
      <c r="AI254" s="1">
        <v>19.9999986207051</v>
      </c>
      <c r="AJ254" s="1">
        <v>19.9999916620669</v>
      </c>
      <c r="AK254" s="1">
        <v>2.7</v>
      </c>
      <c r="AL254" s="1">
        <v>2.7</v>
      </c>
      <c r="AM254" s="1">
        <v>2.7</v>
      </c>
      <c r="AN254" s="1">
        <v>3071.65309317816</v>
      </c>
      <c r="AO254" s="15">
        <v>0.99782517892598</v>
      </c>
      <c r="AP254" s="1">
        <v>1806.69360145524</v>
      </c>
      <c r="AQ254" s="15">
        <v>3174.354818558</v>
      </c>
      <c r="AR254" s="15">
        <v>8896.15605956643</v>
      </c>
      <c r="AS254" s="15">
        <v>1021.05150551843</v>
      </c>
      <c r="AT254" s="1">
        <v>196.230939732891</v>
      </c>
      <c r="AU254" s="1">
        <v>15094.486924831</v>
      </c>
      <c r="AV254" s="15">
        <v>5510.7574473097</v>
      </c>
      <c r="AW254" s="15">
        <v>0.3375856091</v>
      </c>
      <c r="AX254" s="1">
        <v>8595.6232709883</v>
      </c>
      <c r="AY254" s="15">
        <v>0.5265625906</v>
      </c>
      <c r="AZ254" s="1">
        <v>1600.0345948882</v>
      </c>
      <c r="BA254" s="1">
        <v>0.0980171344</v>
      </c>
      <c r="BB254" s="1">
        <v>617.6142032573</v>
      </c>
      <c r="BC254" s="15">
        <v>0.0378346659</v>
      </c>
      <c r="BD254" s="1">
        <v>16324.0295164435</v>
      </c>
      <c r="BE254" s="15">
        <v>0.581019727361463</v>
      </c>
      <c r="BF254" s="1">
        <v>0.236449552635225</v>
      </c>
      <c r="BG254" s="1">
        <v>0.134850854523249</v>
      </c>
      <c r="BH254" s="1">
        <v>0.0363131537504916</v>
      </c>
      <c r="BI254" s="1">
        <v>0.0113667117295716</v>
      </c>
    </row>
    <row r="255" ht="15.75" customHeight="1">
      <c r="A255" s="1" t="s">
        <v>1707</v>
      </c>
      <c r="B255" s="1" t="s">
        <v>1185</v>
      </c>
      <c r="C255" s="1">
        <v>138.0</v>
      </c>
      <c r="D255" s="1">
        <v>19.6522412463768</v>
      </c>
      <c r="E255" s="1">
        <v>2712.009292</v>
      </c>
      <c r="F255" s="1">
        <v>0.0252827683704954</v>
      </c>
      <c r="G255" s="1">
        <v>0.0438578415837757</v>
      </c>
      <c r="H255" s="1" t="e">
        <v>#N/A</v>
      </c>
      <c r="I255" s="1">
        <v>0.0276137064919525</v>
      </c>
      <c r="J255" s="1">
        <v>0.867214126871567</v>
      </c>
      <c r="K255" s="1">
        <v>0.0358883152657469</v>
      </c>
      <c r="L255" s="1">
        <v>0.39610748381587</v>
      </c>
      <c r="M255" s="1">
        <v>0.0289189152028871</v>
      </c>
      <c r="N255" s="1">
        <v>0.148675998101165</v>
      </c>
      <c r="O255" s="1">
        <v>76339.6849894292</v>
      </c>
      <c r="P255" s="15">
        <v>0.214659685863874</v>
      </c>
      <c r="Q255" s="1">
        <v>0.109947643979058</v>
      </c>
      <c r="R255" s="1">
        <v>0.675392670157068</v>
      </c>
      <c r="S255" s="1">
        <v>14.1</v>
      </c>
      <c r="T255" s="1">
        <v>112440.290780142</v>
      </c>
      <c r="U255" s="15">
        <v>192.341084539007</v>
      </c>
      <c r="V255" s="1">
        <v>421114.154501208</v>
      </c>
      <c r="W255" s="15">
        <v>0.762713653463834</v>
      </c>
      <c r="X255" s="1">
        <v>0.187661399455635</v>
      </c>
      <c r="Y255" s="1">
        <v>0.0496249470805308</v>
      </c>
      <c r="Z255" s="1">
        <v>0.237286346536166</v>
      </c>
      <c r="AA255" s="1">
        <v>421.114154501208</v>
      </c>
      <c r="AB255" s="1">
        <v>9016.07530332901</v>
      </c>
      <c r="AC255" s="15">
        <v>1059.9778874209</v>
      </c>
      <c r="AD255" s="1">
        <v>296857.779745961</v>
      </c>
      <c r="AE255" s="15">
        <v>520.0</v>
      </c>
      <c r="AF255" s="1">
        <v>45354.0</v>
      </c>
      <c r="AG255" s="15">
        <v>81213.9989717224</v>
      </c>
      <c r="AH255" s="15">
        <v>48.2999717335387</v>
      </c>
      <c r="AI255" s="1">
        <v>19.9999988519853</v>
      </c>
      <c r="AJ255" s="1">
        <v>20.0301966749876</v>
      </c>
      <c r="AK255" s="1">
        <v>2.0</v>
      </c>
      <c r="AL255" s="1">
        <v>2.0</v>
      </c>
      <c r="AM255" s="1">
        <v>2.0</v>
      </c>
      <c r="AN255" s="1">
        <v>3427.20203703491</v>
      </c>
      <c r="AO255" s="15">
        <v>1.27489037160518</v>
      </c>
      <c r="AP255" s="1">
        <v>1858.33829731583</v>
      </c>
      <c r="AQ255" s="15">
        <v>2990.42560212585</v>
      </c>
      <c r="AR255" s="15">
        <v>8931.40689135957</v>
      </c>
      <c r="AS255" s="15">
        <v>1112.31283347683</v>
      </c>
      <c r="AT255" s="1">
        <v>482.807612002828</v>
      </c>
      <c r="AU255" s="1">
        <v>15375.2912362809</v>
      </c>
      <c r="AV255" s="15">
        <v>4130.4366062189</v>
      </c>
      <c r="AW255" s="15">
        <v>0.2249677152</v>
      </c>
      <c r="AX255" s="1">
        <v>12064.7254274639</v>
      </c>
      <c r="AY255" s="15">
        <v>0.657115451</v>
      </c>
      <c r="AZ255" s="1">
        <v>1515.4058867749</v>
      </c>
      <c r="BA255" s="15">
        <v>0.0825378604</v>
      </c>
      <c r="BB255" s="1">
        <v>649.5625684294</v>
      </c>
      <c r="BC255" s="15">
        <v>0.0353789734</v>
      </c>
      <c r="BD255" s="1">
        <v>18360.1304888871</v>
      </c>
      <c r="BE255" s="15">
        <v>0.543150838572684</v>
      </c>
      <c r="BF255" s="1">
        <v>0.201662948207851</v>
      </c>
      <c r="BG255" s="1">
        <v>0.210536423436215</v>
      </c>
      <c r="BH255" s="1">
        <v>0.0182680729560466</v>
      </c>
      <c r="BI255" s="1">
        <v>0.0263817168272042</v>
      </c>
    </row>
    <row r="256" ht="15.75" customHeight="1">
      <c r="A256" s="1" t="s">
        <v>1446</v>
      </c>
      <c r="B256" s="1" t="s">
        <v>220</v>
      </c>
      <c r="C256" s="1">
        <v>33.0</v>
      </c>
      <c r="D256" s="1">
        <v>17.2465581818182</v>
      </c>
      <c r="E256" s="1">
        <v>569.13642</v>
      </c>
      <c r="F256" s="1" t="e">
        <v>#N/A</v>
      </c>
      <c r="G256" s="1">
        <v>0.0247791847282049</v>
      </c>
      <c r="H256" s="1" t="e">
        <v>#N/A</v>
      </c>
      <c r="I256" s="1" t="e">
        <v>#N/A</v>
      </c>
      <c r="J256" s="1">
        <v>0.895310689027482</v>
      </c>
      <c r="K256" s="1">
        <v>0.0611250403534134</v>
      </c>
      <c r="L256" s="1">
        <v>1.0</v>
      </c>
      <c r="M256" s="1" t="e">
        <v>#N/A</v>
      </c>
      <c r="N256" s="1">
        <v>0.17170959424685</v>
      </c>
      <c r="O256" s="1">
        <v>56121.9390311291</v>
      </c>
      <c r="P256" s="15">
        <v>0.311475409836066</v>
      </c>
      <c r="Q256" s="1">
        <v>0.163934426229508</v>
      </c>
      <c r="R256" s="1">
        <v>0.524590163934426</v>
      </c>
      <c r="S256" s="1">
        <v>5.5</v>
      </c>
      <c r="T256" s="1">
        <v>76378.7272727273</v>
      </c>
      <c r="U256" s="15">
        <v>103.479349090909</v>
      </c>
      <c r="V256" s="1">
        <v>406674.993668478</v>
      </c>
      <c r="W256" s="15">
        <v>0.709247665460305</v>
      </c>
      <c r="X256" s="1">
        <v>0.14296605085556</v>
      </c>
      <c r="Y256" s="1">
        <v>0.147786283684134</v>
      </c>
      <c r="Z256" s="1">
        <v>0.290752334539695</v>
      </c>
      <c r="AA256" s="1">
        <v>406.674993668478</v>
      </c>
      <c r="AB256" s="1">
        <v>12142.3752849976</v>
      </c>
      <c r="AC256" s="15">
        <v>1309.71780017171</v>
      </c>
      <c r="AD256" s="1">
        <v>277331.878930717</v>
      </c>
      <c r="AE256" s="15">
        <v>493.0</v>
      </c>
      <c r="AF256" s="1">
        <v>41393.0</v>
      </c>
      <c r="AG256" s="15">
        <v>83636.0570607553</v>
      </c>
      <c r="AH256" s="15">
        <v>40.2499761735339</v>
      </c>
      <c r="AI256" s="1">
        <v>27.7499972739659</v>
      </c>
      <c r="AJ256" s="1">
        <v>29.5711695376247</v>
      </c>
      <c r="AK256" s="1">
        <v>1.5</v>
      </c>
      <c r="AL256" s="1">
        <v>0.647762</v>
      </c>
      <c r="AM256" s="1">
        <v>1.345724</v>
      </c>
      <c r="AN256" s="1">
        <v>0.0</v>
      </c>
      <c r="AO256" s="15">
        <v>1.10801596634082</v>
      </c>
      <c r="AP256" s="1">
        <v>2850.69015614921</v>
      </c>
      <c r="AQ256" s="15">
        <v>3680.82386996074</v>
      </c>
      <c r="AR256" s="15">
        <v>10366.5396426396</v>
      </c>
      <c r="AS256" s="15">
        <v>1272.053631711</v>
      </c>
      <c r="AT256" s="15">
        <v>1436.21550348157</v>
      </c>
      <c r="AU256" s="1">
        <v>19606.3228039422</v>
      </c>
      <c r="AV256" s="15">
        <v>8102.1554892938</v>
      </c>
      <c r="AW256" s="15">
        <v>0.3120978271</v>
      </c>
      <c r="AX256" s="1">
        <v>11007.7565678004</v>
      </c>
      <c r="AY256" s="15">
        <v>0.424022584</v>
      </c>
      <c r="AZ256" s="1">
        <v>2141.2046731871</v>
      </c>
      <c r="BA256" s="1">
        <v>0.0824799434</v>
      </c>
      <c r="BB256" s="1">
        <v>4709.1905351403</v>
      </c>
      <c r="BC256" s="15">
        <v>0.1813996455</v>
      </c>
      <c r="BD256" s="1">
        <v>25960.3072654216</v>
      </c>
      <c r="BE256" s="15">
        <v>0.464167471124942</v>
      </c>
      <c r="BF256" s="1">
        <v>0.242788073111776</v>
      </c>
      <c r="BG256" s="1">
        <v>0.228798970499948</v>
      </c>
      <c r="BH256" s="1">
        <v>0.0346847296473186</v>
      </c>
      <c r="BI256" s="1">
        <v>0.0295607556160159</v>
      </c>
    </row>
    <row r="257" ht="15.75" customHeight="1">
      <c r="A257" s="1" t="s">
        <v>1708</v>
      </c>
      <c r="B257" s="1" t="s">
        <v>525</v>
      </c>
      <c r="C257" s="1">
        <v>182.0</v>
      </c>
      <c r="D257" s="1">
        <v>7.53468244505494</v>
      </c>
      <c r="E257" s="1">
        <v>1371.312205</v>
      </c>
      <c r="F257" s="1" t="e">
        <v>#N/A</v>
      </c>
      <c r="G257" s="1" t="e">
        <v>#N/A</v>
      </c>
      <c r="H257" s="1" t="e">
        <v>#N/A</v>
      </c>
      <c r="I257" s="1">
        <v>0.0292597510144198</v>
      </c>
      <c r="J257" s="1">
        <v>0.917342020573201</v>
      </c>
      <c r="K257" s="1">
        <v>0.0430282274521619</v>
      </c>
      <c r="L257" s="1">
        <v>0.450453779505531</v>
      </c>
      <c r="M257" s="1" t="e">
        <v>#N/A</v>
      </c>
      <c r="N257" s="1">
        <v>0.183110714384098</v>
      </c>
      <c r="O257" s="1">
        <v>69177.6746530505</v>
      </c>
      <c r="P257" s="15">
        <v>0.160919540229885</v>
      </c>
      <c r="Q257" s="1">
        <v>0.126436781609195</v>
      </c>
      <c r="R257" s="1">
        <v>0.71264367816092</v>
      </c>
      <c r="S257" s="1">
        <v>12.0</v>
      </c>
      <c r="T257" s="1">
        <v>96136.25</v>
      </c>
      <c r="U257" s="15">
        <v>114.276017083333</v>
      </c>
      <c r="V257" s="1">
        <v>276083.833148703</v>
      </c>
      <c r="W257" s="15">
        <v>0.91203203257246</v>
      </c>
      <c r="X257" s="1">
        <v>0.0578025776370782</v>
      </c>
      <c r="Y257" s="1">
        <v>0.0301653897904614</v>
      </c>
      <c r="Z257" s="1">
        <v>0.0879679674275397</v>
      </c>
      <c r="AA257" s="1">
        <v>276.083833148703</v>
      </c>
      <c r="AB257" s="1">
        <v>5584.27903731813</v>
      </c>
      <c r="AC257" s="15">
        <v>814.154148070169</v>
      </c>
      <c r="AD257" s="1">
        <v>216556.511848601</v>
      </c>
      <c r="AE257" s="15">
        <v>386.0</v>
      </c>
      <c r="AF257" s="1">
        <v>45887.5</v>
      </c>
      <c r="AG257" s="15">
        <v>68246.8073394495</v>
      </c>
      <c r="AH257" s="15">
        <v>26.0999270611784</v>
      </c>
      <c r="AI257" s="1">
        <v>20.013799306681</v>
      </c>
      <c r="AJ257" s="1">
        <v>20.5217628127358</v>
      </c>
      <c r="AK257" s="1">
        <v>2.5</v>
      </c>
      <c r="AL257" s="1">
        <v>0.665571</v>
      </c>
      <c r="AM257" s="1">
        <v>1.130413</v>
      </c>
      <c r="AN257" s="1">
        <v>0.0</v>
      </c>
      <c r="AO257" s="1">
        <v>0.830544221222508</v>
      </c>
      <c r="AP257" s="1">
        <v>1920.82213692541</v>
      </c>
      <c r="AQ257" s="15">
        <v>3495.5582270195</v>
      </c>
      <c r="AR257" s="15">
        <v>9195.73301690259</v>
      </c>
      <c r="AS257" s="15">
        <v>874.733234070502</v>
      </c>
      <c r="AT257" s="1">
        <v>335.622091250913</v>
      </c>
      <c r="AU257" s="1">
        <v>15822.4687061689</v>
      </c>
      <c r="AV257" s="15">
        <v>8283.8031077101</v>
      </c>
      <c r="AW257" s="15">
        <v>0.5375875022</v>
      </c>
      <c r="AX257" s="1">
        <v>4584.2038152133</v>
      </c>
      <c r="AY257" s="15">
        <v>0.2974974956</v>
      </c>
      <c r="AZ257" s="1">
        <v>1523.214254621</v>
      </c>
      <c r="BA257" s="1">
        <v>0.0988508461</v>
      </c>
      <c r="BB257" s="1">
        <v>1017.996993486</v>
      </c>
      <c r="BC257" s="15">
        <v>0.066064156</v>
      </c>
      <c r="BD257" s="1">
        <v>15409.2181710304</v>
      </c>
      <c r="BE257" s="15">
        <v>0.537525415928188</v>
      </c>
      <c r="BF257" s="1">
        <v>0.23726148075777</v>
      </c>
      <c r="BG257" s="1">
        <v>0.183046898082046</v>
      </c>
      <c r="BH257" s="1">
        <v>0.0255503356618735</v>
      </c>
      <c r="BI257" s="1">
        <v>0.0166158695701227</v>
      </c>
    </row>
    <row r="258" ht="15.75" customHeight="1">
      <c r="A258" s="1" t="s">
        <v>1711</v>
      </c>
      <c r="B258" s="1" t="s">
        <v>1209</v>
      </c>
      <c r="C258" s="1">
        <v>83.0</v>
      </c>
      <c r="D258" s="1">
        <v>8.878531</v>
      </c>
      <c r="E258" s="1">
        <v>736.918073</v>
      </c>
      <c r="F258" s="1" t="e">
        <v>#N/A</v>
      </c>
      <c r="G258" s="1" t="e">
        <v>#N/A</v>
      </c>
      <c r="H258" s="1" t="e">
        <v>#N/A</v>
      </c>
      <c r="I258" s="1">
        <v>0.0223428275950285</v>
      </c>
      <c r="J258" s="1">
        <v>0.923609741669536</v>
      </c>
      <c r="K258" s="1">
        <v>0.0395729546221578</v>
      </c>
      <c r="L258" s="1">
        <v>0.465594319395202</v>
      </c>
      <c r="M258" s="1" t="e">
        <v>#N/A</v>
      </c>
      <c r="N258" s="1">
        <v>0.194326777521157</v>
      </c>
      <c r="O258" s="1">
        <v>59713.9204603148</v>
      </c>
      <c r="P258" s="15">
        <v>0.231884057971014</v>
      </c>
      <c r="Q258" s="1">
        <v>0.289855072463768</v>
      </c>
      <c r="R258" s="1">
        <v>0.478260869565217</v>
      </c>
      <c r="S258" s="1">
        <v>8.9</v>
      </c>
      <c r="T258" s="1">
        <v>84818.4269662921</v>
      </c>
      <c r="U258" s="15">
        <v>82.7997834831461</v>
      </c>
      <c r="V258" s="1">
        <v>243052.377954096</v>
      </c>
      <c r="W258" s="15">
        <v>0.933148117223585</v>
      </c>
      <c r="X258" s="1">
        <v>0.0285589796956267</v>
      </c>
      <c r="Y258" s="1">
        <v>0.0382929030807881</v>
      </c>
      <c r="Z258" s="1">
        <v>0.0668518827764148</v>
      </c>
      <c r="AA258" s="1">
        <v>243.052377954096</v>
      </c>
      <c r="AB258" s="1">
        <v>4945.50226616575</v>
      </c>
      <c r="AC258" s="15">
        <v>588.165721374566</v>
      </c>
      <c r="AD258" s="1">
        <v>193751.072837906</v>
      </c>
      <c r="AE258" s="15">
        <v>304.0</v>
      </c>
      <c r="AF258" s="1">
        <v>48398.0</v>
      </c>
      <c r="AG258" s="15">
        <v>79604.7051895473</v>
      </c>
      <c r="AH258" s="15">
        <v>25.5997188942981</v>
      </c>
      <c r="AI258" s="1">
        <v>19.9999916235815</v>
      </c>
      <c r="AJ258" s="1">
        <v>24.6589080757509</v>
      </c>
      <c r="AK258" s="1">
        <v>0.25</v>
      </c>
      <c r="AL258" s="1">
        <v>0.204267</v>
      </c>
      <c r="AM258" s="1">
        <v>0.244116</v>
      </c>
      <c r="AN258" s="1">
        <v>4558.01497217452</v>
      </c>
      <c r="AO258" s="15">
        <v>1.31323284239503</v>
      </c>
      <c r="AP258" s="1">
        <v>3172.44530383502</v>
      </c>
      <c r="AQ258" s="15">
        <v>4322.42839021808</v>
      </c>
      <c r="AR258" s="15">
        <v>8028.06767367748</v>
      </c>
      <c r="AS258" s="15">
        <v>1207.75353816027</v>
      </c>
      <c r="AT258" s="1">
        <v>492.471460935387</v>
      </c>
      <c r="AU258" s="1">
        <v>17223.1663668262</v>
      </c>
      <c r="AV258" s="15">
        <v>11159.6451415939</v>
      </c>
      <c r="AW258" s="15">
        <v>0.490259873</v>
      </c>
      <c r="AX258" s="1">
        <v>8619.8900481332</v>
      </c>
      <c r="AY258" s="15">
        <v>0.3786846397</v>
      </c>
      <c r="AZ258" s="1">
        <v>1433.708962403</v>
      </c>
      <c r="BA258" s="1">
        <v>0.0629849753</v>
      </c>
      <c r="BB258" s="1">
        <v>1549.4695785098</v>
      </c>
      <c r="BC258" s="15">
        <v>0.068070512</v>
      </c>
      <c r="BD258" s="1">
        <v>22762.7137306399</v>
      </c>
      <c r="BE258" s="15">
        <v>0.488009407279138</v>
      </c>
      <c r="BF258" s="1">
        <v>0.178689329428296</v>
      </c>
      <c r="BG258" s="1">
        <v>0.248579219097278</v>
      </c>
      <c r="BH258" s="1">
        <v>0.0716256774764621</v>
      </c>
      <c r="BI258" s="1">
        <v>0.0130963667188252</v>
      </c>
    </row>
    <row r="259" ht="15.75" customHeight="1">
      <c r="A259" s="1" t="s">
        <v>1713</v>
      </c>
      <c r="B259" s="1" t="s">
        <v>1312</v>
      </c>
      <c r="C259" s="1">
        <v>90.0</v>
      </c>
      <c r="D259" s="1">
        <v>12.4692316</v>
      </c>
      <c r="E259" s="1">
        <v>1122.230844</v>
      </c>
      <c r="F259" s="1" t="e">
        <v>#N/A</v>
      </c>
      <c r="G259" s="1" t="e">
        <v>#N/A</v>
      </c>
      <c r="H259" s="1" t="e">
        <v>#N/A</v>
      </c>
      <c r="I259" s="1">
        <v>0.0107085940670815</v>
      </c>
      <c r="J259" s="1">
        <v>0.938531799190548</v>
      </c>
      <c r="K259" s="1">
        <v>0.0427127325856194</v>
      </c>
      <c r="L259" s="1">
        <v>0.269702894291416</v>
      </c>
      <c r="M259" s="1" t="e">
        <v>#N/A</v>
      </c>
      <c r="N259" s="1">
        <v>0.0978998972502065</v>
      </c>
      <c r="O259" s="1">
        <v>68591.6877690555</v>
      </c>
      <c r="P259" s="15">
        <v>0.0888888888888889</v>
      </c>
      <c r="Q259" s="1">
        <v>0.2</v>
      </c>
      <c r="R259" s="1">
        <v>0.711111111111111</v>
      </c>
      <c r="S259" s="1">
        <v>13.0</v>
      </c>
      <c r="T259" s="1">
        <v>70274.4615384615</v>
      </c>
      <c r="U259" s="15">
        <v>86.3254495384615</v>
      </c>
      <c r="V259" s="1">
        <v>179549.297791355</v>
      </c>
      <c r="W259" s="15">
        <v>0.889354396340648</v>
      </c>
      <c r="X259" s="1">
        <v>0.0599863739068256</v>
      </c>
      <c r="Y259" s="1">
        <v>0.0506592297525268</v>
      </c>
      <c r="Z259" s="1">
        <v>0.110645603659352</v>
      </c>
      <c r="AA259" s="1">
        <v>179.549297791355</v>
      </c>
      <c r="AB259" s="1">
        <v>3716.98659175331</v>
      </c>
      <c r="AC259" s="15">
        <v>494.786997674072</v>
      </c>
      <c r="AD259" s="1">
        <v>149834.428526575</v>
      </c>
      <c r="AE259" s="15">
        <v>148.0</v>
      </c>
      <c r="AF259" s="1">
        <v>47026.0</v>
      </c>
      <c r="AG259" s="15">
        <v>90758.3376390384</v>
      </c>
      <c r="AH259" s="15">
        <v>33.5999968650871</v>
      </c>
      <c r="AI259" s="1">
        <v>20.0143927655817</v>
      </c>
      <c r="AJ259" s="1">
        <v>19.9999172664847</v>
      </c>
      <c r="AK259" s="1">
        <v>1.5</v>
      </c>
      <c r="AL259" s="1">
        <v>0.786825</v>
      </c>
      <c r="AM259" s="1">
        <v>1.145119</v>
      </c>
      <c r="AN259" s="1">
        <v>3854.153192389</v>
      </c>
      <c r="AO259" s="1">
        <v>1.3643809328495</v>
      </c>
      <c r="AP259" s="1">
        <v>1600.59780891212</v>
      </c>
      <c r="AQ259" s="15">
        <v>2643.18147719704</v>
      </c>
      <c r="AR259" s="15">
        <v>8881.83701534405</v>
      </c>
      <c r="AS259" s="15">
        <v>687.73665786003</v>
      </c>
      <c r="AT259" s="15">
        <v>1428.13392500198</v>
      </c>
      <c r="AU259" s="1">
        <v>15241.4868843152</v>
      </c>
      <c r="AV259" s="15">
        <v>8181.4300848614</v>
      </c>
      <c r="AW259" s="15">
        <v>0.4476745538</v>
      </c>
      <c r="AX259" s="1">
        <v>7216.5471036465</v>
      </c>
      <c r="AY259" s="15">
        <v>0.3948777257</v>
      </c>
      <c r="AZ259" s="1">
        <v>1728.1267021313</v>
      </c>
      <c r="BA259" s="1">
        <v>0.0945602837</v>
      </c>
      <c r="BB259" s="1">
        <v>1149.2928583728</v>
      </c>
      <c r="BC259" s="15">
        <v>0.0628874368</v>
      </c>
      <c r="BD259" s="1">
        <v>18275.396749012</v>
      </c>
      <c r="BE259" s="15">
        <v>0.532383326207026</v>
      </c>
      <c r="BF259" s="1">
        <v>0.2533973185237</v>
      </c>
      <c r="BG259" s="1">
        <v>0.165477832821733</v>
      </c>
      <c r="BH259" s="1">
        <v>0.0320904987619199</v>
      </c>
      <c r="BI259" s="1">
        <v>0.0166510236856216</v>
      </c>
    </row>
    <row r="260" ht="15.75" customHeight="1">
      <c r="A260" s="1" t="s">
        <v>1715</v>
      </c>
      <c r="B260" s="1" t="s">
        <v>544</v>
      </c>
      <c r="C260" s="1">
        <v>45.0</v>
      </c>
      <c r="D260" s="1">
        <v>34.1592296666667</v>
      </c>
      <c r="E260" s="1">
        <v>1537.165335</v>
      </c>
      <c r="F260" s="1" t="e">
        <v>#N/A</v>
      </c>
      <c r="G260" s="1">
        <v>0.0159951412993254</v>
      </c>
      <c r="H260" s="1" t="e">
        <v>#N/A</v>
      </c>
      <c r="I260" s="1">
        <v>0.0394758782632698</v>
      </c>
      <c r="J260" s="1">
        <v>0.892087473121847</v>
      </c>
      <c r="K260" s="1">
        <v>0.0479904359601287</v>
      </c>
      <c r="L260" s="1">
        <v>0.536556839069354</v>
      </c>
      <c r="M260" s="1" t="e">
        <v>#N/A</v>
      </c>
      <c r="N260" s="1">
        <v>0.163435762322455</v>
      </c>
      <c r="O260" s="1">
        <v>67512.4311467201</v>
      </c>
      <c r="P260" s="15">
        <v>0.156862745098039</v>
      </c>
      <c r="Q260" s="1">
        <v>0.205882352941176</v>
      </c>
      <c r="R260" s="1">
        <v>0.637254901960784</v>
      </c>
      <c r="S260" s="1">
        <v>13.43</v>
      </c>
      <c r="T260" s="1">
        <v>89457.5018615041</v>
      </c>
      <c r="U260" s="15">
        <v>114.457582650782</v>
      </c>
      <c r="V260" s="1">
        <v>246558.285807297</v>
      </c>
      <c r="W260" s="15">
        <v>0.847645513196079</v>
      </c>
      <c r="X260" s="1">
        <v>0.102979003872946</v>
      </c>
      <c r="Y260" s="1">
        <v>0.049375482930975</v>
      </c>
      <c r="Z260" s="1">
        <v>0.152354486803921</v>
      </c>
      <c r="AA260" s="1">
        <v>246.558285807297</v>
      </c>
      <c r="AB260" s="1">
        <v>7456.59086828158</v>
      </c>
      <c r="AC260" s="15">
        <v>958.59819789652</v>
      </c>
      <c r="AD260" s="1">
        <v>187667.909887502</v>
      </c>
      <c r="AE260" s="15">
        <v>282.0</v>
      </c>
      <c r="AF260" s="1">
        <v>48495.0</v>
      </c>
      <c r="AG260" s="15">
        <v>75011.4595394737</v>
      </c>
      <c r="AH260" s="15">
        <v>36.0799643035587</v>
      </c>
      <c r="AI260" s="1">
        <v>29.8799997024202</v>
      </c>
      <c r="AJ260" s="1">
        <v>30.4294766498766</v>
      </c>
      <c r="AK260" s="1">
        <v>3.0</v>
      </c>
      <c r="AL260" s="1">
        <v>3.0</v>
      </c>
      <c r="AM260" s="1">
        <v>3.0</v>
      </c>
      <c r="AN260" s="1">
        <v>0.0</v>
      </c>
      <c r="AO260" s="1">
        <v>0.890278594912918</v>
      </c>
      <c r="AP260" s="1">
        <v>1609.57108754993</v>
      </c>
      <c r="AQ260" s="15">
        <v>2465.73651753603</v>
      </c>
      <c r="AR260" s="15">
        <v>7836.90293145987</v>
      </c>
      <c r="AS260" s="15">
        <v>1123.0833994835</v>
      </c>
      <c r="AT260" s="15">
        <v>315.373635458674</v>
      </c>
      <c r="AU260" s="1">
        <v>13350.667571488</v>
      </c>
      <c r="AV260" s="15">
        <v>5310.5185052827</v>
      </c>
      <c r="AW260" s="15">
        <v>0.3777993852</v>
      </c>
      <c r="AX260" s="1">
        <v>6841.7496898397</v>
      </c>
      <c r="AY260" s="15">
        <v>0.4867337951</v>
      </c>
      <c r="AZ260" s="1">
        <v>1032.6659764033</v>
      </c>
      <c r="BA260" s="15">
        <v>0.0734656269</v>
      </c>
      <c r="BB260" s="1">
        <v>871.5167226185</v>
      </c>
      <c r="BC260" s="15">
        <v>0.0620011928</v>
      </c>
      <c r="BD260" s="1">
        <v>14056.4508941442</v>
      </c>
      <c r="BE260" s="15">
        <v>0.532566690764869</v>
      </c>
      <c r="BF260" s="1">
        <v>0.237199013876961</v>
      </c>
      <c r="BG260" s="1">
        <v>0.173708610443842</v>
      </c>
      <c r="BH260" s="1">
        <v>0.0412713807639822</v>
      </c>
      <c r="BI260" s="1">
        <v>0.0152543041503451</v>
      </c>
    </row>
    <row r="261" ht="15.75" customHeight="1">
      <c r="A261" s="1" t="s">
        <v>1717</v>
      </c>
      <c r="B261" s="1" t="s">
        <v>1191</v>
      </c>
      <c r="C261" s="1">
        <v>43.0</v>
      </c>
      <c r="D261" s="1">
        <v>59.9342864418605</v>
      </c>
      <c r="E261" s="1">
        <v>2577.174317</v>
      </c>
      <c r="F261" s="1" t="e">
        <v>#N/A</v>
      </c>
      <c r="G261" s="1">
        <v>0.0051709966959604</v>
      </c>
      <c r="H261" s="1" t="e">
        <v>#N/A</v>
      </c>
      <c r="I261" s="1">
        <v>0.180482236205638</v>
      </c>
      <c r="J261" s="1">
        <v>0.771839184205102</v>
      </c>
      <c r="K261" s="1">
        <v>0.0385878943274528</v>
      </c>
      <c r="L261" s="1">
        <v>0.999513149846014</v>
      </c>
      <c r="M261" s="1">
        <v>0.0894359826442611</v>
      </c>
      <c r="N261" s="1">
        <v>0.190459628172758</v>
      </c>
      <c r="O261" s="1">
        <v>67123.4186942062</v>
      </c>
      <c r="P261" s="15">
        <v>0.293103448275862</v>
      </c>
      <c r="Q261" s="1">
        <v>0.114942528735632</v>
      </c>
      <c r="R261" s="1">
        <v>0.591954022988506</v>
      </c>
      <c r="S261" s="1">
        <v>13.0</v>
      </c>
      <c r="T261" s="1">
        <v>109745.384615385</v>
      </c>
      <c r="U261" s="15">
        <v>198.244178230769</v>
      </c>
      <c r="V261" s="1">
        <v>157818.059615562</v>
      </c>
      <c r="W261" s="15">
        <v>0.860382988835321</v>
      </c>
      <c r="X261" s="1">
        <v>0.0871716282748046</v>
      </c>
      <c r="Y261" s="1">
        <v>0.052445382889874</v>
      </c>
      <c r="Z261" s="1">
        <v>0.139617011164679</v>
      </c>
      <c r="AA261" s="1">
        <v>157.818059615562</v>
      </c>
      <c r="AB261" s="1">
        <v>4344.3751267214</v>
      </c>
      <c r="AC261" s="15">
        <v>639.725395804493</v>
      </c>
      <c r="AD261" s="1">
        <v>127645.325499588</v>
      </c>
      <c r="AE261" s="15">
        <v>89.0</v>
      </c>
      <c r="AF261" s="1">
        <v>42337.0</v>
      </c>
      <c r="AG261" s="15">
        <v>63208.4590941428</v>
      </c>
      <c r="AH261" s="15">
        <v>33.7699470672262</v>
      </c>
      <c r="AI261" s="1">
        <v>26.9699970826342</v>
      </c>
      <c r="AJ261" s="1">
        <v>29.2771792857677</v>
      </c>
      <c r="AK261" s="1">
        <v>4.5</v>
      </c>
      <c r="AL261" s="1">
        <v>1.854489</v>
      </c>
      <c r="AM261" s="1">
        <v>3.698119</v>
      </c>
      <c r="AN261" s="1">
        <v>0.0</v>
      </c>
      <c r="AO261" s="15">
        <v>0.857755237064969</v>
      </c>
      <c r="AP261" s="1">
        <v>1649.37823257067</v>
      </c>
      <c r="AQ261" s="15">
        <v>3346.02098240606</v>
      </c>
      <c r="AR261" s="15">
        <v>7973.75066732824</v>
      </c>
      <c r="AS261" s="15">
        <v>1035.24199057894</v>
      </c>
      <c r="AT261" s="1">
        <v>412.435174830279</v>
      </c>
      <c r="AU261" s="1">
        <v>14416.8270477142</v>
      </c>
      <c r="AV261" s="15">
        <v>9793.3174095297</v>
      </c>
      <c r="AW261" s="15">
        <v>0.5989723973</v>
      </c>
      <c r="AX261" s="1">
        <v>3943.1294214081</v>
      </c>
      <c r="AY261" s="15">
        <v>0.2411670717</v>
      </c>
      <c r="AZ261" s="1">
        <v>822.0740521144</v>
      </c>
      <c r="BA261" s="1">
        <v>0.050279149</v>
      </c>
      <c r="BB261" s="1">
        <v>1791.6773136925</v>
      </c>
      <c r="BC261" s="15">
        <v>0.109581382</v>
      </c>
      <c r="BD261" s="1">
        <v>16350.1981967447</v>
      </c>
      <c r="BE261" s="15">
        <v>0.529501307485227</v>
      </c>
      <c r="BF261" s="1">
        <v>0.248698768103741</v>
      </c>
      <c r="BG261" s="1">
        <v>0.174178006389013</v>
      </c>
      <c r="BH261" s="1">
        <v>0.0360516744401701</v>
      </c>
      <c r="BI261" s="1">
        <v>0.0115702435818493</v>
      </c>
    </row>
    <row r="262" ht="15.75" customHeight="1">
      <c r="A262" s="1" t="s">
        <v>1719</v>
      </c>
      <c r="B262" s="1" t="s">
        <v>909</v>
      </c>
      <c r="C262" s="1">
        <v>118.0</v>
      </c>
      <c r="D262" s="1">
        <v>24.1692244745763</v>
      </c>
      <c r="E262" s="1">
        <v>2851.968488</v>
      </c>
      <c r="F262" s="1">
        <v>0.00664067972449361</v>
      </c>
      <c r="G262" s="1">
        <v>0.0251563700654331</v>
      </c>
      <c r="H262" s="1" t="e">
        <v>#N/A</v>
      </c>
      <c r="I262" s="1">
        <v>0.0258117177524444</v>
      </c>
      <c r="J262" s="1">
        <v>0.885484049907152</v>
      </c>
      <c r="K262" s="1">
        <v>0.0550376491060914</v>
      </c>
      <c r="L262" s="1">
        <v>0.437062277199017</v>
      </c>
      <c r="M262" s="1">
        <v>0.00760214836770484</v>
      </c>
      <c r="N262" s="1">
        <v>0.162649022943594</v>
      </c>
      <c r="O262" s="1">
        <v>70136.2145026576</v>
      </c>
      <c r="P262" s="15">
        <v>0.211640211640212</v>
      </c>
      <c r="Q262" s="1">
        <v>0.201058201058201</v>
      </c>
      <c r="R262" s="1">
        <v>0.587301587301587</v>
      </c>
      <c r="S262" s="1">
        <v>18.81</v>
      </c>
      <c r="T262" s="1">
        <v>100615.855927698</v>
      </c>
      <c r="U262" s="15">
        <v>151.619802658161</v>
      </c>
      <c r="V262" s="1">
        <v>242502.651382732</v>
      </c>
      <c r="W262" s="15">
        <v>0.868397549878984</v>
      </c>
      <c r="X262" s="1">
        <v>0.087244512050955</v>
      </c>
      <c r="Y262" s="1">
        <v>0.0443579380700612</v>
      </c>
      <c r="Z262" s="1">
        <v>0.131602450121016</v>
      </c>
      <c r="AA262" s="1">
        <v>242.502651382732</v>
      </c>
      <c r="AB262" s="1">
        <v>5512.65382705028</v>
      </c>
      <c r="AC262" s="15">
        <v>690.679984119095</v>
      </c>
      <c r="AD262" s="1">
        <v>200479.969020441</v>
      </c>
      <c r="AE262" s="15">
        <v>330.0</v>
      </c>
      <c r="AF262" s="1">
        <v>47676.0</v>
      </c>
      <c r="AG262" s="15">
        <v>78219.8681055156</v>
      </c>
      <c r="AH262" s="15">
        <v>46.1320493024569</v>
      </c>
      <c r="AI262" s="1">
        <v>20.3786008866313</v>
      </c>
      <c r="AJ262" s="1">
        <v>34.2634146276788</v>
      </c>
      <c r="AK262" s="1">
        <v>1.5</v>
      </c>
      <c r="AL262" s="1">
        <v>1.067478</v>
      </c>
      <c r="AM262" s="1">
        <v>1.5</v>
      </c>
      <c r="AN262" s="1">
        <v>2290.4837158916</v>
      </c>
      <c r="AO262" s="1">
        <v>0.917073365294775</v>
      </c>
      <c r="AP262" s="1">
        <v>1470.84038538647</v>
      </c>
      <c r="AQ262" s="15">
        <v>2255.51483021856</v>
      </c>
      <c r="AR262" s="15">
        <v>8455.92925779901</v>
      </c>
      <c r="AS262" s="15">
        <v>1168.90739292068</v>
      </c>
      <c r="AT262" s="15">
        <v>523.693160104789</v>
      </c>
      <c r="AU262" s="1">
        <v>13874.8850264295</v>
      </c>
      <c r="AV262" s="15">
        <v>5095.9374681275</v>
      </c>
      <c r="AW262" s="15">
        <v>0.3678057519</v>
      </c>
      <c r="AX262" s="1">
        <v>7001.7424448551</v>
      </c>
      <c r="AY262" s="15">
        <v>0.505359644</v>
      </c>
      <c r="AZ262" s="1">
        <v>963.2095207693</v>
      </c>
      <c r="BA262" s="1">
        <v>0.0695208692</v>
      </c>
      <c r="BB262" s="1">
        <v>794.0800473292</v>
      </c>
      <c r="BC262" s="15">
        <v>0.0573137349</v>
      </c>
      <c r="BD262" s="1">
        <v>13854.9694810811</v>
      </c>
      <c r="BE262" s="15">
        <v>0.579338656186332</v>
      </c>
      <c r="BF262" s="1">
        <v>0.251616760574048</v>
      </c>
      <c r="BG262" s="1">
        <v>0.105822040465981</v>
      </c>
      <c r="BH262" s="1">
        <v>0.0533885327584338</v>
      </c>
      <c r="BI262" s="1">
        <v>0.00983401001520521</v>
      </c>
    </row>
    <row r="263" ht="15.75" customHeight="1">
      <c r="A263" s="1" t="s">
        <v>1721</v>
      </c>
      <c r="B263" s="1" t="s">
        <v>930</v>
      </c>
      <c r="C263" s="1">
        <v>68.0</v>
      </c>
      <c r="D263" s="1">
        <v>21.784474</v>
      </c>
      <c r="E263" s="1">
        <v>1481.344232</v>
      </c>
      <c r="F263" s="1" t="e">
        <v>#N/A</v>
      </c>
      <c r="G263" s="1">
        <v>0.0232002612308718</v>
      </c>
      <c r="H263" s="1" t="e">
        <v>#N/A</v>
      </c>
      <c r="I263" s="1">
        <v>0.0408494193173765</v>
      </c>
      <c r="J263" s="1">
        <v>0.883979874302754</v>
      </c>
      <c r="K263" s="1">
        <v>0.0479858903908026</v>
      </c>
      <c r="L263" s="1">
        <v>0.440761148179384</v>
      </c>
      <c r="M263" s="1">
        <v>0.0115122563552666</v>
      </c>
      <c r="N263" s="1">
        <v>0.158243634750706</v>
      </c>
      <c r="O263" s="1">
        <v>64393.988174214</v>
      </c>
      <c r="P263" s="15">
        <v>0.339622641509434</v>
      </c>
      <c r="Q263" s="1">
        <v>0.160377358490566</v>
      </c>
      <c r="R263" s="1">
        <v>0.5</v>
      </c>
      <c r="S263" s="1">
        <v>16.54</v>
      </c>
      <c r="T263" s="1">
        <v>92462.6209189843</v>
      </c>
      <c r="U263" s="15">
        <v>89.5613199516324</v>
      </c>
      <c r="V263" s="1">
        <v>215265.542681777</v>
      </c>
      <c r="W263" s="15">
        <v>0.847224103358238</v>
      </c>
      <c r="X263" s="1">
        <v>0.0991255803825091</v>
      </c>
      <c r="Y263" s="1">
        <v>0.0536503162592526</v>
      </c>
      <c r="Z263" s="1">
        <v>0.152775896641762</v>
      </c>
      <c r="AA263" s="1">
        <v>215.265542681777</v>
      </c>
      <c r="AB263" s="1">
        <v>5549.62096075452</v>
      </c>
      <c r="AC263" s="15">
        <v>783.733479984279</v>
      </c>
      <c r="AD263" s="1">
        <v>181417.911913922</v>
      </c>
      <c r="AE263" s="15">
        <v>265.0</v>
      </c>
      <c r="AF263" s="1">
        <v>45022.0</v>
      </c>
      <c r="AG263" s="15">
        <v>74735.2660373724</v>
      </c>
      <c r="AH263" s="15">
        <v>28.9825194322703</v>
      </c>
      <c r="AI263" s="1">
        <v>25.4865113271776</v>
      </c>
      <c r="AJ263" s="1">
        <v>26.5586502749182</v>
      </c>
      <c r="AK263" s="1">
        <v>1.0</v>
      </c>
      <c r="AL263" s="1">
        <v>0.648381</v>
      </c>
      <c r="AM263" s="1">
        <v>0.864187</v>
      </c>
      <c r="AN263" s="1">
        <v>2054.05171483464</v>
      </c>
      <c r="AO263" s="1">
        <v>1.16598583171173</v>
      </c>
      <c r="AP263" s="1">
        <v>1709.25299825922</v>
      </c>
      <c r="AQ263" s="15">
        <v>3039.42555871781</v>
      </c>
      <c r="AR263" s="15">
        <v>8292.3213353424</v>
      </c>
      <c r="AS263" s="15">
        <v>1529.44935488836</v>
      </c>
      <c r="AT263" s="1">
        <v>659.90914797716</v>
      </c>
      <c r="AU263" s="1">
        <v>15230.358395185</v>
      </c>
      <c r="AV263" s="15">
        <v>6136.1210851609</v>
      </c>
      <c r="AW263" s="15">
        <v>0.3977392762</v>
      </c>
      <c r="AX263" s="1">
        <v>6920.7754063498</v>
      </c>
      <c r="AY263" s="15">
        <v>0.448600046</v>
      </c>
      <c r="AZ263" s="1">
        <v>1200.4812418132</v>
      </c>
      <c r="BA263" s="1">
        <v>0.0778143934</v>
      </c>
      <c r="BB263" s="1">
        <v>1170.1182472827</v>
      </c>
      <c r="BC263" s="15">
        <v>0.0758462844</v>
      </c>
      <c r="BD263" s="1">
        <v>15427.4959806066</v>
      </c>
      <c r="BE263" s="15">
        <v>0.543894549814807</v>
      </c>
      <c r="BF263" s="1">
        <v>0.209400550714582</v>
      </c>
      <c r="BG263" s="1">
        <v>0.19445001877799</v>
      </c>
      <c r="BH263" s="1">
        <v>0.0376317114740657</v>
      </c>
      <c r="BI263" s="1">
        <v>0.0146231692185554</v>
      </c>
    </row>
    <row r="264" ht="15.75" customHeight="1">
      <c r="A264" s="1" t="s">
        <v>1722</v>
      </c>
      <c r="B264" s="1" t="s">
        <v>1119</v>
      </c>
      <c r="C264" s="1">
        <v>79.0</v>
      </c>
      <c r="D264" s="1">
        <v>8.41237324050633</v>
      </c>
      <c r="E264" s="1">
        <v>664.577486</v>
      </c>
      <c r="F264" s="1" t="e">
        <v>#N/A</v>
      </c>
      <c r="G264" s="1" t="e">
        <v>#N/A</v>
      </c>
      <c r="H264" s="1" t="e">
        <v>#N/A</v>
      </c>
      <c r="I264" s="1">
        <v>0.01985435219971</v>
      </c>
      <c r="J264" s="1">
        <v>0.926011305904483</v>
      </c>
      <c r="K264" s="1">
        <v>0.0412483097329001</v>
      </c>
      <c r="L264" s="1">
        <v>0.369414207824604</v>
      </c>
      <c r="M264" s="1" t="e">
        <v>#N/A</v>
      </c>
      <c r="N264" s="1">
        <v>0.189035522326243</v>
      </c>
      <c r="O264" s="1">
        <v>71374.6913188383</v>
      </c>
      <c r="P264" s="15">
        <v>0.2</v>
      </c>
      <c r="Q264" s="1">
        <v>0.2</v>
      </c>
      <c r="R264" s="1">
        <v>0.6</v>
      </c>
      <c r="S264" s="1">
        <v>7.36</v>
      </c>
      <c r="T264" s="1">
        <v>92843.4782608696</v>
      </c>
      <c r="U264" s="15">
        <v>90.295854076087</v>
      </c>
      <c r="V264" s="1">
        <v>254507.162164082</v>
      </c>
      <c r="W264" s="15">
        <v>0.820471925785858</v>
      </c>
      <c r="X264" s="1">
        <v>0.0761238060389478</v>
      </c>
      <c r="Y264" s="1">
        <v>0.103404268175195</v>
      </c>
      <c r="Z264" s="1">
        <v>0.179528074214142</v>
      </c>
      <c r="AA264" s="1">
        <v>254.507162164082</v>
      </c>
      <c r="AB264" s="1">
        <v>6228.93355132407</v>
      </c>
      <c r="AC264" s="15">
        <v>654.704348500906</v>
      </c>
      <c r="AD264" s="1">
        <v>212701.459060417</v>
      </c>
      <c r="AE264" s="15">
        <v>374.0</v>
      </c>
      <c r="AF264" s="1">
        <v>45183.5</v>
      </c>
      <c r="AG264" s="15">
        <v>70394.4512072435</v>
      </c>
      <c r="AH264" s="15">
        <v>36.7399342587124</v>
      </c>
      <c r="AI264" s="1">
        <v>22.9399946964282</v>
      </c>
      <c r="AJ264" s="1">
        <v>24.3524941827773</v>
      </c>
      <c r="AK264" s="1">
        <v>3.0</v>
      </c>
      <c r="AL264" s="1">
        <v>1.438923</v>
      </c>
      <c r="AM264" s="1">
        <v>2.383437</v>
      </c>
      <c r="AN264" s="1">
        <v>2200.8031581136</v>
      </c>
      <c r="AO264" s="1">
        <v>1.50720326509839</v>
      </c>
      <c r="AP264" s="1">
        <v>2606.64715024668</v>
      </c>
      <c r="AQ264" s="15">
        <v>2792.74436630554</v>
      </c>
      <c r="AR264" s="15">
        <v>11375.1214406923</v>
      </c>
      <c r="AS264" s="15">
        <v>1299.81410474685</v>
      </c>
      <c r="AT264" s="15">
        <v>359.613807320581</v>
      </c>
      <c r="AU264" s="1">
        <v>18433.940869312</v>
      </c>
      <c r="AV264" s="15">
        <v>8929.1600412909</v>
      </c>
      <c r="AW264" s="15">
        <v>0.4790362861</v>
      </c>
      <c r="AX264" s="1">
        <v>7630.2145020975</v>
      </c>
      <c r="AY264" s="15">
        <v>0.4093497709</v>
      </c>
      <c r="AZ264" s="1">
        <v>891.2734490144</v>
      </c>
      <c r="BA264" s="1">
        <v>0.0478155079</v>
      </c>
      <c r="BB264" s="1">
        <v>1189.1926644467</v>
      </c>
      <c r="BC264" s="15">
        <v>0.0637984351</v>
      </c>
      <c r="BD264" s="1">
        <v>18639.8406568495</v>
      </c>
      <c r="BE264" s="15">
        <v>0.540035938240257</v>
      </c>
      <c r="BF264" s="1">
        <v>0.214275768935946</v>
      </c>
      <c r="BG264" s="1">
        <v>0.202461929153558</v>
      </c>
      <c r="BH264" s="1">
        <v>0.0269431169719521</v>
      </c>
      <c r="BI264" s="1">
        <v>0.0162832466982865</v>
      </c>
    </row>
    <row r="265" ht="15.75" customHeight="1">
      <c r="A265" s="1" t="s">
        <v>1536</v>
      </c>
      <c r="B265" s="1" t="s">
        <v>290</v>
      </c>
      <c r="C265" s="1">
        <v>38.0</v>
      </c>
      <c r="D265" s="1">
        <v>41.3775938684211</v>
      </c>
      <c r="E265" s="1">
        <v>1572.348567</v>
      </c>
      <c r="F265" s="1">
        <v>0.00630032311174636</v>
      </c>
      <c r="G265" s="1">
        <v>0.0705374446424632</v>
      </c>
      <c r="H265" s="1" t="e">
        <v>#N/A</v>
      </c>
      <c r="I265" s="1">
        <v>0.0486416376714464</v>
      </c>
      <c r="J265" s="1">
        <v>0.783019831250297</v>
      </c>
      <c r="K265" s="1">
        <v>0.0909181793979218</v>
      </c>
      <c r="L265" s="1">
        <v>0.510580951296229</v>
      </c>
      <c r="M265" s="1">
        <v>0.0257743315559106</v>
      </c>
      <c r="N265" s="1">
        <v>0.17357495868461</v>
      </c>
      <c r="O265" s="1">
        <v>71344.1850563135</v>
      </c>
      <c r="P265" s="15">
        <v>0.205357142857143</v>
      </c>
      <c r="Q265" s="1">
        <v>0.160714285714286</v>
      </c>
      <c r="R265" s="1">
        <v>0.633928571428571</v>
      </c>
      <c r="S265" s="1">
        <v>13.59</v>
      </c>
      <c r="T265" s="1">
        <v>98421.1368653422</v>
      </c>
      <c r="U265" s="15">
        <v>115.698937969095</v>
      </c>
      <c r="V265" s="1">
        <v>289631.700984022</v>
      </c>
      <c r="W265" s="15">
        <v>0.605347596307166</v>
      </c>
      <c r="X265" s="1">
        <v>0.299136439873704</v>
      </c>
      <c r="Y265" s="1">
        <v>0.0955159638191304</v>
      </c>
      <c r="Z265" s="1">
        <v>0.394652403692834</v>
      </c>
      <c r="AA265" s="1">
        <v>289.631700984022</v>
      </c>
      <c r="AB265" s="1">
        <v>9440.57654361064</v>
      </c>
      <c r="AC265" s="15">
        <v>701.137237084403</v>
      </c>
      <c r="AD265" s="15">
        <v>212381.274920695</v>
      </c>
      <c r="AE265" s="15">
        <v>372.0</v>
      </c>
      <c r="AF265" s="1">
        <v>44461.5</v>
      </c>
      <c r="AG265" s="15">
        <v>72204.8380072583</v>
      </c>
      <c r="AH265" s="15">
        <v>42.3399978297933</v>
      </c>
      <c r="AI265" s="1">
        <v>30.6007983995734</v>
      </c>
      <c r="AJ265" s="1">
        <v>33.5192945497794</v>
      </c>
      <c r="AK265" s="1">
        <v>0.0</v>
      </c>
      <c r="AL265" s="1">
        <v>0.0</v>
      </c>
      <c r="AM265" s="1">
        <v>0.0</v>
      </c>
      <c r="AN265" s="1">
        <v>0.0</v>
      </c>
      <c r="AO265" s="1">
        <v>0.889170844153283</v>
      </c>
      <c r="AP265" s="1">
        <v>2118.74634538335</v>
      </c>
      <c r="AQ265" s="15">
        <v>3191.1949584904</v>
      </c>
      <c r="AR265" s="15">
        <v>9043.67411809395</v>
      </c>
      <c r="AS265" s="15">
        <v>1227.29301282214</v>
      </c>
      <c r="AT265" s="1">
        <v>711.995204813895</v>
      </c>
      <c r="AU265" s="1">
        <v>16292.9036396037</v>
      </c>
      <c r="AV265" s="15">
        <v>5119.8463332705</v>
      </c>
      <c r="AW265" s="15">
        <v>0.3266825424</v>
      </c>
      <c r="AX265" s="1">
        <v>8484.6788674505</v>
      </c>
      <c r="AY265" s="15">
        <v>0.5413827454</v>
      </c>
      <c r="AZ265" s="1">
        <v>849.3344758133</v>
      </c>
      <c r="BA265" s="1">
        <v>0.0541935691</v>
      </c>
      <c r="BB265" s="1">
        <v>1218.3776439777</v>
      </c>
      <c r="BC265" s="15">
        <v>0.07774114309999999</v>
      </c>
      <c r="BD265" s="1">
        <v>15672.237320512</v>
      </c>
      <c r="BE265" s="15">
        <v>0.568144740338541</v>
      </c>
      <c r="BF265" s="1">
        <v>0.231401977837985</v>
      </c>
      <c r="BG265" s="1">
        <v>0.14423882223067</v>
      </c>
      <c r="BH265" s="1">
        <v>0.036178406941906</v>
      </c>
      <c r="BI265" s="1">
        <v>0.0200360526508978</v>
      </c>
    </row>
    <row r="266" ht="15.75" customHeight="1">
      <c r="A266" s="1" t="s">
        <v>891</v>
      </c>
      <c r="B266" s="1" t="s">
        <v>140</v>
      </c>
      <c r="C266" s="1">
        <v>26.0</v>
      </c>
      <c r="D266" s="1">
        <v>90.3009218076923</v>
      </c>
      <c r="E266" s="1">
        <v>2347.823967</v>
      </c>
      <c r="F266" s="1">
        <v>0.0151031143817237</v>
      </c>
      <c r="G266" s="1">
        <v>0.0502448713557142</v>
      </c>
      <c r="H266" s="1" t="e">
        <v>#N/A</v>
      </c>
      <c r="I266" s="1">
        <v>0.044618709894269</v>
      </c>
      <c r="J266" s="1">
        <v>0.819704509131779</v>
      </c>
      <c r="K266" s="1">
        <v>0.0684691770935528</v>
      </c>
      <c r="L266" s="1">
        <v>0.459327771522098</v>
      </c>
      <c r="M266" s="1">
        <v>0.00908023190362266</v>
      </c>
      <c r="N266" s="1">
        <v>0.186269764994307</v>
      </c>
      <c r="O266" s="1">
        <v>68456.7586389865</v>
      </c>
      <c r="P266" s="15">
        <v>0.335403726708075</v>
      </c>
      <c r="Q266" s="1">
        <v>0.211180124223602</v>
      </c>
      <c r="R266" s="1">
        <v>0.453416149068323</v>
      </c>
      <c r="S266" s="1">
        <v>15.0</v>
      </c>
      <c r="T266" s="1">
        <v>94442.1333333333</v>
      </c>
      <c r="U266" s="15">
        <v>156.5215978</v>
      </c>
      <c r="V266" s="1">
        <v>179748.084154386</v>
      </c>
      <c r="W266" s="15">
        <v>0.737594251566158</v>
      </c>
      <c r="X266" s="1">
        <v>0.198595027696287</v>
      </c>
      <c r="Y266" s="1">
        <v>0.0638107207375554</v>
      </c>
      <c r="Z266" s="1">
        <v>0.262405748433842</v>
      </c>
      <c r="AA266" s="1">
        <v>179.748084154386</v>
      </c>
      <c r="AB266" s="1">
        <v>4712.37629205103</v>
      </c>
      <c r="AC266" s="15">
        <v>362.352246998763</v>
      </c>
      <c r="AD266" s="1">
        <v>118413.172794705</v>
      </c>
      <c r="AE266" s="15">
        <v>71.0</v>
      </c>
      <c r="AF266" s="1">
        <v>48143.0</v>
      </c>
      <c r="AG266" s="15">
        <v>81391.2829760045</v>
      </c>
      <c r="AH266" s="15">
        <v>52.3499769766647</v>
      </c>
      <c r="AI266" s="1">
        <v>19.9999993574859</v>
      </c>
      <c r="AJ266" s="1">
        <v>40.9082996213479</v>
      </c>
      <c r="AK266" s="1">
        <v>1.5</v>
      </c>
      <c r="AL266" s="1">
        <v>0.903629</v>
      </c>
      <c r="AM266" s="1">
        <v>1.32555</v>
      </c>
      <c r="AN266" s="1">
        <v>0.0</v>
      </c>
      <c r="AO266" s="1">
        <v>0.46272996581583</v>
      </c>
      <c r="AP266" s="1">
        <v>1686.73166543239</v>
      </c>
      <c r="AQ266" s="15">
        <v>2200.39117609025</v>
      </c>
      <c r="AR266" s="15">
        <v>7690.72710466968</v>
      </c>
      <c r="AS266" s="15">
        <v>247.293650699835</v>
      </c>
      <c r="AT266" s="1">
        <v>17.2577035457105</v>
      </c>
      <c r="AU266" s="1">
        <v>11842.4013004379</v>
      </c>
      <c r="AV266" s="15">
        <v>6961.2826713331</v>
      </c>
      <c r="AW266" s="15">
        <v>0.4691936624</v>
      </c>
      <c r="AX266" s="1">
        <v>5310.4658173066</v>
      </c>
      <c r="AY266" s="15">
        <v>0.3579278452</v>
      </c>
      <c r="AZ266" s="1">
        <v>803.434377334</v>
      </c>
      <c r="BA266" s="1">
        <v>0.0541518476</v>
      </c>
      <c r="BB266" s="1">
        <v>1761.5108678029</v>
      </c>
      <c r="BC266" s="15">
        <v>0.1187266449</v>
      </c>
      <c r="BD266" s="1">
        <v>14836.6937337766</v>
      </c>
      <c r="BE266" s="15">
        <v>0.503712278501549</v>
      </c>
      <c r="BF266" s="1">
        <v>0.228391923033234</v>
      </c>
      <c r="BG266" s="1">
        <v>0.235316389096307</v>
      </c>
      <c r="BH266" s="1">
        <v>0.0237614829162465</v>
      </c>
      <c r="BI266" s="1">
        <v>0.00881792645266351</v>
      </c>
    </row>
    <row r="267" ht="15.75" customHeight="1">
      <c r="A267" s="1" t="s">
        <v>1393</v>
      </c>
      <c r="B267" s="1" t="s">
        <v>177</v>
      </c>
      <c r="C267" s="1">
        <v>48.0</v>
      </c>
      <c r="D267" s="1">
        <v>26.0901959791667</v>
      </c>
      <c r="E267" s="1">
        <v>1252.329407</v>
      </c>
      <c r="F267" s="1">
        <v>0.00849058738944038</v>
      </c>
      <c r="G267" s="1">
        <v>0.00979614472093934</v>
      </c>
      <c r="H267" s="1" t="e">
        <v>#N/A</v>
      </c>
      <c r="I267" s="1">
        <v>0.0239271763447803</v>
      </c>
      <c r="J267" s="1">
        <v>0.918841007606203</v>
      </c>
      <c r="K267" s="1">
        <v>0.0389450839386366</v>
      </c>
      <c r="L267" s="1">
        <v>0.520179227822923</v>
      </c>
      <c r="M267" s="1" t="e">
        <v>#N/A</v>
      </c>
      <c r="N267" s="1">
        <v>0.186628075060557</v>
      </c>
      <c r="O267" s="1">
        <v>66811.5657195421</v>
      </c>
      <c r="P267" s="15">
        <v>0.177570093457944</v>
      </c>
      <c r="Q267" s="1">
        <v>0.149532710280374</v>
      </c>
      <c r="R267" s="1">
        <v>0.672897196261682</v>
      </c>
      <c r="S267" s="1">
        <v>11.0</v>
      </c>
      <c r="T267" s="1">
        <v>99586.6363636364</v>
      </c>
      <c r="U267" s="15">
        <v>113.848127909091</v>
      </c>
      <c r="V267" s="1">
        <v>217219.350180124</v>
      </c>
      <c r="W267" s="15">
        <v>0.913466623445972</v>
      </c>
      <c r="X267" s="1">
        <v>0.0507375321370592</v>
      </c>
      <c r="Y267" s="1">
        <v>0.0357958444169687</v>
      </c>
      <c r="Z267" s="1">
        <v>0.0865333765540279</v>
      </c>
      <c r="AA267" s="1">
        <v>217.219350180124</v>
      </c>
      <c r="AB267" s="1">
        <v>5663.34381382134</v>
      </c>
      <c r="AC267" s="15">
        <v>574.158712540717</v>
      </c>
      <c r="AD267" s="1">
        <v>160524.095587938</v>
      </c>
      <c r="AE267" s="15">
        <v>181.0</v>
      </c>
      <c r="AF267" s="1">
        <v>44062.0</v>
      </c>
      <c r="AG267" s="15">
        <v>66412.2101158119</v>
      </c>
      <c r="AH267" s="15">
        <v>38.8399546087055</v>
      </c>
      <c r="AI267" s="1">
        <v>25.5399955145165</v>
      </c>
      <c r="AJ267" s="1">
        <v>26.6422453329701</v>
      </c>
      <c r="AK267" s="1">
        <v>0.0</v>
      </c>
      <c r="AL267" s="1">
        <v>0.0</v>
      </c>
      <c r="AM267" s="1">
        <v>0.0</v>
      </c>
      <c r="AN267" s="1">
        <v>0.0</v>
      </c>
      <c r="AO267" s="1">
        <v>1.05146416135144</v>
      </c>
      <c r="AP267" s="1">
        <v>1928.80355320124</v>
      </c>
      <c r="AQ267" s="15">
        <v>2800.63386709244</v>
      </c>
      <c r="AR267" s="15">
        <v>8784.9571674236</v>
      </c>
      <c r="AS267" s="15">
        <v>541.497425684902</v>
      </c>
      <c r="AT267" s="1">
        <v>325.097396678796</v>
      </c>
      <c r="AU267" s="1">
        <v>14380.989410081</v>
      </c>
      <c r="AV267" s="15">
        <v>8514.6366718742</v>
      </c>
      <c r="AW267" s="15">
        <v>0.5355328991</v>
      </c>
      <c r="AX267" s="1">
        <v>4912.5831808647</v>
      </c>
      <c r="AY267" s="15">
        <v>0.3089797033</v>
      </c>
      <c r="AZ267" s="1">
        <v>1098.5214166578</v>
      </c>
      <c r="BA267" s="1">
        <v>0.0690921271</v>
      </c>
      <c r="BB267" s="1">
        <v>1373.6305263061</v>
      </c>
      <c r="BC267" s="15">
        <v>0.0863952705</v>
      </c>
      <c r="BD267" s="1">
        <v>15899.3717957028</v>
      </c>
      <c r="BE267" s="15">
        <v>0.534595095208003</v>
      </c>
      <c r="BF267" s="1">
        <v>0.225701888887547</v>
      </c>
      <c r="BG267" s="1">
        <v>0.208071437282176</v>
      </c>
      <c r="BH267" s="1">
        <v>0.0216852636117027</v>
      </c>
      <c r="BI267" s="1">
        <v>0.00994631501057187</v>
      </c>
    </row>
    <row r="268" ht="15.75" customHeight="1">
      <c r="A268" s="1" t="s">
        <v>1548</v>
      </c>
      <c r="B268" s="1" t="s">
        <v>302</v>
      </c>
      <c r="C268" s="1">
        <v>78.0</v>
      </c>
      <c r="D268" s="1">
        <v>15.2510613589744</v>
      </c>
      <c r="E268" s="1">
        <v>1189.582786</v>
      </c>
      <c r="F268" s="1" t="e">
        <v>#N/A</v>
      </c>
      <c r="G268" s="1">
        <v>0.0134482204302087</v>
      </c>
      <c r="H268" s="1" t="e">
        <v>#N/A</v>
      </c>
      <c r="I268" s="1">
        <v>0.0225863528486443</v>
      </c>
      <c r="J268" s="1">
        <v>0.917185608639252</v>
      </c>
      <c r="K268" s="1">
        <v>0.0422463655108293</v>
      </c>
      <c r="L268" s="1">
        <v>0.506463048531403</v>
      </c>
      <c r="M268" s="1" t="e">
        <v>#N/A</v>
      </c>
      <c r="N268" s="1">
        <v>0.156282334276423</v>
      </c>
      <c r="O268" s="1">
        <v>68929.6075845974</v>
      </c>
      <c r="P268" s="15">
        <v>0.297872340425532</v>
      </c>
      <c r="Q268" s="1">
        <v>0.0957446808510638</v>
      </c>
      <c r="R268" s="1">
        <v>0.606382978723404</v>
      </c>
      <c r="S268" s="1">
        <v>14.0</v>
      </c>
      <c r="T268" s="1">
        <v>101460.357142857</v>
      </c>
      <c r="U268" s="15">
        <v>84.970199</v>
      </c>
      <c r="V268" s="1">
        <v>369525.740598603</v>
      </c>
      <c r="W268" s="15">
        <v>0.851863793345606</v>
      </c>
      <c r="X268" s="1">
        <v>0.110311044510385</v>
      </c>
      <c r="Y268" s="1">
        <v>0.0378251621440085</v>
      </c>
      <c r="Z268" s="1">
        <v>0.148136206654393</v>
      </c>
      <c r="AA268" s="1">
        <v>369.525740598603</v>
      </c>
      <c r="AB268" s="1">
        <v>7593.03858991786</v>
      </c>
      <c r="AC268" s="15">
        <v>993.942072729354</v>
      </c>
      <c r="AD268" s="1">
        <v>246749.347057122</v>
      </c>
      <c r="AE268" s="15">
        <v>444.0</v>
      </c>
      <c r="AF268" s="1">
        <v>46004.5</v>
      </c>
      <c r="AG268" s="15">
        <v>81493.7357478203</v>
      </c>
      <c r="AH268" s="15">
        <v>30.4999506833365</v>
      </c>
      <c r="AI268" s="1">
        <v>19.9999957272208</v>
      </c>
      <c r="AJ268" s="1">
        <v>21.3679986818088</v>
      </c>
      <c r="AK268" s="1">
        <v>3.0</v>
      </c>
      <c r="AL268" s="1">
        <v>3.0</v>
      </c>
      <c r="AM268" s="1">
        <v>3.0</v>
      </c>
      <c r="AN268" s="1">
        <v>4255.98421529277</v>
      </c>
      <c r="AO268" s="1">
        <v>1.1515260524973</v>
      </c>
      <c r="AP268" s="1">
        <v>2529.74750090239</v>
      </c>
      <c r="AQ268" s="15">
        <v>4218.67023385122</v>
      </c>
      <c r="AR268" s="15">
        <v>8784.25243957759</v>
      </c>
      <c r="AS268" s="15">
        <v>1130.93800266205</v>
      </c>
      <c r="AT268" s="1">
        <v>482.33112209813</v>
      </c>
      <c r="AU268" s="1">
        <v>17145.9392990914</v>
      </c>
      <c r="AV268" s="15">
        <v>5747.2978580933</v>
      </c>
      <c r="AW268" s="15">
        <v>0.2750524215</v>
      </c>
      <c r="AX268" s="1">
        <v>10468.3145740898</v>
      </c>
      <c r="AY268" s="15">
        <v>0.5009893943</v>
      </c>
      <c r="AZ268" s="1">
        <v>2199.1894489498</v>
      </c>
      <c r="BA268" s="1">
        <v>0.1052481354</v>
      </c>
      <c r="BB268" s="1">
        <v>2480.4799219845</v>
      </c>
      <c r="BC268" s="15">
        <v>0.1187100488</v>
      </c>
      <c r="BD268" s="1">
        <v>20895.2818031174</v>
      </c>
      <c r="BE268" s="15">
        <v>0.494111992661656</v>
      </c>
      <c r="BF268" s="1">
        <v>0.182641532491403</v>
      </c>
      <c r="BG268" s="1">
        <v>0.254590751880711</v>
      </c>
      <c r="BH268" s="1">
        <v>0.0480329643757784</v>
      </c>
      <c r="BI268" s="1">
        <v>0.020622758590451</v>
      </c>
    </row>
    <row r="269" ht="15.75" customHeight="1">
      <c r="A269" s="1" t="s">
        <v>1704</v>
      </c>
      <c r="B269" s="1" t="s">
        <v>462</v>
      </c>
      <c r="C269" s="1">
        <v>64.0</v>
      </c>
      <c r="D269" s="1">
        <v>9.96316184375</v>
      </c>
      <c r="E269" s="1">
        <v>637.642358</v>
      </c>
      <c r="F269" s="1" t="e">
        <v>#N/A</v>
      </c>
      <c r="G269" s="1" t="e">
        <v>#N/A</v>
      </c>
      <c r="H269" s="1" t="e">
        <v>#N/A</v>
      </c>
      <c r="I269" s="1" t="e">
        <v>#N/A</v>
      </c>
      <c r="J269" s="1">
        <v>0.944002165378176</v>
      </c>
      <c r="K269" s="1">
        <v>0.0383037120677947</v>
      </c>
      <c r="L269" s="1">
        <v>0.999990690755491</v>
      </c>
      <c r="M269" s="1" t="e">
        <v>#N/A</v>
      </c>
      <c r="N269" s="1">
        <v>0.228965705346814</v>
      </c>
      <c r="O269" s="1">
        <v>63865.1278346745</v>
      </c>
      <c r="P269" s="15">
        <v>0.245901639344262</v>
      </c>
      <c r="Q269" s="1">
        <v>0.0983606557377049</v>
      </c>
      <c r="R269" s="1">
        <v>0.655737704918033</v>
      </c>
      <c r="S269" s="1">
        <v>10.5</v>
      </c>
      <c r="T269" s="1">
        <v>74811.3333333333</v>
      </c>
      <c r="U269" s="15">
        <v>60.7278436190476</v>
      </c>
      <c r="V269" s="1">
        <v>185273.591877659</v>
      </c>
      <c r="W269" s="15">
        <v>0.822481347918613</v>
      </c>
      <c r="X269" s="1">
        <v>0.0565953680216634</v>
      </c>
      <c r="Y269" s="1">
        <v>0.120923284059724</v>
      </c>
      <c r="Z269" s="1">
        <v>0.177518652081387</v>
      </c>
      <c r="AA269" s="1">
        <v>185.273591877659</v>
      </c>
      <c r="AB269" s="1">
        <v>3905.73958701784</v>
      </c>
      <c r="AC269" s="15">
        <v>416.616990178058</v>
      </c>
      <c r="AD269" s="1">
        <v>144465.589969973</v>
      </c>
      <c r="AE269" s="15">
        <v>126.0</v>
      </c>
      <c r="AF269" s="1">
        <v>43190.0</v>
      </c>
      <c r="AG269" s="15">
        <v>66572.4000949217</v>
      </c>
      <c r="AH269" s="15">
        <v>28.2999677299</v>
      </c>
      <c r="AI269" s="1">
        <v>19.9999917667131</v>
      </c>
      <c r="AJ269" s="1">
        <v>21.3654338566096</v>
      </c>
      <c r="AK269" s="1">
        <v>0.0</v>
      </c>
      <c r="AL269" s="1">
        <v>0.0</v>
      </c>
      <c r="AM269" s="1">
        <v>0.0</v>
      </c>
      <c r="AN269" s="1">
        <v>0.0</v>
      </c>
      <c r="AO269" s="1">
        <v>0.657996602266197</v>
      </c>
      <c r="AP269" s="1">
        <v>1863.5688565721</v>
      </c>
      <c r="AQ269" s="15">
        <v>3825.72634862504</v>
      </c>
      <c r="AR269" s="15">
        <v>8884.24796271141</v>
      </c>
      <c r="AS269" s="15">
        <v>1523.17092460159</v>
      </c>
      <c r="AT269" s="1">
        <v>679.931021771925</v>
      </c>
      <c r="AU269" s="1">
        <v>16776.6451142821</v>
      </c>
      <c r="AV269" s="15">
        <v>14248.7078648863</v>
      </c>
      <c r="AW269" s="15">
        <v>0.704193697</v>
      </c>
      <c r="AX269" s="1">
        <v>3225.6228514507</v>
      </c>
      <c r="AY269" s="15">
        <v>0.1594153872</v>
      </c>
      <c r="AZ269" s="1">
        <v>1002.6061924603</v>
      </c>
      <c r="BA269" s="1">
        <v>0.0495503851</v>
      </c>
      <c r="BB269" s="1">
        <v>1757.1377849847</v>
      </c>
      <c r="BC269" s="15">
        <v>0.0868405307</v>
      </c>
      <c r="BD269" s="1">
        <v>20234.074693782</v>
      </c>
      <c r="BE269" s="15">
        <v>0.477948034482896</v>
      </c>
      <c r="BF269" s="1">
        <v>0.185379191920635</v>
      </c>
      <c r="BG269" s="1">
        <v>0.287558383544442</v>
      </c>
      <c r="BH269" s="1">
        <v>0.0337032584958475</v>
      </c>
      <c r="BI269" s="1">
        <v>0.01541113155618</v>
      </c>
    </row>
    <row r="270" ht="15.75" customHeight="1">
      <c r="A270" s="1" t="s">
        <v>1725</v>
      </c>
      <c r="B270" s="1" t="s">
        <v>522</v>
      </c>
      <c r="C270" s="1">
        <v>41.0</v>
      </c>
      <c r="D270" s="1">
        <v>61.6168089512195</v>
      </c>
      <c r="E270" s="1">
        <v>2526.289167</v>
      </c>
      <c r="F270" s="1" t="e">
        <v>#N/A</v>
      </c>
      <c r="G270" s="1">
        <v>0.0308829628001988</v>
      </c>
      <c r="H270" s="1" t="e">
        <v>#N/A</v>
      </c>
      <c r="I270" s="1">
        <v>0.0514988360870818</v>
      </c>
      <c r="J270" s="1">
        <v>0.866490315912287</v>
      </c>
      <c r="K270" s="1">
        <v>0.0466878910424722</v>
      </c>
      <c r="L270" s="1">
        <v>0.99802444923147</v>
      </c>
      <c r="M270" s="1">
        <v>0.0147286386963838</v>
      </c>
      <c r="N270" s="1">
        <v>0.194551816657947</v>
      </c>
      <c r="O270" s="1">
        <v>72551.900150376</v>
      </c>
      <c r="P270" s="15">
        <v>0.222222222222222</v>
      </c>
      <c r="Q270" s="1">
        <v>0.144444444444444</v>
      </c>
      <c r="R270" s="1">
        <v>0.633333333333333</v>
      </c>
      <c r="S270" s="1">
        <v>16.0</v>
      </c>
      <c r="T270" s="1">
        <v>99065.4375</v>
      </c>
      <c r="U270" s="15">
        <v>157.8930729375</v>
      </c>
      <c r="V270" s="1">
        <v>191765.280209508</v>
      </c>
      <c r="W270" s="15">
        <v>0.890170811689146</v>
      </c>
      <c r="X270" s="1">
        <v>0.0629259235979928</v>
      </c>
      <c r="Y270" s="1">
        <v>0.0469032647128611</v>
      </c>
      <c r="Z270" s="1">
        <v>0.109829188310854</v>
      </c>
      <c r="AA270" s="1">
        <v>191.765280209508</v>
      </c>
      <c r="AB270" s="1">
        <v>3853.16500072693</v>
      </c>
      <c r="AC270" s="15">
        <v>560.096670042048</v>
      </c>
      <c r="AD270" s="15">
        <v>133235.291916001</v>
      </c>
      <c r="AE270" s="15">
        <v>104.0</v>
      </c>
      <c r="AF270" s="1">
        <v>43669.5</v>
      </c>
      <c r="AG270" s="15">
        <v>68024.1933849026</v>
      </c>
      <c r="AH270" s="15">
        <v>21.799977995379</v>
      </c>
      <c r="AI270" s="1">
        <v>19.9999976811449</v>
      </c>
      <c r="AJ270" s="1">
        <v>20.1383970673862</v>
      </c>
      <c r="AK270" s="1">
        <v>4.6</v>
      </c>
      <c r="AL270" s="1">
        <v>4.6</v>
      </c>
      <c r="AM270" s="1">
        <v>4.6</v>
      </c>
      <c r="AN270" s="1">
        <v>2077.77976431468</v>
      </c>
      <c r="AO270" s="1">
        <v>1.27771570282914</v>
      </c>
      <c r="AP270" s="1">
        <v>1873.76273145377</v>
      </c>
      <c r="AQ270" s="15">
        <v>3504.87250456551</v>
      </c>
      <c r="AR270" s="15">
        <v>9308.25898601497</v>
      </c>
      <c r="AS270" s="15">
        <v>697.381805303051</v>
      </c>
      <c r="AT270" s="15">
        <v>523.136229717285</v>
      </c>
      <c r="AU270" s="1">
        <v>15907.4122570546</v>
      </c>
      <c r="AV270" s="15">
        <v>8697.4225587762</v>
      </c>
      <c r="AW270" s="15">
        <v>0.528599241</v>
      </c>
      <c r="AX270" s="1">
        <v>5158.6043052886</v>
      </c>
      <c r="AY270" s="15">
        <v>0.3135221156</v>
      </c>
      <c r="AZ270" s="1">
        <v>1480.7279475454</v>
      </c>
      <c r="BA270" s="15">
        <v>0.0899935198</v>
      </c>
      <c r="BB270" s="1">
        <v>1116.9626433891</v>
      </c>
      <c r="BC270" s="15">
        <v>0.0678851236</v>
      </c>
      <c r="BD270" s="1">
        <v>16453.7174549993</v>
      </c>
      <c r="BE270" s="15">
        <v>0.506891249915447</v>
      </c>
      <c r="BF270" s="1">
        <v>0.176387662565725</v>
      </c>
      <c r="BG270" s="1">
        <v>0.275223943939214</v>
      </c>
      <c r="BH270" s="1">
        <v>0.0312998217080203</v>
      </c>
      <c r="BI270" s="1">
        <v>0.0101973218715941</v>
      </c>
    </row>
    <row r="271" ht="15.75" customHeight="1">
      <c r="A271" s="1" t="s">
        <v>1727</v>
      </c>
      <c r="B271" s="1" t="s">
        <v>1306</v>
      </c>
      <c r="C271" s="1">
        <v>47.0</v>
      </c>
      <c r="D271" s="1">
        <v>155.33130993617</v>
      </c>
      <c r="E271" s="1">
        <v>7300.571567</v>
      </c>
      <c r="F271" s="1">
        <v>0.0220152530743863</v>
      </c>
      <c r="G271" s="1">
        <v>0.0336163262346547</v>
      </c>
      <c r="H271" s="1">
        <v>0.00200355654878811</v>
      </c>
      <c r="I271" s="1">
        <v>0.0704206850921956</v>
      </c>
      <c r="J271" s="1">
        <v>0.825678322845398</v>
      </c>
      <c r="K271" s="1">
        <v>0.0462658562045776</v>
      </c>
      <c r="L271" s="1">
        <v>0.468412234123815</v>
      </c>
      <c r="M271" s="1">
        <v>0.0352289412135739</v>
      </c>
      <c r="N271" s="1">
        <v>0.171766009145898</v>
      </c>
      <c r="O271" s="1">
        <v>70094.1890024985</v>
      </c>
      <c r="P271" s="15">
        <v>0.349794238683128</v>
      </c>
      <c r="Q271" s="1">
        <v>0.131687242798354</v>
      </c>
      <c r="R271" s="1">
        <v>0.518518518518518</v>
      </c>
      <c r="S271" s="1">
        <v>52.77</v>
      </c>
      <c r="T271" s="1">
        <v>109305.466173962</v>
      </c>
      <c r="U271" s="15">
        <v>138.347007144211</v>
      </c>
      <c r="V271" s="1">
        <v>306160.580645945</v>
      </c>
      <c r="W271" s="15">
        <v>0.77907548846346</v>
      </c>
      <c r="X271" s="1">
        <v>0.182625387948158</v>
      </c>
      <c r="Y271" s="1">
        <v>0.0382991235883821</v>
      </c>
      <c r="Z271" s="1">
        <v>0.22092451153654</v>
      </c>
      <c r="AA271" s="1">
        <v>306.160580645945</v>
      </c>
      <c r="AB271" s="1">
        <v>9430.37628878298</v>
      </c>
      <c r="AC271" s="15">
        <v>1004.23700702282</v>
      </c>
      <c r="AD271" s="15">
        <v>197634.861695062</v>
      </c>
      <c r="AE271" s="15">
        <v>319.0</v>
      </c>
      <c r="AF271" s="1">
        <v>47011.5</v>
      </c>
      <c r="AG271" s="15">
        <v>72207.658022602</v>
      </c>
      <c r="AH271" s="15">
        <v>53.1399985374546</v>
      </c>
      <c r="AI271" s="1">
        <v>29.7899997520312</v>
      </c>
      <c r="AJ271" s="1">
        <v>30.434898175902</v>
      </c>
      <c r="AK271" s="1">
        <v>4.2</v>
      </c>
      <c r="AL271" s="1">
        <v>4.2</v>
      </c>
      <c r="AM271" s="1">
        <v>4.2</v>
      </c>
      <c r="AN271" s="1">
        <v>0.0</v>
      </c>
      <c r="AO271" s="1">
        <v>0.85566450551377</v>
      </c>
      <c r="AP271" s="1">
        <v>2039.41074659148</v>
      </c>
      <c r="AQ271" s="15">
        <v>2692.44470924039</v>
      </c>
      <c r="AR271" s="15">
        <v>8312.45169135947</v>
      </c>
      <c r="AS271" s="15">
        <v>1323.3038018104</v>
      </c>
      <c r="AT271" s="15">
        <v>739.255446024997</v>
      </c>
      <c r="AU271" s="1">
        <v>15106.8663950267</v>
      </c>
      <c r="AV271" s="15">
        <v>4740.8518389797</v>
      </c>
      <c r="AW271" s="15">
        <v>0.3047620502</v>
      </c>
      <c r="AX271" s="1">
        <v>8536.3671513581</v>
      </c>
      <c r="AY271" s="15">
        <v>0.5487538618</v>
      </c>
      <c r="AZ271" s="1">
        <v>1452.8396840583</v>
      </c>
      <c r="BA271" s="1">
        <v>0.0933946927</v>
      </c>
      <c r="BB271" s="1">
        <v>825.8539965614</v>
      </c>
      <c r="BC271" s="15">
        <v>0.0530893953</v>
      </c>
      <c r="BD271" s="1">
        <v>15555.9126709575</v>
      </c>
      <c r="BE271" s="15">
        <v>0.514976717334699</v>
      </c>
      <c r="BF271" s="1">
        <v>0.224831203796839</v>
      </c>
      <c r="BG271" s="1">
        <v>0.214207128982392</v>
      </c>
      <c r="BH271" s="1">
        <v>0.0310092000783232</v>
      </c>
      <c r="BI271" s="1">
        <v>0.0149757498077476</v>
      </c>
    </row>
    <row r="272" ht="15.75" customHeight="1">
      <c r="A272" s="1" t="s">
        <v>1729</v>
      </c>
      <c r="B272" s="1" t="s">
        <v>1339</v>
      </c>
      <c r="C272" s="1">
        <v>42.0</v>
      </c>
      <c r="D272" s="1">
        <v>21.1685509047619</v>
      </c>
      <c r="E272" s="1">
        <v>889.079138</v>
      </c>
      <c r="F272" s="1" t="e">
        <v>#N/A</v>
      </c>
      <c r="G272" s="1" t="e">
        <v>#N/A</v>
      </c>
      <c r="H272" s="1" t="e">
        <v>#N/A</v>
      </c>
      <c r="I272" s="1">
        <v>0.0335444888789954</v>
      </c>
      <c r="J272" s="1">
        <v>0.91530402745663</v>
      </c>
      <c r="K272" s="1">
        <v>0.0383994162524961</v>
      </c>
      <c r="L272" s="1">
        <v>0.389386072966543</v>
      </c>
      <c r="M272" s="1" t="e">
        <v>#N/A</v>
      </c>
      <c r="N272" s="1">
        <v>0.143005393000981</v>
      </c>
      <c r="O272" s="1">
        <v>75380.2608071749</v>
      </c>
      <c r="P272" s="15">
        <v>0.133333333333333</v>
      </c>
      <c r="Q272" s="1">
        <v>0.183333333333333</v>
      </c>
      <c r="R272" s="1">
        <v>0.683333333333333</v>
      </c>
      <c r="S272" s="1">
        <v>9.25</v>
      </c>
      <c r="T272" s="1">
        <v>95429.1891891892</v>
      </c>
      <c r="U272" s="15">
        <v>96.1166635675676</v>
      </c>
      <c r="V272" s="1">
        <v>211952.605730807</v>
      </c>
      <c r="W272" s="15">
        <v>0.821668227530669</v>
      </c>
      <c r="X272" s="1">
        <v>0.106855964233997</v>
      </c>
      <c r="Y272" s="1">
        <v>0.0714758082353336</v>
      </c>
      <c r="Z272" s="1">
        <v>0.178331772469331</v>
      </c>
      <c r="AA272" s="1">
        <v>211.952605730807</v>
      </c>
      <c r="AB272" s="1">
        <v>5728.35620848861</v>
      </c>
      <c r="AC272" s="15">
        <v>608.507406007765</v>
      </c>
      <c r="AD272" s="1">
        <v>158195.844287966</v>
      </c>
      <c r="AE272" s="15">
        <v>167.0</v>
      </c>
      <c r="AF272" s="1">
        <v>43593.0</v>
      </c>
      <c r="AG272" s="15">
        <v>68729.9522849462</v>
      </c>
      <c r="AH272" s="15">
        <v>42.7898989464025</v>
      </c>
      <c r="AI272" s="1">
        <v>25.2899930527089</v>
      </c>
      <c r="AJ272" s="1">
        <v>29.8360864154245</v>
      </c>
      <c r="AK272" s="1">
        <v>0.0</v>
      </c>
      <c r="AL272" s="1">
        <v>0.0</v>
      </c>
      <c r="AM272" s="1">
        <v>0.0</v>
      </c>
      <c r="AN272" s="1">
        <v>0.0</v>
      </c>
      <c r="AO272" s="1">
        <v>0.900840093975101</v>
      </c>
      <c r="AP272" s="1">
        <v>2087.4758282766</v>
      </c>
      <c r="AQ272" s="15">
        <v>2634.70241273393</v>
      </c>
      <c r="AR272" s="15">
        <v>8411.21533547895</v>
      </c>
      <c r="AS272" s="15">
        <v>596.284995723294</v>
      </c>
      <c r="AT272" s="15">
        <v>354.339581860709</v>
      </c>
      <c r="AU272" s="1">
        <v>14084.0181540735</v>
      </c>
      <c r="AV272" s="15">
        <v>8680.6149201331</v>
      </c>
      <c r="AW272" s="15">
        <v>0.5097979846</v>
      </c>
      <c r="AX272" s="1">
        <v>5016.0903485218</v>
      </c>
      <c r="AY272" s="15">
        <v>0.2945865902</v>
      </c>
      <c r="AZ272" s="1">
        <v>2812.2559236293</v>
      </c>
      <c r="BA272" s="15">
        <v>0.1651590832</v>
      </c>
      <c r="BB272" s="1">
        <v>518.5971402119</v>
      </c>
      <c r="BC272" s="15">
        <v>0.030456342</v>
      </c>
      <c r="BD272" s="1">
        <v>17027.5583324961</v>
      </c>
      <c r="BE272" s="15">
        <v>0.570986240424664</v>
      </c>
      <c r="BF272" s="1">
        <v>0.213092900160584</v>
      </c>
      <c r="BG272" s="1">
        <v>0.156481929587505</v>
      </c>
      <c r="BH272" s="1">
        <v>0.0484484555119963</v>
      </c>
      <c r="BI272" s="1">
        <v>0.0109904743152507</v>
      </c>
    </row>
    <row r="273" ht="15.75" customHeight="1">
      <c r="A273" s="1" t="s">
        <v>1404</v>
      </c>
      <c r="B273" s="1" t="s">
        <v>185</v>
      </c>
      <c r="C273" s="1">
        <v>70.0</v>
      </c>
      <c r="D273" s="1">
        <v>15.265779</v>
      </c>
      <c r="E273" s="1">
        <v>1068.60453</v>
      </c>
      <c r="F273" s="1" t="e">
        <v>#N/A</v>
      </c>
      <c r="G273" s="1" t="e">
        <v>#N/A</v>
      </c>
      <c r="H273" s="1" t="e">
        <v>#N/A</v>
      </c>
      <c r="I273" s="1">
        <v>0.0299521217023698</v>
      </c>
      <c r="J273" s="1">
        <v>0.927158072731225</v>
      </c>
      <c r="K273" s="1">
        <v>0.0355695665015823</v>
      </c>
      <c r="L273" s="1">
        <v>0.539913688764995</v>
      </c>
      <c r="M273" s="1">
        <v>0.0114993254102155</v>
      </c>
      <c r="N273" s="1">
        <v>0.167144789443935</v>
      </c>
      <c r="O273" s="1">
        <v>64606.8822347772</v>
      </c>
      <c r="P273" s="15">
        <v>0.22093023255814</v>
      </c>
      <c r="Q273" s="1">
        <v>0.174418604651163</v>
      </c>
      <c r="R273" s="1">
        <v>0.604651162790698</v>
      </c>
      <c r="S273" s="1">
        <v>10.0</v>
      </c>
      <c r="T273" s="1">
        <v>87869.2</v>
      </c>
      <c r="U273" s="15">
        <v>106.860453</v>
      </c>
      <c r="V273" s="1">
        <v>256553.52593349</v>
      </c>
      <c r="W273" s="15">
        <v>0.818749962156342</v>
      </c>
      <c r="X273" s="1">
        <v>0.0754883400316304</v>
      </c>
      <c r="Y273" s="1">
        <v>0.105761697812027</v>
      </c>
      <c r="Z273" s="1">
        <v>0.181250037843658</v>
      </c>
      <c r="AA273" s="1">
        <v>256.55352593349</v>
      </c>
      <c r="AB273" s="1">
        <v>5418.68187663401</v>
      </c>
      <c r="AC273" s="15">
        <v>561.905665887454</v>
      </c>
      <c r="AD273" s="1">
        <v>168641.164250211</v>
      </c>
      <c r="AE273" s="15">
        <v>215.0</v>
      </c>
      <c r="AF273" s="1">
        <v>42491.0</v>
      </c>
      <c r="AG273" s="15">
        <v>63609.6301857979</v>
      </c>
      <c r="AH273" s="15">
        <v>30.599944404246</v>
      </c>
      <c r="AI273" s="1">
        <v>19.9999919808892</v>
      </c>
      <c r="AJ273" s="1">
        <v>19.9999516802002</v>
      </c>
      <c r="AK273" s="1">
        <v>0.0</v>
      </c>
      <c r="AL273" s="1">
        <v>0.0</v>
      </c>
      <c r="AM273" s="1">
        <v>0.0</v>
      </c>
      <c r="AN273" s="1">
        <v>1277.32991174949</v>
      </c>
      <c r="AO273" s="15">
        <v>1.13080394671665</v>
      </c>
      <c r="AP273" s="1">
        <v>2501.68397657831</v>
      </c>
      <c r="AQ273" s="15">
        <v>3357.50941463817</v>
      </c>
      <c r="AR273" s="15">
        <v>9953.11010893807</v>
      </c>
      <c r="AS273" s="15">
        <v>1024.8972274149</v>
      </c>
      <c r="AT273" s="1">
        <v>294.89544649413</v>
      </c>
      <c r="AU273" s="1">
        <v>17132.0961740636</v>
      </c>
      <c r="AV273" s="15">
        <v>11272.4832367902</v>
      </c>
      <c r="AW273" s="15">
        <v>0.5533985414</v>
      </c>
      <c r="AX273" s="1">
        <v>5848.6484292323</v>
      </c>
      <c r="AY273" s="15">
        <v>0.2871269304</v>
      </c>
      <c r="AZ273" s="1">
        <v>1475.7261358415</v>
      </c>
      <c r="BA273" s="1">
        <v>0.0724476297</v>
      </c>
      <c r="BB273" s="1">
        <v>1772.6993873347</v>
      </c>
      <c r="BC273" s="15">
        <v>0.0870268986</v>
      </c>
      <c r="BD273" s="1">
        <v>20369.5571891987</v>
      </c>
      <c r="BE273" s="15">
        <v>0.492947490577128</v>
      </c>
      <c r="BF273" s="1">
        <v>0.264859690476538</v>
      </c>
      <c r="BG273" s="1">
        <v>0.192419368568571</v>
      </c>
      <c r="BH273" s="1">
        <v>0.0340084032770422</v>
      </c>
      <c r="BI273" s="1">
        <v>0.0157650471007204</v>
      </c>
    </row>
    <row r="274" ht="15.75" customHeight="1">
      <c r="A274" s="1" t="s">
        <v>1554</v>
      </c>
      <c r="B274" s="1" t="s">
        <v>308</v>
      </c>
      <c r="C274" s="1">
        <v>127.0</v>
      </c>
      <c r="D274" s="1">
        <v>11.8078662598425</v>
      </c>
      <c r="E274" s="1">
        <v>1499.599015</v>
      </c>
      <c r="F274" s="1" t="e">
        <v>#N/A</v>
      </c>
      <c r="G274" s="1" t="e">
        <v>#N/A</v>
      </c>
      <c r="H274" s="1" t="e">
        <v>#N/A</v>
      </c>
      <c r="I274" s="1">
        <v>0.0189512156917388</v>
      </c>
      <c r="J274" s="1">
        <v>0.947892248168531</v>
      </c>
      <c r="K274" s="1">
        <v>0.0273957026599152</v>
      </c>
      <c r="L274" s="1">
        <v>0.32446346401352</v>
      </c>
      <c r="M274" s="1" t="e">
        <v>#N/A</v>
      </c>
      <c r="N274" s="1">
        <v>0.154920170648102</v>
      </c>
      <c r="O274" s="1">
        <v>69839.0837014134</v>
      </c>
      <c r="P274" s="15">
        <v>0.138297872340426</v>
      </c>
      <c r="Q274" s="1">
        <v>0.223404255319149</v>
      </c>
      <c r="R274" s="1">
        <v>0.638297872340426</v>
      </c>
      <c r="S274" s="1">
        <v>11.32</v>
      </c>
      <c r="T274" s="1">
        <v>96380.590106007</v>
      </c>
      <c r="U274" s="15">
        <v>132.473411219081</v>
      </c>
      <c r="V274" s="1">
        <v>317027.442165931</v>
      </c>
      <c r="W274" s="15">
        <v>0.912598858039615</v>
      </c>
      <c r="X274" s="1">
        <v>0.034228080432795</v>
      </c>
      <c r="Y274" s="1">
        <v>0.0531730615275897</v>
      </c>
      <c r="Z274" s="1">
        <v>0.0874011419603847</v>
      </c>
      <c r="AA274" s="1">
        <v>317.027442165931</v>
      </c>
      <c r="AB274" s="1">
        <v>6466.97677378776</v>
      </c>
      <c r="AC274" s="15">
        <v>749.171511025566</v>
      </c>
      <c r="AD274" s="1">
        <v>231604.25910815</v>
      </c>
      <c r="AE274" s="15">
        <v>421.0</v>
      </c>
      <c r="AF274" s="1">
        <v>51966.0</v>
      </c>
      <c r="AG274" s="15">
        <v>88434.2686239265</v>
      </c>
      <c r="AH274" s="15">
        <v>27.499938684817</v>
      </c>
      <c r="AI274" s="1">
        <v>19.9999972341456</v>
      </c>
      <c r="AJ274" s="1">
        <v>19.9999877093331</v>
      </c>
      <c r="AK274" s="1">
        <v>0.0</v>
      </c>
      <c r="AL274" s="1">
        <v>0.0</v>
      </c>
      <c r="AM274" s="1">
        <v>0.0</v>
      </c>
      <c r="AN274" s="1">
        <v>1080.35102303665</v>
      </c>
      <c r="AO274" s="15">
        <v>0.917965931545696</v>
      </c>
      <c r="AP274" s="1">
        <v>1598.73907359161</v>
      </c>
      <c r="AQ274" s="15">
        <v>3009.28633912179</v>
      </c>
      <c r="AR274" s="15">
        <v>8010.44319837727</v>
      </c>
      <c r="AS274" s="15">
        <v>1073.38001952475</v>
      </c>
      <c r="AT274" s="15">
        <v>287.546534564775</v>
      </c>
      <c r="AU274" s="1">
        <v>13979.3951651802</v>
      </c>
      <c r="AV274" s="15">
        <v>7051.4376357356</v>
      </c>
      <c r="AW274" s="15">
        <v>0.4565678012</v>
      </c>
      <c r="AX274" s="1">
        <v>6595.2796754487</v>
      </c>
      <c r="AY274" s="15">
        <v>0.4270324004</v>
      </c>
      <c r="AZ274" s="1">
        <v>1090.944728719</v>
      </c>
      <c r="BA274" s="1">
        <v>0.0706366931</v>
      </c>
      <c r="BB274" s="1">
        <v>706.785896829</v>
      </c>
      <c r="BC274" s="15">
        <v>0.0457631053</v>
      </c>
      <c r="BD274" s="1">
        <v>15444.4479367323</v>
      </c>
      <c r="BE274" s="15">
        <v>0.559024624136109</v>
      </c>
      <c r="BF274" s="1">
        <v>0.263401644289202</v>
      </c>
      <c r="BG274" s="1">
        <v>0.12115667436476</v>
      </c>
      <c r="BH274" s="1">
        <v>0.0405125258184429</v>
      </c>
      <c r="BI274" s="1">
        <v>0.0159045313914856</v>
      </c>
    </row>
    <row r="275" ht="15.75" customHeight="1">
      <c r="A275" s="1" t="s">
        <v>1624</v>
      </c>
      <c r="B275" s="1" t="s">
        <v>388</v>
      </c>
      <c r="C275" s="1">
        <v>129.0</v>
      </c>
      <c r="D275" s="1">
        <v>8.30734872093023</v>
      </c>
      <c r="E275" s="1">
        <v>1071.647985</v>
      </c>
      <c r="F275" s="1" t="e">
        <v>#N/A</v>
      </c>
      <c r="G275" s="1" t="e">
        <v>#N/A</v>
      </c>
      <c r="H275" s="1" t="e">
        <v>#N/A</v>
      </c>
      <c r="I275" s="1">
        <v>0.0355662836982791</v>
      </c>
      <c r="J275" s="1">
        <v>0.923067035173454</v>
      </c>
      <c r="K275" s="1">
        <v>0.0372388641496074</v>
      </c>
      <c r="L275" s="1">
        <v>0.999977968591515</v>
      </c>
      <c r="M275" s="1" t="e">
        <v>#N/A</v>
      </c>
      <c r="N275" s="1">
        <v>0.234888213852796</v>
      </c>
      <c r="O275" s="1">
        <v>47868.3275157817</v>
      </c>
      <c r="P275" s="15">
        <v>0.285714285714286</v>
      </c>
      <c r="Q275" s="1">
        <v>0.150793650793651</v>
      </c>
      <c r="R275" s="1">
        <v>0.563492063492063</v>
      </c>
      <c r="S275" s="1">
        <v>10.32</v>
      </c>
      <c r="T275" s="1">
        <v>90145.2480620155</v>
      </c>
      <c r="U275" s="15">
        <v>103.841859011628</v>
      </c>
      <c r="V275" s="1">
        <v>237917.995058797</v>
      </c>
      <c r="W275" s="15">
        <v>0.894105779655304</v>
      </c>
      <c r="X275" s="1">
        <v>0.0648680125228493</v>
      </c>
      <c r="Y275" s="1">
        <v>0.0410262078218468</v>
      </c>
      <c r="Z275" s="1">
        <v>0.105894220344696</v>
      </c>
      <c r="AA275" s="1">
        <v>237.917995058797</v>
      </c>
      <c r="AB275" s="1">
        <v>4851.08549893835</v>
      </c>
      <c r="AC275" s="15">
        <v>584.575624429509</v>
      </c>
      <c r="AD275" s="1">
        <v>160306.093218039</v>
      </c>
      <c r="AE275" s="15">
        <v>178.0</v>
      </c>
      <c r="AF275" s="1">
        <v>41623.0</v>
      </c>
      <c r="AG275" s="15">
        <v>60920.5699611327</v>
      </c>
      <c r="AH275" s="15">
        <v>29.4998575555772</v>
      </c>
      <c r="AI275" s="1">
        <v>19.9999964906907</v>
      </c>
      <c r="AJ275" s="1">
        <v>19.9999637221772</v>
      </c>
      <c r="AK275" s="1">
        <v>3.5</v>
      </c>
      <c r="AL275" s="1">
        <v>1.610263</v>
      </c>
      <c r="AM275" s="1">
        <v>2.523253</v>
      </c>
      <c r="AN275" s="1">
        <v>0.0</v>
      </c>
      <c r="AO275" s="1">
        <v>1.02394415111685</v>
      </c>
      <c r="AP275" s="1">
        <v>2046.1626958595</v>
      </c>
      <c r="AQ275" s="15">
        <v>3707.41685293235</v>
      </c>
      <c r="AR275" s="15">
        <v>9034.5192409427</v>
      </c>
      <c r="AS275" s="15">
        <v>1213.2630287174</v>
      </c>
      <c r="AT275" s="1">
        <v>881.17850564521</v>
      </c>
      <c r="AU275" s="1">
        <v>16882.5403240972</v>
      </c>
      <c r="AV275" s="15">
        <v>10270.1952080167</v>
      </c>
      <c r="AW275" s="15">
        <v>0.6114990844</v>
      </c>
      <c r="AX275" s="1">
        <v>4151.3716707048</v>
      </c>
      <c r="AY275" s="15">
        <v>0.2471773831</v>
      </c>
      <c r="AZ275" s="1">
        <v>1080.8993265386</v>
      </c>
      <c r="BA275" s="1">
        <v>0.0643579733</v>
      </c>
      <c r="BB275" s="1">
        <v>1292.6451355798</v>
      </c>
      <c r="BC275" s="15">
        <v>0.0769655592</v>
      </c>
      <c r="BD275" s="1">
        <v>16795.1113408399</v>
      </c>
      <c r="BE275" s="15">
        <v>0.588535453015827</v>
      </c>
      <c r="BF275" s="1">
        <v>0.232796518510318</v>
      </c>
      <c r="BG275" s="1">
        <v>0.133501551803218</v>
      </c>
      <c r="BH275" s="1">
        <v>0.032075790774831</v>
      </c>
      <c r="BI275" s="1">
        <v>0.0130906858958059</v>
      </c>
    </row>
    <row r="276" ht="15.75" customHeight="1">
      <c r="A276" s="1" t="s">
        <v>1079</v>
      </c>
      <c r="B276" s="1" t="s">
        <v>148</v>
      </c>
      <c r="C276" s="1">
        <v>112.0</v>
      </c>
      <c r="D276" s="1">
        <v>15.0308400535714</v>
      </c>
      <c r="E276" s="1">
        <v>1683.454086</v>
      </c>
      <c r="F276" s="1" t="e">
        <v>#N/A</v>
      </c>
      <c r="G276" s="1">
        <v>0.00625060474039499</v>
      </c>
      <c r="H276" s="1" t="e">
        <v>#N/A</v>
      </c>
      <c r="I276" s="1">
        <v>0.0136939842664053</v>
      </c>
      <c r="J276" s="1">
        <v>0.948871776998648</v>
      </c>
      <c r="K276" s="1">
        <v>0.0281919246118147</v>
      </c>
      <c r="L276" s="1">
        <v>0.551464728378526</v>
      </c>
      <c r="M276" s="1" t="e">
        <v>#N/A</v>
      </c>
      <c r="N276" s="1">
        <v>0.148165672673119</v>
      </c>
      <c r="O276" s="1">
        <v>65114.4768223796</v>
      </c>
      <c r="P276" s="15">
        <v>0.114035087719298</v>
      </c>
      <c r="Q276" s="1">
        <v>0.105263157894737</v>
      </c>
      <c r="R276" s="1">
        <v>0.780701754385965</v>
      </c>
      <c r="S276" s="1">
        <v>12.25</v>
      </c>
      <c r="T276" s="1">
        <v>76253.1020408163</v>
      </c>
      <c r="U276" s="15">
        <v>137.424823346939</v>
      </c>
      <c r="V276" s="1">
        <v>227962.694790121</v>
      </c>
      <c r="W276" s="15">
        <v>0.75398935175726</v>
      </c>
      <c r="X276" s="1">
        <v>0.150535824383861</v>
      </c>
      <c r="Y276" s="1">
        <v>0.0954748238588783</v>
      </c>
      <c r="Z276" s="1">
        <v>0.24601064824274</v>
      </c>
      <c r="AA276" s="1">
        <v>227.962694790121</v>
      </c>
      <c r="AB276" s="1">
        <v>5436.44883226117</v>
      </c>
      <c r="AC276" s="15">
        <v>663.321601275914</v>
      </c>
      <c r="AD276" s="1">
        <v>200611.661113282</v>
      </c>
      <c r="AE276" s="15">
        <v>331.0</v>
      </c>
      <c r="AF276" s="1">
        <v>42877.5</v>
      </c>
      <c r="AG276" s="15">
        <v>69021.7911877395</v>
      </c>
      <c r="AH276" s="15">
        <v>28.8599823088892</v>
      </c>
      <c r="AI276" s="1">
        <v>23.2599995327531</v>
      </c>
      <c r="AJ276" s="1">
        <v>23.6141937194761</v>
      </c>
      <c r="AK276" s="1">
        <v>0.5</v>
      </c>
      <c r="AL276" s="1">
        <v>0.358027</v>
      </c>
      <c r="AM276" s="1">
        <v>0.469994</v>
      </c>
      <c r="AN276" s="1">
        <v>0.0</v>
      </c>
      <c r="AO276" s="1">
        <v>0.812419152937928</v>
      </c>
      <c r="AP276" s="1">
        <v>1342.70830359908</v>
      </c>
      <c r="AQ276" s="15">
        <v>3125.80083042431</v>
      </c>
      <c r="AR276" s="15">
        <v>7692.65903222263</v>
      </c>
      <c r="AS276" s="15">
        <v>596.54116399822</v>
      </c>
      <c r="AT276" s="15">
        <v>427.552848625775</v>
      </c>
      <c r="AU276" s="1">
        <v>13185.26217887</v>
      </c>
      <c r="AV276" s="15">
        <v>6783.8968207684</v>
      </c>
      <c r="AW276" s="15">
        <v>0.5164972588</v>
      </c>
      <c r="AX276" s="1">
        <v>5023.4853883529</v>
      </c>
      <c r="AY276" s="15">
        <v>0.3824669657</v>
      </c>
      <c r="AZ276" s="1">
        <v>481.3647352971</v>
      </c>
      <c r="BA276" s="1">
        <v>0.0366490784</v>
      </c>
      <c r="BB276" s="1">
        <v>845.682532764</v>
      </c>
      <c r="BC276" s="15">
        <v>0.0643866971</v>
      </c>
      <c r="BD276" s="1">
        <v>13134.4294771824</v>
      </c>
      <c r="BE276" s="15">
        <v>0.539430842182454</v>
      </c>
      <c r="BF276" s="1">
        <v>0.250724679227292</v>
      </c>
      <c r="BG276" s="1">
        <v>0.125105227954701</v>
      </c>
      <c r="BH276" s="1">
        <v>0.0705701399932219</v>
      </c>
      <c r="BI276" s="1">
        <v>0.0141691106423304</v>
      </c>
    </row>
    <row r="277" ht="15.75" customHeight="1">
      <c r="A277" s="1" t="s">
        <v>1591</v>
      </c>
      <c r="B277" s="1" t="s">
        <v>346</v>
      </c>
      <c r="C277" s="1">
        <v>38.0</v>
      </c>
      <c r="D277" s="1">
        <v>29.2419561052632</v>
      </c>
      <c r="E277" s="1">
        <v>1111.194332</v>
      </c>
      <c r="F277" s="1" t="e">
        <v>#N/A</v>
      </c>
      <c r="G277" s="1" t="e">
        <v>#N/A</v>
      </c>
      <c r="H277" s="1" t="e">
        <v>#N/A</v>
      </c>
      <c r="I277" s="1" t="e">
        <v>#N/A</v>
      </c>
      <c r="J277" s="1">
        <v>0.971254797535403</v>
      </c>
      <c r="K277" s="1">
        <v>0.0213229139014363</v>
      </c>
      <c r="L277" s="1">
        <v>0.42833575969039</v>
      </c>
      <c r="M277" s="1" t="e">
        <v>#N/A</v>
      </c>
      <c r="N277" s="1">
        <v>0.142769945490411</v>
      </c>
      <c r="O277" s="1">
        <v>63915.1902660007</v>
      </c>
      <c r="P277" s="15">
        <v>0.141304347826087</v>
      </c>
      <c r="Q277" s="1">
        <v>0.271739130434783</v>
      </c>
      <c r="R277" s="1">
        <v>0.58695652173913</v>
      </c>
      <c r="S277" s="1">
        <v>17.15</v>
      </c>
      <c r="T277" s="1">
        <v>90568.2915451895</v>
      </c>
      <c r="U277" s="15">
        <v>64.7926724198251</v>
      </c>
      <c r="V277" s="1">
        <v>155682.003604748</v>
      </c>
      <c r="W277" s="15">
        <v>0.783900165648359</v>
      </c>
      <c r="X277" s="1">
        <v>0.112045253170996</v>
      </c>
      <c r="Y277" s="1">
        <v>0.104054581180645</v>
      </c>
      <c r="Z277" s="1">
        <v>0.216099834351641</v>
      </c>
      <c r="AA277" s="1">
        <v>155.682003604748</v>
      </c>
      <c r="AB277" s="1">
        <v>3241.49061624263</v>
      </c>
      <c r="AC277" s="15">
        <v>428.441512244863</v>
      </c>
      <c r="AD277" s="1">
        <v>123704.082654694</v>
      </c>
      <c r="AE277" s="15">
        <v>83.0</v>
      </c>
      <c r="AF277" s="1">
        <v>40608.0</v>
      </c>
      <c r="AG277" s="15">
        <v>72124.6302457467</v>
      </c>
      <c r="AH277" s="15">
        <v>27.4999708344838</v>
      </c>
      <c r="AI277" s="1">
        <v>19.9999985251739</v>
      </c>
      <c r="AJ277" s="1">
        <v>20.364349451892</v>
      </c>
      <c r="AK277" s="1">
        <v>5.7</v>
      </c>
      <c r="AL277" s="1">
        <v>5.58289</v>
      </c>
      <c r="AM277" s="1">
        <v>5.591891</v>
      </c>
      <c r="AN277" s="1">
        <v>1681.4251442744</v>
      </c>
      <c r="AO277" s="1">
        <v>1.21288070127773</v>
      </c>
      <c r="AP277" s="1">
        <v>2044.85673168462</v>
      </c>
      <c r="AQ277" s="15">
        <v>3171.19240849403</v>
      </c>
      <c r="AR277" s="15">
        <v>8202.46376130723</v>
      </c>
      <c r="AS277" s="15">
        <v>1090.61128652337</v>
      </c>
      <c r="AT277" s="1">
        <v>665.299631855934</v>
      </c>
      <c r="AU277" s="1">
        <v>15174.4238198652</v>
      </c>
      <c r="AV277" s="15">
        <v>9018.3406076862</v>
      </c>
      <c r="AW277" s="15">
        <v>0.5612707447</v>
      </c>
      <c r="AX277" s="1">
        <v>4705.4982842957</v>
      </c>
      <c r="AY277" s="15">
        <v>0.2928541559</v>
      </c>
      <c r="AZ277" s="1">
        <v>1719.0681812585</v>
      </c>
      <c r="BA277" s="1">
        <v>0.1069889373</v>
      </c>
      <c r="BB277" s="1">
        <v>624.8119262284</v>
      </c>
      <c r="BC277" s="15">
        <v>0.0388861621</v>
      </c>
      <c r="BD277" s="1">
        <v>16067.7189994688</v>
      </c>
      <c r="BE277" s="15">
        <v>0.533633151935279</v>
      </c>
      <c r="BF277" s="1">
        <v>0.235069427918147</v>
      </c>
      <c r="BG277" s="1">
        <v>0.180033217070134</v>
      </c>
      <c r="BH277" s="1">
        <v>0.0422669026261328</v>
      </c>
      <c r="BI277" s="1">
        <v>0.00899730045030685</v>
      </c>
    </row>
    <row r="278" ht="15.75" customHeight="1">
      <c r="A278" s="1" t="s">
        <v>1733</v>
      </c>
      <c r="B278" s="1" t="s">
        <v>1124</v>
      </c>
      <c r="C278" s="1">
        <v>100.0</v>
      </c>
      <c r="D278" s="1">
        <v>7.31504649</v>
      </c>
      <c r="E278" s="1">
        <v>731.504649</v>
      </c>
      <c r="F278" s="1" t="e">
        <v>#N/A</v>
      </c>
      <c r="G278" s="1" t="e">
        <v>#N/A</v>
      </c>
      <c r="H278" s="1" t="e">
        <v>#N/A</v>
      </c>
      <c r="I278" s="1">
        <v>0.0188419471020739</v>
      </c>
      <c r="J278" s="1">
        <v>0.931552834850582</v>
      </c>
      <c r="K278" s="1">
        <v>0.0350678452917748</v>
      </c>
      <c r="L278" s="1">
        <v>0.999698075295009</v>
      </c>
      <c r="M278" s="1" t="e">
        <v>#N/A</v>
      </c>
      <c r="N278" s="1">
        <v>0.181816514578917</v>
      </c>
      <c r="O278" s="1">
        <v>56304.3243730536</v>
      </c>
      <c r="P278" s="15">
        <v>0.23943661971831</v>
      </c>
      <c r="Q278" s="1">
        <v>0.126760563380282</v>
      </c>
      <c r="R278" s="1">
        <v>0.633802816901408</v>
      </c>
      <c r="S278" s="1">
        <v>9.0</v>
      </c>
      <c r="T278" s="1">
        <v>84889.3333333333</v>
      </c>
      <c r="U278" s="15">
        <v>81.2782943333333</v>
      </c>
      <c r="V278" s="1">
        <v>244354.865337295</v>
      </c>
      <c r="W278" s="15">
        <v>0.621599713829714</v>
      </c>
      <c r="X278" s="1">
        <v>0.0893304223987998</v>
      </c>
      <c r="Y278" s="1">
        <v>0.289069863771486</v>
      </c>
      <c r="Z278" s="1">
        <v>0.378400286170286</v>
      </c>
      <c r="AA278" s="1">
        <v>244.354865337295</v>
      </c>
      <c r="AB278" s="1">
        <v>6029.38478385528</v>
      </c>
      <c r="AC278" s="15">
        <v>498.021441829552</v>
      </c>
      <c r="AD278" s="1">
        <v>204041.080962456</v>
      </c>
      <c r="AE278" s="15">
        <v>344.0</v>
      </c>
      <c r="AF278" s="1">
        <v>40538.0</v>
      </c>
      <c r="AG278" s="15">
        <v>61069.7889135255</v>
      </c>
      <c r="AH278" s="15">
        <v>33.8399881247038</v>
      </c>
      <c r="AI278" s="1">
        <v>19.9996021921194</v>
      </c>
      <c r="AJ278" s="1">
        <v>27.5476091465675</v>
      </c>
      <c r="AK278" s="1">
        <v>4.25</v>
      </c>
      <c r="AL278" s="1">
        <v>3.861348</v>
      </c>
      <c r="AM278" s="1">
        <v>4.040885</v>
      </c>
      <c r="AN278" s="1">
        <v>0.0</v>
      </c>
      <c r="AO278" s="1">
        <v>0.816495905346186</v>
      </c>
      <c r="AP278" s="1">
        <v>4507.0564548114</v>
      </c>
      <c r="AQ278" s="15">
        <v>5169.76294705681</v>
      </c>
      <c r="AR278" s="15">
        <v>10252.2735163095</v>
      </c>
      <c r="AS278" s="15">
        <v>947.524859818082</v>
      </c>
      <c r="AT278" s="1">
        <v>-0.341761327616662</v>
      </c>
      <c r="AU278" s="1">
        <v>20876.2760166682</v>
      </c>
      <c r="AV278" s="15">
        <v>13365.9647261968</v>
      </c>
      <c r="AW278" s="15">
        <v>0.5233203092</v>
      </c>
      <c r="AX278" s="1">
        <v>5494.4833342744</v>
      </c>
      <c r="AY278" s="15">
        <v>0.2151266127</v>
      </c>
      <c r="AZ278" s="1">
        <v>3965.1814945571</v>
      </c>
      <c r="BA278" s="1">
        <v>0.1552495498</v>
      </c>
      <c r="BB278" s="1">
        <v>2715.0660576999</v>
      </c>
      <c r="BC278" s="15">
        <v>0.1063035283</v>
      </c>
      <c r="BD278" s="1">
        <v>25540.6956127282</v>
      </c>
      <c r="BE278" s="15">
        <v>0.546597397353957</v>
      </c>
      <c r="BF278" s="1">
        <v>0.258229252046639</v>
      </c>
      <c r="BG278" s="1">
        <v>0.129730002530637</v>
      </c>
      <c r="BH278" s="1">
        <v>0.0457164715417033</v>
      </c>
      <c r="BI278" s="1">
        <v>0.0197268765270646</v>
      </c>
    </row>
    <row r="279" ht="15.75" customHeight="1">
      <c r="A279" s="1" t="s">
        <v>1734</v>
      </c>
      <c r="B279" s="1" t="s">
        <v>1232</v>
      </c>
      <c r="C279" s="1">
        <v>81.0</v>
      </c>
      <c r="D279" s="1">
        <v>11.8012193950617</v>
      </c>
      <c r="E279" s="1">
        <v>955.898771</v>
      </c>
      <c r="F279" s="1" t="e">
        <v>#N/A</v>
      </c>
      <c r="G279" s="1" t="e">
        <v>#N/A</v>
      </c>
      <c r="H279" s="1" t="e">
        <v>#N/A</v>
      </c>
      <c r="I279" s="1" t="e">
        <v>#N/A</v>
      </c>
      <c r="J279" s="1">
        <v>0.969153335170018</v>
      </c>
      <c r="K279" s="1">
        <v>0.019970525736844</v>
      </c>
      <c r="L279" s="1">
        <v>0.380040044856081</v>
      </c>
      <c r="M279" s="1" t="e">
        <v>#N/A</v>
      </c>
      <c r="N279" s="1">
        <v>0.106685629307249</v>
      </c>
      <c r="O279" s="1">
        <v>65682.5472426242</v>
      </c>
      <c r="P279" s="15">
        <v>0.13953488372093</v>
      </c>
      <c r="Q279" s="1">
        <v>0.104651162790698</v>
      </c>
      <c r="R279" s="1">
        <v>0.755813953488372</v>
      </c>
      <c r="S279" s="1">
        <v>7.25</v>
      </c>
      <c r="T279" s="1">
        <v>92423.724137931</v>
      </c>
      <c r="U279" s="15">
        <v>131.848106344828</v>
      </c>
      <c r="V279" s="1">
        <v>340157.430749537</v>
      </c>
      <c r="W279" s="15">
        <v>0.546285234656699</v>
      </c>
      <c r="X279" s="1">
        <v>0.0679391284314637</v>
      </c>
      <c r="Y279" s="1">
        <v>0.385775636911837</v>
      </c>
      <c r="Z279" s="1">
        <v>0.453714765343301</v>
      </c>
      <c r="AA279" s="1">
        <v>340.157430749537</v>
      </c>
      <c r="AB279" s="1">
        <v>7675.97388196663</v>
      </c>
      <c r="AC279" s="15">
        <v>548.369980067691</v>
      </c>
      <c r="AD279" s="1">
        <v>355952.841973571</v>
      </c>
      <c r="AE279" s="15">
        <v>567.0</v>
      </c>
      <c r="AF279" s="1">
        <v>41076.0</v>
      </c>
      <c r="AG279" s="15">
        <v>67562.3417797888</v>
      </c>
      <c r="AH279" s="15">
        <v>26.5999927134905</v>
      </c>
      <c r="AI279" s="1">
        <v>19.9999988740511</v>
      </c>
      <c r="AJ279" s="1">
        <v>20.2918678437469</v>
      </c>
      <c r="AK279" s="1">
        <v>4.0</v>
      </c>
      <c r="AL279" s="1">
        <v>1.918957</v>
      </c>
      <c r="AM279" s="1">
        <v>1.916332</v>
      </c>
      <c r="AN279" s="1">
        <v>1200.28484689829</v>
      </c>
      <c r="AO279" s="15">
        <v>1.0479298276074</v>
      </c>
      <c r="AP279" s="1">
        <v>2427.74432858853</v>
      </c>
      <c r="AQ279" s="15">
        <v>2770.48472112744</v>
      </c>
      <c r="AR279" s="15">
        <v>9421.65458647713</v>
      </c>
      <c r="AS279" s="15">
        <v>735.936786762539</v>
      </c>
      <c r="AT279" s="1">
        <v>841.344370762875</v>
      </c>
      <c r="AU279" s="1">
        <v>16197.1647937185</v>
      </c>
      <c r="AV279" s="15">
        <v>8802.6092869616</v>
      </c>
      <c r="AW279" s="15">
        <v>0.3876665599</v>
      </c>
      <c r="AX279" s="1">
        <v>10948.7130864486</v>
      </c>
      <c r="AY279" s="15">
        <v>0.4821808851</v>
      </c>
      <c r="AZ279" s="1">
        <v>1720.4331051244</v>
      </c>
      <c r="BA279" s="1">
        <v>0.0757678049</v>
      </c>
      <c r="BB279" s="1">
        <v>1234.8955418918</v>
      </c>
      <c r="BC279" s="15">
        <v>0.0543847501</v>
      </c>
      <c r="BD279" s="1">
        <v>22706.6510204264</v>
      </c>
      <c r="BE279" s="15">
        <v>0.524147821307191</v>
      </c>
      <c r="BF279" s="1">
        <v>0.260570491134506</v>
      </c>
      <c r="BG279" s="1">
        <v>0.160326693190769</v>
      </c>
      <c r="BH279" s="1">
        <v>0.020622980526305</v>
      </c>
      <c r="BI279" s="1">
        <v>0.0343320138412297</v>
      </c>
    </row>
    <row r="280" ht="15.75" customHeight="1">
      <c r="A280" s="1" t="s">
        <v>1735</v>
      </c>
      <c r="B280" s="1" t="s">
        <v>1045</v>
      </c>
      <c r="C280" s="1">
        <v>153.0</v>
      </c>
      <c r="D280" s="1">
        <v>7.59136522222222</v>
      </c>
      <c r="E280" s="1">
        <v>1161.478879</v>
      </c>
      <c r="F280" s="1" t="e">
        <v>#N/A</v>
      </c>
      <c r="G280" s="1" t="e">
        <v>#N/A</v>
      </c>
      <c r="H280" s="1" t="e">
        <v>#N/A</v>
      </c>
      <c r="I280" s="1">
        <v>0.0149891701172066</v>
      </c>
      <c r="J280" s="1">
        <v>0.947587452266784</v>
      </c>
      <c r="K280" s="1">
        <v>0.0289171456639451</v>
      </c>
      <c r="L280" s="1">
        <v>0.999934844779727</v>
      </c>
      <c r="M280" s="1" t="e">
        <v>#N/A</v>
      </c>
      <c r="N280" s="1">
        <v>0.144954651696603</v>
      </c>
      <c r="O280" s="1">
        <v>75185.5870895938</v>
      </c>
      <c r="P280" s="15">
        <v>0.111111111111111</v>
      </c>
      <c r="Q280" s="1">
        <v>0.152777777777778</v>
      </c>
      <c r="R280" s="1">
        <v>0.736111111111111</v>
      </c>
      <c r="S280" s="1">
        <v>7.5</v>
      </c>
      <c r="T280" s="1">
        <v>96619.2</v>
      </c>
      <c r="U280" s="15">
        <v>154.863850533333</v>
      </c>
      <c r="V280" s="1">
        <v>212368.312898094</v>
      </c>
      <c r="W280" s="15">
        <v>0.824483945212162</v>
      </c>
      <c r="X280" s="1">
        <v>0.0880191141448166</v>
      </c>
      <c r="Y280" s="1">
        <v>0.0874969406430218</v>
      </c>
      <c r="Z280" s="1">
        <v>0.175516054787838</v>
      </c>
      <c r="AA280" s="1">
        <v>212.368312898094</v>
      </c>
      <c r="AB280" s="1">
        <v>4370.00111820372</v>
      </c>
      <c r="AC280" s="15">
        <v>511.388894571539</v>
      </c>
      <c r="AD280" s="1">
        <v>159919.565467219</v>
      </c>
      <c r="AE280" s="15">
        <v>176.0</v>
      </c>
      <c r="AF280" s="1">
        <v>41256.0</v>
      </c>
      <c r="AG280" s="15">
        <v>61922.3177473521</v>
      </c>
      <c r="AH280" s="15">
        <v>26.5999014924861</v>
      </c>
      <c r="AI280" s="1">
        <v>19.9999960662501</v>
      </c>
      <c r="AJ280" s="1">
        <v>19.9999447282495</v>
      </c>
      <c r="AK280" s="1">
        <v>4.7</v>
      </c>
      <c r="AL280" s="1">
        <v>4.7</v>
      </c>
      <c r="AM280" s="1">
        <v>4.7</v>
      </c>
      <c r="AN280" s="1">
        <v>0.0</v>
      </c>
      <c r="AO280" s="15">
        <v>0.843674075048104</v>
      </c>
      <c r="AP280" s="1">
        <v>1661.08066610826</v>
      </c>
      <c r="AQ280" s="15">
        <v>3579.18161506232</v>
      </c>
      <c r="AR280" s="15">
        <v>8283.85167734075</v>
      </c>
      <c r="AS280" s="15">
        <v>843.494167404485</v>
      </c>
      <c r="AT280" s="1">
        <v>318.922433026869</v>
      </c>
      <c r="AU280" s="1">
        <v>14686.5305589427</v>
      </c>
      <c r="AV280" s="15">
        <v>9371.7130983201</v>
      </c>
      <c r="AW280" s="15">
        <v>0.6315054465</v>
      </c>
      <c r="AX280" s="1">
        <v>3563.6790316055</v>
      </c>
      <c r="AY280" s="15">
        <v>0.2401356822</v>
      </c>
      <c r="AZ280" s="1">
        <v>508.8959145369</v>
      </c>
      <c r="BA280" s="15">
        <v>0.0342915472</v>
      </c>
      <c r="BB280" s="1">
        <v>1395.9847512193</v>
      </c>
      <c r="BC280" s="15">
        <v>0.0940673241</v>
      </c>
      <c r="BD280" s="1">
        <v>14840.2727956818</v>
      </c>
      <c r="BE280" s="15">
        <v>0.534309421435244</v>
      </c>
      <c r="BF280" s="1">
        <v>0.24347222833762</v>
      </c>
      <c r="BG280" s="1">
        <v>0.14759325811355</v>
      </c>
      <c r="BH280" s="1">
        <v>0.0651047718702906</v>
      </c>
      <c r="BI280" s="1">
        <v>0.00952032024329524</v>
      </c>
    </row>
    <row r="281" ht="15.75" customHeight="1">
      <c r="A281" s="1" t="s">
        <v>1737</v>
      </c>
      <c r="B281" s="1" t="s">
        <v>1054</v>
      </c>
      <c r="C281" s="1">
        <v>376.0</v>
      </c>
      <c r="D281" s="1">
        <v>3.82953078457447</v>
      </c>
      <c r="E281" s="1">
        <v>1439.903575</v>
      </c>
      <c r="F281" s="1" t="e">
        <v>#N/A</v>
      </c>
      <c r="G281" s="1">
        <v>0.012655428735512</v>
      </c>
      <c r="H281" s="1" t="e">
        <v>#N/A</v>
      </c>
      <c r="I281" s="1">
        <v>0.0184907783282409</v>
      </c>
      <c r="J281" s="1">
        <v>0.937197259866714</v>
      </c>
      <c r="K281" s="1">
        <v>0.0289578060885687</v>
      </c>
      <c r="L281" s="1">
        <v>0.61809627795499</v>
      </c>
      <c r="M281" s="1" t="e">
        <v>#N/A</v>
      </c>
      <c r="N281" s="1">
        <v>0.146000753647632</v>
      </c>
      <c r="O281" s="1">
        <v>67120.2952380952</v>
      </c>
      <c r="P281" s="15">
        <v>0.144230769230769</v>
      </c>
      <c r="Q281" s="1">
        <v>0.115384615384615</v>
      </c>
      <c r="R281" s="1">
        <v>0.740384615384615</v>
      </c>
      <c r="S281" s="1">
        <v>11.25</v>
      </c>
      <c r="T281" s="1">
        <v>95072.4444444444</v>
      </c>
      <c r="U281" s="15">
        <v>127.991428888889</v>
      </c>
      <c r="V281" s="1">
        <v>379895.075960208</v>
      </c>
      <c r="W281" s="15">
        <v>0.766225269261689</v>
      </c>
      <c r="X281" s="1">
        <v>0.102150153200035</v>
      </c>
      <c r="Y281" s="1">
        <v>0.131624577538276</v>
      </c>
      <c r="Z281" s="1">
        <v>0.233774730738311</v>
      </c>
      <c r="AA281" s="1">
        <v>379.895075960208</v>
      </c>
      <c r="AB281" s="1">
        <v>8083.20376591884</v>
      </c>
      <c r="AC281" s="15">
        <v>707.373012807472</v>
      </c>
      <c r="AD281" s="1">
        <v>254882.018626496</v>
      </c>
      <c r="AE281" s="15">
        <v>462.0</v>
      </c>
      <c r="AF281" s="1">
        <v>41588.0</v>
      </c>
      <c r="AG281" s="15">
        <v>63511.632409251</v>
      </c>
      <c r="AH281" s="15">
        <v>29.4999768056393</v>
      </c>
      <c r="AI281" s="1">
        <v>19.9999961826108</v>
      </c>
      <c r="AJ281" s="1">
        <v>20.2646730731222</v>
      </c>
      <c r="AK281" s="1">
        <v>1.8</v>
      </c>
      <c r="AL281" s="1">
        <v>0.572515</v>
      </c>
      <c r="AM281" s="1">
        <v>1.399528</v>
      </c>
      <c r="AN281" s="1">
        <v>0.0</v>
      </c>
      <c r="AO281" s="1">
        <v>0.997090385464371</v>
      </c>
      <c r="AP281" s="1">
        <v>2736.02822327877</v>
      </c>
      <c r="AQ281" s="15">
        <v>4143.09829739815</v>
      </c>
      <c r="AR281" s="15">
        <v>8923.8679680339</v>
      </c>
      <c r="AS281" s="15">
        <v>690.037970077267</v>
      </c>
      <c r="AT281" s="1">
        <v>489.28961788292</v>
      </c>
      <c r="AU281" s="1">
        <v>16982.322076671</v>
      </c>
      <c r="AV281" s="15">
        <v>6989.7881177516</v>
      </c>
      <c r="AW281" s="15">
        <v>0.4215597432</v>
      </c>
      <c r="AX281" s="1">
        <v>6466.1546171308</v>
      </c>
      <c r="AY281" s="15">
        <v>0.3899789856</v>
      </c>
      <c r="AZ281" s="1">
        <v>1144.913109298</v>
      </c>
      <c r="BA281" s="1">
        <v>0.0690506305</v>
      </c>
      <c r="BB281" s="1">
        <v>1979.9212125803</v>
      </c>
      <c r="BC281" s="15">
        <v>0.1194106408</v>
      </c>
      <c r="BD281" s="1">
        <v>16580.7770567607</v>
      </c>
      <c r="BE281" s="15">
        <v>0.564064822792263</v>
      </c>
      <c r="BF281" s="1">
        <v>0.282749278624474</v>
      </c>
      <c r="BG281" s="1">
        <v>0.102282713979616</v>
      </c>
      <c r="BH281" s="1">
        <v>0.0286217885815765</v>
      </c>
      <c r="BI281" s="1">
        <v>0.0222813960220703</v>
      </c>
    </row>
    <row r="282" ht="15.75" customHeight="1">
      <c r="A282" s="1" t="s">
        <v>1452</v>
      </c>
      <c r="B282" s="1" t="s">
        <v>227</v>
      </c>
      <c r="C282" s="1">
        <v>133.0</v>
      </c>
      <c r="D282" s="1">
        <v>4.38319178947368</v>
      </c>
      <c r="E282" s="1">
        <v>582.964508</v>
      </c>
      <c r="F282" s="1" t="e">
        <v>#N/A</v>
      </c>
      <c r="G282" s="1" t="e">
        <v>#N/A</v>
      </c>
      <c r="H282" s="1" t="e">
        <v>#N/A</v>
      </c>
      <c r="I282" s="1" t="e">
        <v>#N/A</v>
      </c>
      <c r="J282" s="1">
        <v>0.9602887786617</v>
      </c>
      <c r="K282" s="1">
        <v>0.0191675013634323</v>
      </c>
      <c r="L282" s="1">
        <v>0.490804741027793</v>
      </c>
      <c r="M282" s="1" t="e">
        <v>#N/A</v>
      </c>
      <c r="N282" s="1">
        <v>0.161435919436257</v>
      </c>
      <c r="O282" s="1">
        <v>69545.6296041308</v>
      </c>
      <c r="P282" s="15">
        <v>0.224137931034483</v>
      </c>
      <c r="Q282" s="1">
        <v>0.120689655172414</v>
      </c>
      <c r="R282" s="1">
        <v>0.655172413793103</v>
      </c>
      <c r="S282" s="1">
        <v>11.0</v>
      </c>
      <c r="T282" s="1">
        <v>93652.8181818182</v>
      </c>
      <c r="U282" s="15">
        <v>52.9967734545455</v>
      </c>
      <c r="V282" s="1">
        <v>787501.801053041</v>
      </c>
      <c r="W282" s="15">
        <v>0.378404027484199</v>
      </c>
      <c r="X282" s="1">
        <v>0.0167974774203329</v>
      </c>
      <c r="Y282" s="1">
        <v>0.604798495095468</v>
      </c>
      <c r="Z282" s="1">
        <v>0.621595972515801</v>
      </c>
      <c r="AA282" s="1">
        <v>787.501801053041</v>
      </c>
      <c r="AB282" s="1">
        <v>27675.2062580112</v>
      </c>
      <c r="AC282" s="15">
        <v>654.937675897072</v>
      </c>
      <c r="AD282" s="1">
        <v>518117.092899896</v>
      </c>
      <c r="AE282" s="15">
        <v>597.0</v>
      </c>
      <c r="AF282" s="1">
        <v>42645.0</v>
      </c>
      <c r="AG282" s="15">
        <v>78214.9197431782</v>
      </c>
      <c r="AH282" s="15">
        <v>44.9999978390393</v>
      </c>
      <c r="AI282" s="1">
        <v>19.9999896384892</v>
      </c>
      <c r="AJ282" s="1">
        <v>21.3741071752763</v>
      </c>
      <c r="AK282" s="1">
        <v>0.5</v>
      </c>
      <c r="AL282" s="1">
        <v>0.238196</v>
      </c>
      <c r="AM282" s="1">
        <v>0.427796</v>
      </c>
      <c r="AN282" s="1">
        <v>4687.34894234762</v>
      </c>
      <c r="AO282" s="15">
        <v>1.53176362189707</v>
      </c>
      <c r="AP282" s="1">
        <v>4221.68760915373</v>
      </c>
      <c r="AQ282" s="15">
        <v>4357.49383562816</v>
      </c>
      <c r="AR282" s="15">
        <v>14460.3552262911</v>
      </c>
      <c r="AS282" s="15">
        <v>1098.23699593046</v>
      </c>
      <c r="AT282" s="1">
        <v>197.454216200757</v>
      </c>
      <c r="AU282" s="1">
        <v>24335.2278832042</v>
      </c>
      <c r="AV282" s="15">
        <v>7594.9976188533</v>
      </c>
      <c r="AW282" s="15">
        <v>0.2495001375</v>
      </c>
      <c r="AX282" s="1">
        <v>18913.0736434634</v>
      </c>
      <c r="AY282" s="15">
        <v>0.6213055898</v>
      </c>
      <c r="AZ282" s="1">
        <v>3025.8047023414</v>
      </c>
      <c r="BA282" s="1">
        <v>0.0993994636</v>
      </c>
      <c r="BB282" s="1">
        <v>906.979473772</v>
      </c>
      <c r="BC282" s="15">
        <v>0.029794809</v>
      </c>
      <c r="BD282" s="1">
        <v>30440.8554384301</v>
      </c>
      <c r="BE282" s="15">
        <v>0.541474071657266</v>
      </c>
      <c r="BF282" s="1">
        <v>0.247036119905328</v>
      </c>
      <c r="BG282" s="1">
        <v>0.143807493741862</v>
      </c>
      <c r="BH282" s="1">
        <v>0.043244633672865</v>
      </c>
      <c r="BI282" s="1">
        <v>0.0244376810226787</v>
      </c>
    </row>
    <row r="283" ht="15.75" customHeight="1">
      <c r="A283" s="1" t="s">
        <v>1564</v>
      </c>
      <c r="B283" s="1" t="s">
        <v>316</v>
      </c>
      <c r="C283" s="1">
        <v>109.0</v>
      </c>
      <c r="D283" s="1">
        <v>8.07771055045872</v>
      </c>
      <c r="E283" s="1">
        <v>880.47045</v>
      </c>
      <c r="F283" s="1" t="e">
        <v>#N/A</v>
      </c>
      <c r="G283" s="1" t="e">
        <v>#N/A</v>
      </c>
      <c r="H283" s="1" t="e">
        <v>#N/A</v>
      </c>
      <c r="I283" s="1">
        <v>0.0203078737188349</v>
      </c>
      <c r="J283" s="1">
        <v>0.952674529523768</v>
      </c>
      <c r="K283" s="1">
        <v>0.0248028224348661</v>
      </c>
      <c r="L283" s="1">
        <v>0.355419084287094</v>
      </c>
      <c r="M283" s="1" t="e">
        <v>#N/A</v>
      </c>
      <c r="N283" s="1">
        <v>0.156594925250165</v>
      </c>
      <c r="O283" s="1">
        <v>70661.3945020936</v>
      </c>
      <c r="P283" s="15">
        <v>0.0350877192982456</v>
      </c>
      <c r="Q283" s="1">
        <v>0.0701754385964912</v>
      </c>
      <c r="R283" s="1">
        <v>0.894736842105263</v>
      </c>
      <c r="S283" s="1">
        <v>5.5</v>
      </c>
      <c r="T283" s="1">
        <v>104892.0</v>
      </c>
      <c r="U283" s="15">
        <v>160.085536363636</v>
      </c>
      <c r="V283" s="1">
        <v>273499.298017327</v>
      </c>
      <c r="W283" s="15">
        <v>0.834229295906013</v>
      </c>
      <c r="X283" s="1">
        <v>0.0522501635638842</v>
      </c>
      <c r="Y283" s="1">
        <v>0.113520540530103</v>
      </c>
      <c r="Z283" s="1">
        <v>0.165770704093987</v>
      </c>
      <c r="AA283" s="1">
        <v>273.499298017327</v>
      </c>
      <c r="AB283" s="1">
        <v>6413.47588666945</v>
      </c>
      <c r="AC283" s="15">
        <v>624.285482834773</v>
      </c>
      <c r="AD283" s="1">
        <v>165470.165360252</v>
      </c>
      <c r="AE283" s="15">
        <v>205.0</v>
      </c>
      <c r="AF283" s="1">
        <v>44226.0</v>
      </c>
      <c r="AG283" s="15">
        <v>68955.9155963303</v>
      </c>
      <c r="AH283" s="15">
        <v>45.4999989025726</v>
      </c>
      <c r="AI283" s="1">
        <v>19.9999970132779</v>
      </c>
      <c r="AJ283" s="1">
        <v>30.6205721388685</v>
      </c>
      <c r="AK283" s="1">
        <v>0.5</v>
      </c>
      <c r="AL283" s="1">
        <v>0.5</v>
      </c>
      <c r="AM283" s="1">
        <v>0.5</v>
      </c>
      <c r="AN283" s="1">
        <v>2596.63319762747</v>
      </c>
      <c r="AO283" s="1">
        <v>1.55604577186362</v>
      </c>
      <c r="AP283" s="1">
        <v>2007.70233685866</v>
      </c>
      <c r="AQ283" s="15">
        <v>3050.81631075751</v>
      </c>
      <c r="AR283" s="15">
        <v>8523.03130672926</v>
      </c>
      <c r="AS283" s="15">
        <v>1064.4866502902</v>
      </c>
      <c r="AT283" s="1">
        <v>580.784340916836</v>
      </c>
      <c r="AU283" s="1">
        <v>15226.8209455525</v>
      </c>
      <c r="AV283" s="15">
        <v>8343.4519377134</v>
      </c>
      <c r="AW283" s="15">
        <v>0.4522242285</v>
      </c>
      <c r="AX283" s="1">
        <v>7509.1112355044</v>
      </c>
      <c r="AY283" s="15">
        <v>0.4070020491</v>
      </c>
      <c r="AZ283" s="1">
        <v>1886.8584796405</v>
      </c>
      <c r="BA283" s="15">
        <v>0.1022697951</v>
      </c>
      <c r="BB283" s="1">
        <v>710.390214964</v>
      </c>
      <c r="BC283" s="15">
        <v>0.0385039273</v>
      </c>
      <c r="BD283" s="1">
        <v>18449.8118678223</v>
      </c>
      <c r="BE283" s="15">
        <v>0.552031988851328</v>
      </c>
      <c r="BF283" s="1">
        <v>0.272234127651164</v>
      </c>
      <c r="BG283" s="1">
        <v>0.110007289670208</v>
      </c>
      <c r="BH283" s="1">
        <v>0.041982756508966</v>
      </c>
      <c r="BI283" s="1">
        <v>0.0237438373183351</v>
      </c>
    </row>
    <row r="284" ht="15.75" customHeight="1">
      <c r="A284" s="1" t="s">
        <v>1738</v>
      </c>
      <c r="B284" s="1" t="s">
        <v>1360</v>
      </c>
      <c r="C284" s="1">
        <v>168.0</v>
      </c>
      <c r="D284" s="1">
        <v>5.59579207142857</v>
      </c>
      <c r="E284" s="1">
        <v>940.093068</v>
      </c>
      <c r="F284" s="1" t="e">
        <v>#N/A</v>
      </c>
      <c r="G284" s="1" t="e">
        <v>#N/A</v>
      </c>
      <c r="H284" s="1" t="e">
        <v>#N/A</v>
      </c>
      <c r="I284" s="1" t="e">
        <v>#N/A</v>
      </c>
      <c r="J284" s="1">
        <v>0.975785919185149</v>
      </c>
      <c r="K284" s="1">
        <v>0.0135323106973646</v>
      </c>
      <c r="L284" s="1">
        <v>0.513504206524369</v>
      </c>
      <c r="M284" s="1" t="e">
        <v>#N/A</v>
      </c>
      <c r="N284" s="1">
        <v>0.152833135094641</v>
      </c>
      <c r="O284" s="1">
        <v>67018.6015831135</v>
      </c>
      <c r="P284" s="15">
        <v>0.178082191780822</v>
      </c>
      <c r="Q284" s="1">
        <v>0.219178082191781</v>
      </c>
      <c r="R284" s="1">
        <v>0.602739726027397</v>
      </c>
      <c r="S284" s="1">
        <v>7.87</v>
      </c>
      <c r="T284" s="1">
        <v>98230.1143583227</v>
      </c>
      <c r="U284" s="15">
        <v>119.452740533672</v>
      </c>
      <c r="V284" s="1">
        <v>306258.358667102</v>
      </c>
      <c r="W284" s="15">
        <v>0.770911609739887</v>
      </c>
      <c r="X284" s="1">
        <v>0.0642210505344423</v>
      </c>
      <c r="Y284" s="1">
        <v>0.164867339725671</v>
      </c>
      <c r="Z284" s="1">
        <v>0.229088390260113</v>
      </c>
      <c r="AA284" s="1">
        <v>306.258358667102</v>
      </c>
      <c r="AB284" s="1">
        <v>8112.37233801196</v>
      </c>
      <c r="AC284" s="15">
        <v>595.92989148602</v>
      </c>
      <c r="AD284" s="1">
        <v>196626.952375518</v>
      </c>
      <c r="AE284" s="15">
        <v>316.0</v>
      </c>
      <c r="AF284" s="1">
        <v>41653.0</v>
      </c>
      <c r="AG284" s="15">
        <v>66798.4493377483</v>
      </c>
      <c r="AH284" s="15">
        <v>50.2999756884652</v>
      </c>
      <c r="AI284" s="1">
        <v>21.2999969678431</v>
      </c>
      <c r="AJ284" s="1">
        <v>27.6454207335112</v>
      </c>
      <c r="AK284" s="1">
        <v>1.0</v>
      </c>
      <c r="AL284" s="1">
        <v>0.68536</v>
      </c>
      <c r="AM284" s="1">
        <v>0.830119</v>
      </c>
      <c r="AN284" s="1">
        <v>0.0</v>
      </c>
      <c r="AO284" s="15">
        <v>1.15409715043784</v>
      </c>
      <c r="AP284" s="1">
        <v>2334.51653320775</v>
      </c>
      <c r="AQ284" s="15">
        <v>2998.73739734883</v>
      </c>
      <c r="AR284" s="15">
        <v>9464.48425465892</v>
      </c>
      <c r="AS284" s="15">
        <v>709.192039271584</v>
      </c>
      <c r="AT284" s="1">
        <v>288.874898926496</v>
      </c>
      <c r="AU284" s="1">
        <v>15795.8051234136</v>
      </c>
      <c r="AV284" s="15">
        <v>8170.3260416997</v>
      </c>
      <c r="AW284" s="15">
        <v>0.5238335994</v>
      </c>
      <c r="AX284" s="1">
        <v>5408.0017225964</v>
      </c>
      <c r="AY284" s="15">
        <v>0.3467294932</v>
      </c>
      <c r="AZ284" s="1">
        <v>1037.9852350526</v>
      </c>
      <c r="BA284" s="1">
        <v>0.0665495525</v>
      </c>
      <c r="BB284" s="1">
        <v>980.8652848384</v>
      </c>
      <c r="BC284" s="15">
        <v>0.0628873548</v>
      </c>
      <c r="BD284" s="1">
        <v>15597.1782841871</v>
      </c>
      <c r="BE284" s="15">
        <v>0.494969822056101</v>
      </c>
      <c r="BF284" s="1">
        <v>0.273261504401011</v>
      </c>
      <c r="BG284" s="1">
        <v>0.183848764697058</v>
      </c>
      <c r="BH284" s="1">
        <v>0.0314516929140997</v>
      </c>
      <c r="BI284" s="1">
        <v>0.0164682159317297</v>
      </c>
    </row>
    <row r="285" ht="15.75" customHeight="1">
      <c r="A285" s="1" t="s">
        <v>1599</v>
      </c>
      <c r="B285" s="1" t="s">
        <v>358</v>
      </c>
      <c r="C285" s="1">
        <v>11.0</v>
      </c>
      <c r="D285" s="1">
        <v>64.7661080909091</v>
      </c>
      <c r="E285" s="1">
        <v>712.427189</v>
      </c>
      <c r="F285" s="1">
        <v>0.0215477770983195</v>
      </c>
      <c r="G285" s="1">
        <v>0.0398183904863655</v>
      </c>
      <c r="H285" s="1" t="e">
        <v>#N/A</v>
      </c>
      <c r="I285" s="1">
        <v>0.0723250842023159</v>
      </c>
      <c r="J285" s="1">
        <v>0.819961789326872</v>
      </c>
      <c r="K285" s="1">
        <v>0.0463469588861275</v>
      </c>
      <c r="L285" s="1">
        <v>0.377271397983012</v>
      </c>
      <c r="M285" s="1" t="e">
        <v>#N/A</v>
      </c>
      <c r="N285" s="1">
        <v>0.145307219384747</v>
      </c>
      <c r="O285" s="1">
        <v>86544.9090909091</v>
      </c>
      <c r="P285" s="15">
        <v>0.0833333333333333</v>
      </c>
      <c r="Q285" s="1">
        <v>0.305555555555556</v>
      </c>
      <c r="R285" s="1">
        <v>0.611111111111111</v>
      </c>
      <c r="S285" s="1">
        <v>9.37</v>
      </c>
      <c r="T285" s="1">
        <v>101556.653148346</v>
      </c>
      <c r="U285" s="15">
        <v>76.0327843116329</v>
      </c>
      <c r="V285" s="1">
        <v>808787.899867758</v>
      </c>
      <c r="W285" s="15">
        <v>0.253261921863614</v>
      </c>
      <c r="X285" s="1">
        <v>0.583919812633923</v>
      </c>
      <c r="Y285" s="1">
        <v>0.162818265502463</v>
      </c>
      <c r="Z285" s="1">
        <v>0.746738078136386</v>
      </c>
      <c r="AA285" s="1">
        <v>808.787899867758</v>
      </c>
      <c r="AB285" s="1">
        <v>23940.9419844587</v>
      </c>
      <c r="AC285" s="15">
        <v>625.441612672646</v>
      </c>
      <c r="AD285" s="1">
        <v>561865.890921228</v>
      </c>
      <c r="AE285" s="15">
        <v>601.0</v>
      </c>
      <c r="AF285" s="1">
        <v>48542.0</v>
      </c>
      <c r="AG285" s="15">
        <v>79710.4142056075</v>
      </c>
      <c r="AH285" s="15">
        <v>42.6999937857274</v>
      </c>
      <c r="AI285" s="1">
        <v>27.2304934929485</v>
      </c>
      <c r="AJ285" s="1">
        <v>26.9766972536235</v>
      </c>
      <c r="AK285" s="1">
        <v>1.0</v>
      </c>
      <c r="AL285" s="1">
        <v>0.814839</v>
      </c>
      <c r="AM285" s="1">
        <v>0.705789</v>
      </c>
      <c r="AN285" s="1">
        <v>0.0</v>
      </c>
      <c r="AO285" s="1">
        <v>0.787522685363232</v>
      </c>
      <c r="AP285" s="1">
        <v>4088.38748011342</v>
      </c>
      <c r="AQ285" s="15">
        <v>4203.85285155085</v>
      </c>
      <c r="AR285" s="15">
        <v>13879.9954755798</v>
      </c>
      <c r="AS285" s="15">
        <v>2012.97702016816</v>
      </c>
      <c r="AT285" s="15">
        <v>924.948247588569</v>
      </c>
      <c r="AU285" s="15">
        <v>25110.1610750008</v>
      </c>
      <c r="AV285" s="15">
        <v>3603.6853243975</v>
      </c>
      <c r="AW285" s="15">
        <v>0.1323126461</v>
      </c>
      <c r="AX285" s="1">
        <v>18613.2579378408</v>
      </c>
      <c r="AY285" s="15">
        <v>0.6834030133</v>
      </c>
      <c r="AZ285" s="1">
        <v>4442.9978673492</v>
      </c>
      <c r="BA285" s="1">
        <v>0.1631287838</v>
      </c>
      <c r="BB285" s="1">
        <v>576.1956400255</v>
      </c>
      <c r="BC285" s="15">
        <v>0.0211555569</v>
      </c>
      <c r="BD285" s="1">
        <v>27236.136769613</v>
      </c>
      <c r="BE285" s="15">
        <v>0.567354215541874</v>
      </c>
      <c r="BF285" s="1">
        <v>0.231500564707204</v>
      </c>
      <c r="BG285" s="1">
        <v>0.159166215574054</v>
      </c>
      <c r="BH285" s="1">
        <v>0.0266980606328672</v>
      </c>
      <c r="BI285" s="1">
        <v>0.0152809435440014</v>
      </c>
    </row>
    <row r="286" ht="15.75" customHeight="1">
      <c r="A286" s="1" t="s">
        <v>1740</v>
      </c>
      <c r="B286" s="1" t="s">
        <v>593</v>
      </c>
      <c r="C286" s="1">
        <v>10.0</v>
      </c>
      <c r="D286" s="1">
        <v>95.6257694</v>
      </c>
      <c r="E286" s="1">
        <v>956.257694</v>
      </c>
      <c r="F286" s="1">
        <v>0.034452043486834</v>
      </c>
      <c r="G286" s="1" t="e">
        <v>#N/A</v>
      </c>
      <c r="H286" s="1" t="e">
        <v>#N/A</v>
      </c>
      <c r="I286" s="1">
        <v>0.0295861884537449</v>
      </c>
      <c r="J286" s="1">
        <v>0.883744459444514</v>
      </c>
      <c r="K286" s="1">
        <v>0.0438503837681044</v>
      </c>
      <c r="L286" s="1">
        <v>0.124412953666748</v>
      </c>
      <c r="M286" s="1">
        <v>0.0118121291954859</v>
      </c>
      <c r="N286" s="1">
        <v>0.12546445267388</v>
      </c>
      <c r="O286" s="1">
        <v>87551.3054341037</v>
      </c>
      <c r="P286" s="15">
        <v>0.148148148148148</v>
      </c>
      <c r="Q286" s="1">
        <v>0.0987654320987654</v>
      </c>
      <c r="R286" s="1">
        <v>0.753086419753086</v>
      </c>
      <c r="S286" s="1">
        <v>10.78</v>
      </c>
      <c r="T286" s="1">
        <v>131520.920222635</v>
      </c>
      <c r="U286" s="15">
        <v>88.7066506493506</v>
      </c>
      <c r="V286" s="1">
        <v>629648.539068382</v>
      </c>
      <c r="W286" s="15">
        <v>0.62211746478105</v>
      </c>
      <c r="X286" s="1">
        <v>0.308786990522238</v>
      </c>
      <c r="Y286" s="1">
        <v>0.0690955446967118</v>
      </c>
      <c r="Z286" s="1">
        <v>0.37788253521895</v>
      </c>
      <c r="AA286" s="1">
        <v>629.648539068382</v>
      </c>
      <c r="AB286" s="1">
        <v>18372.825766775</v>
      </c>
      <c r="AC286" s="15">
        <v>1595.14511576834</v>
      </c>
      <c r="AD286" s="1">
        <v>497097.15925588</v>
      </c>
      <c r="AE286" s="15">
        <v>593.0</v>
      </c>
      <c r="AF286" s="1">
        <v>60425.0</v>
      </c>
      <c r="AG286" s="15">
        <v>137595.784443917</v>
      </c>
      <c r="AH286" s="15">
        <v>30.7999978847608</v>
      </c>
      <c r="AI286" s="1">
        <v>28.5999987933178</v>
      </c>
      <c r="AJ286" s="1">
        <v>29.9843999583052</v>
      </c>
      <c r="AK286" s="1">
        <v>1.45</v>
      </c>
      <c r="AL286" s="1">
        <v>1.05384</v>
      </c>
      <c r="AM286" s="1">
        <v>1.38668</v>
      </c>
      <c r="AN286" s="1">
        <v>0.0</v>
      </c>
      <c r="AO286" s="1">
        <v>0.626765686853243</v>
      </c>
      <c r="AP286" s="1">
        <v>3416.41806439677</v>
      </c>
      <c r="AQ286" s="15">
        <v>3942.28558227945</v>
      </c>
      <c r="AR286" s="15">
        <v>13655.5639885916</v>
      </c>
      <c r="AS286" s="15">
        <v>1213.78673058813</v>
      </c>
      <c r="AT286" s="1">
        <v>499.305012650701</v>
      </c>
      <c r="AU286" s="1">
        <v>22727.3593785066</v>
      </c>
      <c r="AV286" s="15">
        <v>2635.6252777068</v>
      </c>
      <c r="AW286" s="15">
        <v>0.1139056128</v>
      </c>
      <c r="AX286" s="1">
        <v>18502.0611663431</v>
      </c>
      <c r="AY286" s="15">
        <v>0.7996161798</v>
      </c>
      <c r="AZ286" s="1">
        <v>1595.519640103</v>
      </c>
      <c r="BA286" s="15">
        <v>0.068954659</v>
      </c>
      <c r="BB286" s="1">
        <v>405.4717400882</v>
      </c>
      <c r="BC286" s="15">
        <v>0.0175235484</v>
      </c>
      <c r="BD286" s="1">
        <v>23138.6778242411</v>
      </c>
      <c r="BE286" s="15">
        <v>0.54285722388119</v>
      </c>
      <c r="BF286" s="1">
        <v>0.226999906417226</v>
      </c>
      <c r="BG286" s="1">
        <v>0.185416731654704</v>
      </c>
      <c r="BH286" s="1">
        <v>0.0300441351486501</v>
      </c>
      <c r="BI286" s="1">
        <v>0.0146820028982302</v>
      </c>
    </row>
    <row r="287" ht="15.75" customHeight="1">
      <c r="A287" s="1" t="s">
        <v>1741</v>
      </c>
      <c r="B287" s="1" t="s">
        <v>959</v>
      </c>
      <c r="C287" s="1">
        <v>16.0</v>
      </c>
      <c r="D287" s="1">
        <v>198.492705875</v>
      </c>
      <c r="E287" s="1">
        <v>3175.883294</v>
      </c>
      <c r="F287" s="1">
        <v>0.0258753960709271</v>
      </c>
      <c r="G287" s="1">
        <v>0.0248781614060193</v>
      </c>
      <c r="H287" s="1" t="e">
        <v>#N/A</v>
      </c>
      <c r="I287" s="1">
        <v>0.0557935160505574</v>
      </c>
      <c r="J287" s="1">
        <v>0.8629492690091</v>
      </c>
      <c r="K287" s="1">
        <v>0.0305036574633957</v>
      </c>
      <c r="L287" s="1">
        <v>0.248619377353708</v>
      </c>
      <c r="M287" s="1">
        <v>0.0145126981387176</v>
      </c>
      <c r="N287" s="1">
        <v>0.188545130300689</v>
      </c>
      <c r="O287" s="1">
        <v>83608.5528094136</v>
      </c>
      <c r="P287" s="15">
        <v>0.188073394495413</v>
      </c>
      <c r="Q287" s="1">
        <v>0.192660550458716</v>
      </c>
      <c r="R287" s="1">
        <v>0.619266055045872</v>
      </c>
      <c r="S287" s="1">
        <v>20.0</v>
      </c>
      <c r="T287" s="1">
        <v>107791.1</v>
      </c>
      <c r="U287" s="15">
        <v>158.7941647</v>
      </c>
      <c r="V287" s="1">
        <v>281728.362528425</v>
      </c>
      <c r="W287" s="15">
        <v>0.820300750030959</v>
      </c>
      <c r="X287" s="1">
        <v>0.150507613191997</v>
      </c>
      <c r="Y287" s="1">
        <v>0.0291916367770441</v>
      </c>
      <c r="Z287" s="1">
        <v>0.179699249969041</v>
      </c>
      <c r="AA287" s="1">
        <v>281.728362528425</v>
      </c>
      <c r="AB287" s="1">
        <v>11462.6173665688</v>
      </c>
      <c r="AC287" s="15">
        <v>1017.757713612</v>
      </c>
      <c r="AD287" s="1">
        <v>200197.19714292</v>
      </c>
      <c r="AE287" s="15">
        <v>326.0</v>
      </c>
      <c r="AF287" s="1">
        <v>51916.5</v>
      </c>
      <c r="AG287" s="15">
        <v>87886.1113201631</v>
      </c>
      <c r="AH287" s="15">
        <v>103.499928404116</v>
      </c>
      <c r="AI287" s="1">
        <v>37.4745974857734</v>
      </c>
      <c r="AJ287" s="1">
        <v>46.0109498677604</v>
      </c>
      <c r="AK287" s="1">
        <v>1.0</v>
      </c>
      <c r="AL287" s="1">
        <v>0.610892</v>
      </c>
      <c r="AM287" s="1">
        <v>0.757319</v>
      </c>
      <c r="AN287" s="1">
        <v>0.0</v>
      </c>
      <c r="AO287" s="1">
        <v>0.969357725174112</v>
      </c>
      <c r="AP287" s="1">
        <v>2587.07748030995</v>
      </c>
      <c r="AQ287" s="15">
        <v>2806.99983429555</v>
      </c>
      <c r="AR287" s="15">
        <v>10710.8003446678</v>
      </c>
      <c r="AS287" s="15">
        <v>519.789112880418</v>
      </c>
      <c r="AT287" s="15">
        <v>575.075961843577</v>
      </c>
      <c r="AU287" s="1">
        <v>17199.7427339973</v>
      </c>
      <c r="AV287" s="15">
        <v>5336.2827341879</v>
      </c>
      <c r="AW287" s="15">
        <v>0.3172040164</v>
      </c>
      <c r="AX287" s="1">
        <v>9903.8278281122</v>
      </c>
      <c r="AY287" s="15">
        <v>0.5887120532</v>
      </c>
      <c r="AZ287" s="1">
        <v>991.5142228052</v>
      </c>
      <c r="BA287" s="1">
        <v>0.0589384614</v>
      </c>
      <c r="BB287" s="1">
        <v>591.247744613</v>
      </c>
      <c r="BC287" s="15">
        <v>0.035145469</v>
      </c>
      <c r="BD287" s="1">
        <v>16822.8725297183</v>
      </c>
      <c r="BE287" s="15">
        <v>0.559421077609211</v>
      </c>
      <c r="BF287" s="1">
        <v>0.270510610305601</v>
      </c>
      <c r="BG287" s="1">
        <v>0.125706239302487</v>
      </c>
      <c r="BH287" s="1">
        <v>0.0305691706498622</v>
      </c>
      <c r="BI287" s="1">
        <v>0.0137929021328392</v>
      </c>
    </row>
    <row r="288" ht="15.75" customHeight="1">
      <c r="A288" s="1" t="s">
        <v>1742</v>
      </c>
      <c r="B288" s="1" t="s">
        <v>963</v>
      </c>
      <c r="C288" s="1">
        <v>25.0</v>
      </c>
      <c r="D288" s="1">
        <v>78.82185084</v>
      </c>
      <c r="E288" s="1">
        <v>1970.546271</v>
      </c>
      <c r="F288" s="1">
        <v>0.0966483773850464</v>
      </c>
      <c r="G288" s="1">
        <v>0.10979729703373</v>
      </c>
      <c r="H288" s="1" t="e">
        <v>#N/A</v>
      </c>
      <c r="I288" s="1">
        <v>0.0271679998017614</v>
      </c>
      <c r="J288" s="1">
        <v>0.692025901614687</v>
      </c>
      <c r="K288" s="1">
        <v>0.0743604241647753</v>
      </c>
      <c r="L288" s="1">
        <v>0.125785014190585</v>
      </c>
      <c r="M288" s="1">
        <v>0.0281144592512128</v>
      </c>
      <c r="N288" s="1">
        <v>0.136565837337382</v>
      </c>
      <c r="O288" s="1">
        <v>103987.267573696</v>
      </c>
      <c r="P288" s="15">
        <v>0.04</v>
      </c>
      <c r="Q288" s="1">
        <v>0.0971428571428571</v>
      </c>
      <c r="R288" s="1">
        <v>0.862857142857143</v>
      </c>
      <c r="S288" s="1">
        <v>32.6</v>
      </c>
      <c r="T288" s="1">
        <v>114138.558282209</v>
      </c>
      <c r="U288" s="15">
        <v>60.4462046319018</v>
      </c>
      <c r="V288" s="1">
        <v>776497.96531979</v>
      </c>
      <c r="W288" s="15">
        <v>0.868878243470761</v>
      </c>
      <c r="X288" s="1">
        <v>0.115787037213433</v>
      </c>
      <c r="Y288" s="1">
        <v>0.015334719315806</v>
      </c>
      <c r="Z288" s="1">
        <v>0.131121756529239</v>
      </c>
      <c r="AA288" s="1">
        <v>776.49796531979</v>
      </c>
      <c r="AB288" s="1">
        <v>27065.8120465926</v>
      </c>
      <c r="AC288" s="15">
        <v>2772.05831722385</v>
      </c>
      <c r="AD288" s="15">
        <v>638589.638670655</v>
      </c>
      <c r="AE288" s="15">
        <v>602.0</v>
      </c>
      <c r="AF288" s="1">
        <v>97290.5</v>
      </c>
      <c r="AG288" s="15">
        <v>348082.644611949</v>
      </c>
      <c r="AH288" s="15">
        <v>86.7499799693488</v>
      </c>
      <c r="AI288" s="1">
        <v>32.5144993111544</v>
      </c>
      <c r="AJ288" s="1">
        <v>45.5562964691385</v>
      </c>
      <c r="AK288" s="1">
        <v>2.5</v>
      </c>
      <c r="AL288" s="1">
        <v>1.887228</v>
      </c>
      <c r="AM288" s="1">
        <v>2.374582</v>
      </c>
      <c r="AN288" s="1">
        <v>0.0</v>
      </c>
      <c r="AO288" s="1">
        <v>0.365488419053578</v>
      </c>
      <c r="AP288" s="1">
        <v>4189.61063310145</v>
      </c>
      <c r="AQ288" s="15">
        <v>5708.26125503348</v>
      </c>
      <c r="AR288" s="15">
        <v>17537.9672574052</v>
      </c>
      <c r="AS288" s="15">
        <v>2249.45420731001</v>
      </c>
      <c r="AT288" s="1">
        <v>1031.08757703462</v>
      </c>
      <c r="AU288" s="1">
        <v>30716.3809298848</v>
      </c>
      <c r="AV288" s="15">
        <v>4575.8716203309</v>
      </c>
      <c r="AW288" s="15">
        <v>0.1534519354</v>
      </c>
      <c r="AX288" s="1">
        <v>23042.9058761539</v>
      </c>
      <c r="AY288" s="15">
        <v>0.7727442543</v>
      </c>
      <c r="AZ288" s="1">
        <v>1787.7773933036</v>
      </c>
      <c r="BA288" s="1">
        <v>0.0599531464</v>
      </c>
      <c r="BB288" s="1">
        <v>413.0209235113</v>
      </c>
      <c r="BC288" s="15">
        <v>0.0138506639</v>
      </c>
      <c r="BD288" s="1">
        <v>29819.5758132997</v>
      </c>
      <c r="BE288" s="15">
        <v>0.604336500391818</v>
      </c>
      <c r="BF288" s="1">
        <v>0.248343661531731</v>
      </c>
      <c r="BG288" s="1">
        <v>0.107570557914036</v>
      </c>
      <c r="BH288" s="1">
        <v>0.0255676322550053</v>
      </c>
      <c r="BI288" s="1">
        <v>0.0141816479074099</v>
      </c>
    </row>
    <row r="289" ht="15.75" customHeight="1">
      <c r="A289" s="1" t="s">
        <v>1743</v>
      </c>
      <c r="B289" s="1" t="s">
        <v>1039</v>
      </c>
      <c r="C289" s="1">
        <v>4.0</v>
      </c>
      <c r="D289" s="1">
        <v>187.8517275</v>
      </c>
      <c r="E289" s="1">
        <v>751.40691</v>
      </c>
      <c r="F289" s="1">
        <v>0.0214730662517438</v>
      </c>
      <c r="G289" s="1">
        <v>0.860900576562219</v>
      </c>
      <c r="H289" s="1" t="e">
        <v>#N/A</v>
      </c>
      <c r="I289" s="1">
        <v>0.046288860178979</v>
      </c>
      <c r="J289" s="1">
        <v>0.025273676427304</v>
      </c>
      <c r="K289" s="1">
        <v>0.0433996684393393</v>
      </c>
      <c r="L289" s="1">
        <v>0.711369557520482</v>
      </c>
      <c r="M289" s="1">
        <v>0.0288315570334271</v>
      </c>
      <c r="N289" s="1">
        <v>0.16881185040661</v>
      </c>
      <c r="O289" s="1">
        <v>83522.6127403379</v>
      </c>
      <c r="P289" s="15">
        <v>0.0862068965517241</v>
      </c>
      <c r="Q289" s="1">
        <v>0.155172413793103</v>
      </c>
      <c r="R289" s="1">
        <v>0.758620689655172</v>
      </c>
      <c r="S289" s="1">
        <v>10.2</v>
      </c>
      <c r="T289" s="1">
        <v>89150.8823529412</v>
      </c>
      <c r="U289" s="15">
        <v>73.6673441176471</v>
      </c>
      <c r="V289" s="1">
        <v>424691.516344985</v>
      </c>
      <c r="W289" s="15">
        <v>0.779321942161872</v>
      </c>
      <c r="X289" s="1">
        <v>0.204264127787457</v>
      </c>
      <c r="Y289" s="1">
        <v>0.0164139300506706</v>
      </c>
      <c r="Z289" s="1">
        <v>0.220678057838128</v>
      </c>
      <c r="AA289" s="1">
        <v>424.691516344985</v>
      </c>
      <c r="AB289" s="1">
        <v>17788.231412458</v>
      </c>
      <c r="AC289" s="15">
        <v>1891.42494044938</v>
      </c>
      <c r="AD289" s="1">
        <v>229905.790326764</v>
      </c>
      <c r="AE289" s="15">
        <v>416.0</v>
      </c>
      <c r="AF289" s="1">
        <v>42541.0</v>
      </c>
      <c r="AG289" s="15">
        <v>68307.4928848642</v>
      </c>
      <c r="AH289" s="15">
        <v>90.8399278343627</v>
      </c>
      <c r="AI289" s="1">
        <v>38.5765997527647</v>
      </c>
      <c r="AJ289" s="1">
        <v>50.5738986787858</v>
      </c>
      <c r="AK289" s="1">
        <v>4.91</v>
      </c>
      <c r="AL289" s="1">
        <v>2.20737</v>
      </c>
      <c r="AM289" s="1">
        <v>2.989919</v>
      </c>
      <c r="AN289" s="1">
        <v>0.0</v>
      </c>
      <c r="AO289" s="1">
        <v>1.46016483507551</v>
      </c>
      <c r="AP289" s="1">
        <v>3834.79079264789</v>
      </c>
      <c r="AQ289" s="15">
        <v>4696.26953523757</v>
      </c>
      <c r="AR289" s="15">
        <v>11060.7456351446</v>
      </c>
      <c r="AS289" s="15">
        <v>1050.29098015614</v>
      </c>
      <c r="AT289" s="15">
        <v>105.656867062881</v>
      </c>
      <c r="AU289" s="1">
        <v>20747.7538102491</v>
      </c>
      <c r="AV289" s="15">
        <v>4915.3294219193</v>
      </c>
      <c r="AW289" s="15">
        <v>0.2016072693</v>
      </c>
      <c r="AX289" s="1">
        <v>15101.1108344863</v>
      </c>
      <c r="AY289" s="15">
        <v>0.6193875236</v>
      </c>
      <c r="AZ289" s="1">
        <v>1225.2341915613</v>
      </c>
      <c r="BA289" s="1">
        <v>0.0502542349</v>
      </c>
      <c r="BB289" s="1">
        <v>3139.0407894454</v>
      </c>
      <c r="BC289" s="15">
        <v>0.1287509722</v>
      </c>
      <c r="BD289" s="1">
        <v>24380.7152374123</v>
      </c>
      <c r="BE289" s="15">
        <v>0.445006335196037</v>
      </c>
      <c r="BF289" s="1">
        <v>0.18208799709518</v>
      </c>
      <c r="BG289" s="1">
        <v>0.325968943789394</v>
      </c>
      <c r="BH289" s="1">
        <v>0.0285750952443761</v>
      </c>
      <c r="BI289" s="1">
        <v>0.0183616286750121</v>
      </c>
    </row>
    <row r="290" ht="15.75" customHeight="1">
      <c r="A290" s="1" t="s">
        <v>1744</v>
      </c>
      <c r="B290" s="1" t="s">
        <v>1102</v>
      </c>
      <c r="C290" s="1">
        <v>23.0</v>
      </c>
      <c r="D290" s="1">
        <v>190.96625773913</v>
      </c>
      <c r="E290" s="1">
        <v>4392.223928</v>
      </c>
      <c r="F290" s="1">
        <v>0.241301244049585</v>
      </c>
      <c r="G290" s="1">
        <v>0.149725611572321</v>
      </c>
      <c r="H290" s="1" t="e">
        <v>#N/A</v>
      </c>
      <c r="I290" s="1">
        <v>0.0426797451299663</v>
      </c>
      <c r="J290" s="1">
        <v>0.493088933227656</v>
      </c>
      <c r="K290" s="1">
        <v>0.072322229676688</v>
      </c>
      <c r="L290" s="1">
        <v>0.180648194366223</v>
      </c>
      <c r="M290" s="1">
        <v>0.0432340315071795</v>
      </c>
      <c r="N290" s="1">
        <v>0.104916924276444</v>
      </c>
      <c r="O290" s="1">
        <v>95928.6940958507</v>
      </c>
      <c r="P290" s="15">
        <v>0.11864406779661</v>
      </c>
      <c r="Q290" s="1">
        <v>0.142372881355932</v>
      </c>
      <c r="R290" s="1">
        <v>0.738983050847458</v>
      </c>
      <c r="S290" s="1">
        <v>17.0</v>
      </c>
      <c r="T290" s="1">
        <v>142560.882352941</v>
      </c>
      <c r="U290" s="15">
        <v>258.366113411765</v>
      </c>
      <c r="V290" s="1">
        <v>393268.161713817</v>
      </c>
      <c r="W290" s="15">
        <v>0.711646103610003</v>
      </c>
      <c r="X290" s="1">
        <v>0.255126492554083</v>
      </c>
      <c r="Y290" s="1">
        <v>0.033227403835914</v>
      </c>
      <c r="Z290" s="1">
        <v>0.288353896389997</v>
      </c>
      <c r="AA290" s="1">
        <v>393.268161713817</v>
      </c>
      <c r="AB290" s="1">
        <v>17682.7136487473</v>
      </c>
      <c r="AC290" s="15">
        <v>1192.16981097417</v>
      </c>
      <c r="AD290" s="1">
        <v>321879.453348442</v>
      </c>
      <c r="AE290" s="15">
        <v>541.0</v>
      </c>
      <c r="AF290" s="1">
        <v>68674.5</v>
      </c>
      <c r="AG290" s="15">
        <v>161954.810496863</v>
      </c>
      <c r="AH290" s="15">
        <v>85.9999979092044</v>
      </c>
      <c r="AI290" s="1">
        <v>38.4574996368697</v>
      </c>
      <c r="AJ290" s="1">
        <v>57.7666987772415</v>
      </c>
      <c r="AK290" s="1">
        <v>2.8</v>
      </c>
      <c r="AL290" s="1">
        <v>0.971789</v>
      </c>
      <c r="AM290" s="1">
        <v>1.622119</v>
      </c>
      <c r="AN290" s="1">
        <v>0.0</v>
      </c>
      <c r="AO290" s="15">
        <v>0.739242539884643</v>
      </c>
      <c r="AP290" s="1">
        <v>2351.64925543841</v>
      </c>
      <c r="AQ290" s="15">
        <v>3461.82467225064</v>
      </c>
      <c r="AR290" s="15">
        <v>11913.4026196672</v>
      </c>
      <c r="AS290" s="15">
        <v>1327.18117189766</v>
      </c>
      <c r="AT290" s="1">
        <v>540.59264257075</v>
      </c>
      <c r="AU290" s="1">
        <v>19594.6503618246</v>
      </c>
      <c r="AV290" s="15">
        <v>2382.0259136529</v>
      </c>
      <c r="AW290" s="15">
        <v>0.117582114</v>
      </c>
      <c r="AX290" s="1">
        <v>16038.1020752673</v>
      </c>
      <c r="AY290" s="15">
        <v>0.7916765038</v>
      </c>
      <c r="AZ290" s="1">
        <v>1411.5911895065</v>
      </c>
      <c r="BA290" s="1">
        <v>0.0696792908</v>
      </c>
      <c r="BB290" s="1">
        <v>426.6843463948</v>
      </c>
      <c r="BC290" s="15">
        <v>0.0210620914</v>
      </c>
      <c r="BD290" s="1">
        <v>20258.4035248215</v>
      </c>
      <c r="BE290" s="15">
        <v>0.610067837661849</v>
      </c>
      <c r="BF290" s="1">
        <v>0.241584225019243</v>
      </c>
      <c r="BG290" s="1">
        <v>0.102272450274395</v>
      </c>
      <c r="BH290" s="1">
        <v>0.032594382389542</v>
      </c>
      <c r="BI290" s="1">
        <v>0.0134811046549716</v>
      </c>
    </row>
    <row r="291" ht="15.75" customHeight="1">
      <c r="A291" s="1" t="s">
        <v>342</v>
      </c>
      <c r="B291" s="1" t="s">
        <v>105</v>
      </c>
      <c r="C291" s="1">
        <v>65.0</v>
      </c>
      <c r="D291" s="1">
        <v>10.64898</v>
      </c>
      <c r="E291" s="1">
        <v>692.1837</v>
      </c>
      <c r="F291" s="1" t="e">
        <v>#N/A</v>
      </c>
      <c r="G291" s="1" t="e">
        <v>#N/A</v>
      </c>
      <c r="H291" s="1" t="e">
        <v>#N/A</v>
      </c>
      <c r="I291" s="1">
        <v>0.0279979715357488</v>
      </c>
      <c r="J291" s="1">
        <v>0.951555380922525</v>
      </c>
      <c r="K291" s="1">
        <v>0.0154720561688076</v>
      </c>
      <c r="L291" s="1">
        <v>0.406672685549134</v>
      </c>
      <c r="M291" s="1" t="e">
        <v>#N/A</v>
      </c>
      <c r="N291" s="1">
        <v>0.109622302968546</v>
      </c>
      <c r="O291" s="1">
        <v>70789.869828816</v>
      </c>
      <c r="P291" s="15">
        <v>0.166666666666667</v>
      </c>
      <c r="Q291" s="1">
        <v>0.2</v>
      </c>
      <c r="R291" s="1">
        <v>0.633333333333333</v>
      </c>
      <c r="S291" s="1">
        <v>4.5</v>
      </c>
      <c r="T291" s="1">
        <v>86408.4444444444</v>
      </c>
      <c r="U291" s="15">
        <v>153.8186</v>
      </c>
      <c r="V291" s="1">
        <v>173382.094955429</v>
      </c>
      <c r="W291" s="15">
        <v>0.903765581949711</v>
      </c>
      <c r="X291" s="1">
        <v>0.0456820828138725</v>
      </c>
      <c r="Y291" s="1">
        <v>0.0505523352364167</v>
      </c>
      <c r="Z291" s="1">
        <v>0.0962344180502892</v>
      </c>
      <c r="AA291" s="1">
        <v>173.382094955429</v>
      </c>
      <c r="AB291" s="1">
        <v>3575.44825167076</v>
      </c>
      <c r="AC291" s="15">
        <v>404.952818160844</v>
      </c>
      <c r="AD291" s="1">
        <v>120903.233015442</v>
      </c>
      <c r="AE291" s="15">
        <v>78.0</v>
      </c>
      <c r="AF291" s="1">
        <v>40745.0</v>
      </c>
      <c r="AG291" s="15">
        <v>66902.5852564103</v>
      </c>
      <c r="AH291" s="15">
        <v>32.299856598922</v>
      </c>
      <c r="AI291" s="1">
        <v>20.0</v>
      </c>
      <c r="AJ291" s="1">
        <v>19.999963519693</v>
      </c>
      <c r="AK291" s="1">
        <v>2.0</v>
      </c>
      <c r="AL291" s="1">
        <v>1.39382</v>
      </c>
      <c r="AM291" s="1">
        <v>1.64822</v>
      </c>
      <c r="AN291" s="1">
        <v>2966.1828933562</v>
      </c>
      <c r="AO291" s="1">
        <v>2.03674591716535</v>
      </c>
      <c r="AP291" s="1">
        <v>2105.59337066157</v>
      </c>
      <c r="AQ291" s="15">
        <v>2937.59227499868</v>
      </c>
      <c r="AR291" s="15">
        <v>10654.0929813863</v>
      </c>
      <c r="AS291" s="15">
        <v>666.577239539157</v>
      </c>
      <c r="AT291" s="1">
        <v>963.510091324023</v>
      </c>
      <c r="AU291" s="1">
        <v>17327.3659579097</v>
      </c>
      <c r="AV291" s="15">
        <v>10663.6699976966</v>
      </c>
      <c r="AW291" s="15">
        <v>0.5941526085</v>
      </c>
      <c r="AX291" s="1">
        <v>5278.7682220292</v>
      </c>
      <c r="AY291" s="15">
        <v>0.2941195582</v>
      </c>
      <c r="AZ291" s="1">
        <v>1319.2529763089</v>
      </c>
      <c r="BA291" s="1">
        <v>0.0735054252</v>
      </c>
      <c r="BB291" s="1">
        <v>686.0041345446</v>
      </c>
      <c r="BC291" s="15">
        <v>0.0382224081</v>
      </c>
      <c r="BD291" s="1">
        <v>17947.6953305793</v>
      </c>
      <c r="BE291" s="15">
        <v>0.537087435870147</v>
      </c>
      <c r="BF291" s="1">
        <v>0.245177201747883</v>
      </c>
      <c r="BG291" s="1">
        <v>0.110820514301709</v>
      </c>
      <c r="BH291" s="1">
        <v>0.0538659971982316</v>
      </c>
      <c r="BI291" s="1">
        <v>0.0530488508820297</v>
      </c>
    </row>
    <row r="292" ht="15.75" customHeight="1">
      <c r="A292" s="1" t="s">
        <v>485</v>
      </c>
      <c r="B292" s="1" t="s">
        <v>113</v>
      </c>
      <c r="C292" s="1">
        <v>60.0</v>
      </c>
      <c r="D292" s="1">
        <v>17.3384758166667</v>
      </c>
      <c r="E292" s="1">
        <v>1040.308549</v>
      </c>
      <c r="F292" s="1" t="e">
        <v>#N/A</v>
      </c>
      <c r="G292" s="1" t="e">
        <v>#N/A</v>
      </c>
      <c r="H292" s="1" t="e">
        <v>#N/A</v>
      </c>
      <c r="I292" s="1">
        <v>0.0112501875884054</v>
      </c>
      <c r="J292" s="1">
        <v>0.962570386556048</v>
      </c>
      <c r="K292" s="1">
        <v>0.0189161326238299</v>
      </c>
      <c r="L292" s="1">
        <v>0.365843363975235</v>
      </c>
      <c r="M292" s="1" t="e">
        <v>#N/A</v>
      </c>
      <c r="N292" s="1">
        <v>0.0959036361581712</v>
      </c>
      <c r="O292" s="1">
        <v>68504.0727002967</v>
      </c>
      <c r="P292" s="15">
        <v>0.219178082191781</v>
      </c>
      <c r="Q292" s="1">
        <v>0.10958904109589</v>
      </c>
      <c r="R292" s="1">
        <v>0.671232876712329</v>
      </c>
      <c r="S292" s="1">
        <v>11.25</v>
      </c>
      <c r="T292" s="1">
        <v>72580.2</v>
      </c>
      <c r="U292" s="15">
        <v>92.4718710222222</v>
      </c>
      <c r="V292" s="1">
        <v>192251.375990567</v>
      </c>
      <c r="W292" s="15">
        <v>0.907459747025949</v>
      </c>
      <c r="X292" s="1">
        <v>0.0278799954500171</v>
      </c>
      <c r="Y292" s="1">
        <v>0.0646602575240343</v>
      </c>
      <c r="Z292" s="1">
        <v>0.0925402529740513</v>
      </c>
      <c r="AA292" s="1">
        <v>192.251375990567</v>
      </c>
      <c r="AB292" s="1">
        <v>3889.77770478747</v>
      </c>
      <c r="AC292" s="15">
        <v>596.94940563254</v>
      </c>
      <c r="AD292" s="1">
        <v>146252.617962808</v>
      </c>
      <c r="AE292" s="15">
        <v>135.0</v>
      </c>
      <c r="AF292" s="1">
        <v>45540.0</v>
      </c>
      <c r="AG292" s="15">
        <v>68881.2979452055</v>
      </c>
      <c r="AH292" s="15">
        <v>23.5999566969015</v>
      </c>
      <c r="AI292" s="1">
        <v>19.9999966940806</v>
      </c>
      <c r="AJ292" s="1">
        <v>19.9999282642458</v>
      </c>
      <c r="AK292" s="1">
        <v>0.5</v>
      </c>
      <c r="AL292" s="1">
        <v>0.278035</v>
      </c>
      <c r="AM292" s="1">
        <v>0.409331</v>
      </c>
      <c r="AN292" s="1">
        <v>2818.55042219787</v>
      </c>
      <c r="AO292" s="15">
        <v>1.46953187174103</v>
      </c>
      <c r="AP292" s="1">
        <v>1410.67662224893</v>
      </c>
      <c r="AQ292" s="15">
        <v>2670.87785894952</v>
      </c>
      <c r="AR292" s="15">
        <v>7795.24082330694</v>
      </c>
      <c r="AS292" s="15">
        <v>1302.1923748509</v>
      </c>
      <c r="AT292" s="1">
        <v>681.480672903708</v>
      </c>
      <c r="AU292" s="1">
        <v>13860.46835226</v>
      </c>
      <c r="AV292" s="15">
        <v>8451.5870131268</v>
      </c>
      <c r="AW292" s="15">
        <v>0.5179123349</v>
      </c>
      <c r="AX292" s="1">
        <v>5983.2146495228</v>
      </c>
      <c r="AY292" s="15">
        <v>0.3666507443</v>
      </c>
      <c r="AZ292" s="1">
        <v>1229.1560615435</v>
      </c>
      <c r="BA292" s="1">
        <v>0.07532255</v>
      </c>
      <c r="BB292" s="1">
        <v>654.6090365246</v>
      </c>
      <c r="BC292" s="15">
        <v>0.0401143707</v>
      </c>
      <c r="BD292" s="1">
        <v>16318.5667607177</v>
      </c>
      <c r="BE292" s="15">
        <v>0.507826415896374</v>
      </c>
      <c r="BF292" s="1">
        <v>0.252805803351629</v>
      </c>
      <c r="BG292" s="1">
        <v>0.176395791500409</v>
      </c>
      <c r="BH292" s="1">
        <v>0.0300705404610764</v>
      </c>
      <c r="BI292" s="1">
        <v>0.0329014487905111</v>
      </c>
    </row>
    <row r="293" ht="15.75" customHeight="1">
      <c r="A293" s="1" t="s">
        <v>1726</v>
      </c>
      <c r="B293" s="1" t="s">
        <v>489</v>
      </c>
      <c r="C293" s="1">
        <v>63.0</v>
      </c>
      <c r="D293" s="1">
        <v>7.60134720634921</v>
      </c>
      <c r="E293" s="1">
        <v>478.884874</v>
      </c>
      <c r="F293" s="1" t="e">
        <v>#N/A</v>
      </c>
      <c r="G293" s="1" t="e">
        <v>#N/A</v>
      </c>
      <c r="H293" s="1" t="e">
        <v>#N/A</v>
      </c>
      <c r="I293" s="1" t="e">
        <v>#N/A</v>
      </c>
      <c r="J293" s="1">
        <v>0.937978341681351</v>
      </c>
      <c r="K293" s="1">
        <v>0.0290810515086323</v>
      </c>
      <c r="L293" s="1">
        <v>0.31648264484245</v>
      </c>
      <c r="M293" s="1" t="e">
        <v>#N/A</v>
      </c>
      <c r="N293" s="1">
        <v>0.127572739906059</v>
      </c>
      <c r="O293" s="1">
        <v>67619.7898202076</v>
      </c>
      <c r="P293" s="15">
        <v>0.162790697674419</v>
      </c>
      <c r="Q293" s="1">
        <v>0.232558139534884</v>
      </c>
      <c r="R293" s="1">
        <v>0.604651162790698</v>
      </c>
      <c r="S293" s="1">
        <v>7.85</v>
      </c>
      <c r="T293" s="1">
        <v>75413.2802547771</v>
      </c>
      <c r="U293" s="15">
        <v>61.0044425477707</v>
      </c>
      <c r="V293" s="1">
        <v>267477.397918398</v>
      </c>
      <c r="W293" s="15">
        <v>0.961696648504562</v>
      </c>
      <c r="X293" s="1">
        <v>0.00801626157927871</v>
      </c>
      <c r="Y293" s="1">
        <v>0.0302870899161595</v>
      </c>
      <c r="Z293" s="1">
        <v>0.0383033514954382</v>
      </c>
      <c r="AA293" s="1">
        <v>267.477397918398</v>
      </c>
      <c r="AB293" s="1">
        <v>5442.48553567804</v>
      </c>
      <c r="AC293" s="15">
        <v>770.075398121679</v>
      </c>
      <c r="AD293" s="1">
        <v>196935.66206741</v>
      </c>
      <c r="AE293" s="15">
        <v>317.0</v>
      </c>
      <c r="AF293" s="1">
        <v>44003.0</v>
      </c>
      <c r="AG293" s="15">
        <v>81743.607523511</v>
      </c>
      <c r="AH293" s="15">
        <v>31.1498904498002</v>
      </c>
      <c r="AI293" s="1">
        <v>19.9999886349402</v>
      </c>
      <c r="AJ293" s="1">
        <v>21.2191155130939</v>
      </c>
      <c r="AK293" s="1">
        <v>1.5</v>
      </c>
      <c r="AL293" s="1">
        <v>0.464269</v>
      </c>
      <c r="AM293" s="1">
        <v>0.834443</v>
      </c>
      <c r="AN293" s="1">
        <v>2058.32283188798</v>
      </c>
      <c r="AO293" s="1">
        <v>1.23328808175724</v>
      </c>
      <c r="AP293" s="1">
        <v>2519.5874113159</v>
      </c>
      <c r="AQ293" s="15">
        <v>4123.80222725514</v>
      </c>
      <c r="AR293" s="15">
        <v>9141.63254611378</v>
      </c>
      <c r="AS293" s="15">
        <v>838.170240474123</v>
      </c>
      <c r="AT293" s="15">
        <v>616.328278516477</v>
      </c>
      <c r="AU293" s="1">
        <v>17239.5207036754</v>
      </c>
      <c r="AV293" s="15">
        <v>9706.975347847</v>
      </c>
      <c r="AW293" s="15">
        <v>0.5189102112</v>
      </c>
      <c r="AX293" s="1">
        <v>6666.1423792256</v>
      </c>
      <c r="AY293" s="15">
        <v>0.3563550154</v>
      </c>
      <c r="AZ293" s="1">
        <v>1777.6968398258</v>
      </c>
      <c r="BA293" s="1">
        <v>0.0950311513</v>
      </c>
      <c r="BB293" s="1">
        <v>555.6497476541</v>
      </c>
      <c r="BC293" s="15">
        <v>0.0297036221</v>
      </c>
      <c r="BD293" s="1">
        <v>18706.4643145525</v>
      </c>
      <c r="BE293" s="15">
        <v>0.554156459181561</v>
      </c>
      <c r="BF293" s="1">
        <v>0.205028360514956</v>
      </c>
      <c r="BG293" s="1">
        <v>0.192148598938805</v>
      </c>
      <c r="BH293" s="1">
        <v>0.0378220868891803</v>
      </c>
      <c r="BI293" s="1">
        <v>0.0108444944754982</v>
      </c>
    </row>
    <row r="294" ht="15.75" customHeight="1">
      <c r="A294" s="1" t="s">
        <v>1745</v>
      </c>
      <c r="B294" s="1" t="s">
        <v>821</v>
      </c>
      <c r="C294" s="1">
        <v>80.0</v>
      </c>
      <c r="D294" s="1">
        <v>6.7571054375</v>
      </c>
      <c r="E294" s="1">
        <v>540.568435</v>
      </c>
      <c r="F294" s="1" t="e">
        <v>#N/A</v>
      </c>
      <c r="G294" s="1">
        <v>0.0229301646683691</v>
      </c>
      <c r="H294" s="1" t="e">
        <v>#N/A</v>
      </c>
      <c r="I294" s="1">
        <v>0.0928735805846913</v>
      </c>
      <c r="J294" s="1">
        <v>0.846523588720425</v>
      </c>
      <c r="K294" s="1">
        <v>0.0256674932651152</v>
      </c>
      <c r="L294" s="1">
        <v>1.0</v>
      </c>
      <c r="M294" s="1">
        <v>0.0180358478163109</v>
      </c>
      <c r="N294" s="1">
        <v>0.162156734294457</v>
      </c>
      <c r="O294" s="1">
        <v>71796.2280030604</v>
      </c>
      <c r="P294" s="15">
        <v>0.0909090909090909</v>
      </c>
      <c r="Q294" s="1">
        <v>0.145454545454545</v>
      </c>
      <c r="R294" s="1">
        <v>0.763636363636364</v>
      </c>
      <c r="S294" s="1">
        <v>8.0</v>
      </c>
      <c r="T294" s="1">
        <v>62983.375</v>
      </c>
      <c r="U294" s="15">
        <v>67.571054375</v>
      </c>
      <c r="V294" s="1">
        <v>237719.115064497</v>
      </c>
      <c r="W294" s="15">
        <v>0.922649703179175</v>
      </c>
      <c r="X294" s="1">
        <v>0.0423437658677646</v>
      </c>
      <c r="Y294" s="1">
        <v>0.03500653095306</v>
      </c>
      <c r="Z294" s="1">
        <v>0.0773502968208247</v>
      </c>
      <c r="AA294" s="1">
        <v>237.719115064497</v>
      </c>
      <c r="AB294" s="1">
        <v>4807.65030240806</v>
      </c>
      <c r="AC294" s="15">
        <v>569.573082823454</v>
      </c>
      <c r="AD294" s="1">
        <v>148258.754629655</v>
      </c>
      <c r="AE294" s="15">
        <v>142.0</v>
      </c>
      <c r="AF294" s="1">
        <v>37383.5</v>
      </c>
      <c r="AG294" s="15">
        <v>58647.9406779661</v>
      </c>
      <c r="AH294" s="15">
        <v>26.3999235293856</v>
      </c>
      <c r="AI294" s="1">
        <v>19.9999966262853</v>
      </c>
      <c r="AJ294" s="1">
        <v>20.0010291620416</v>
      </c>
      <c r="AK294" s="1">
        <v>2.0</v>
      </c>
      <c r="AL294" s="1">
        <v>1.370938</v>
      </c>
      <c r="AM294" s="1">
        <v>1.721294</v>
      </c>
      <c r="AN294" s="1">
        <v>3078.64884859583</v>
      </c>
      <c r="AO294" s="1">
        <v>2.28545629601577</v>
      </c>
      <c r="AP294" s="1">
        <v>2197.57655661119</v>
      </c>
      <c r="AQ294" s="15">
        <v>7370.0377270456</v>
      </c>
      <c r="AR294" s="15">
        <v>12786.2335136161</v>
      </c>
      <c r="AS294" s="15">
        <v>1275.92309380772</v>
      </c>
      <c r="AT294" s="1">
        <v>833.165776688385</v>
      </c>
      <c r="AU294" s="1">
        <v>24462.936667769</v>
      </c>
      <c r="AV294" s="15">
        <v>12174.2212520549</v>
      </c>
      <c r="AW294" s="15">
        <v>0.5604610221</v>
      </c>
      <c r="AX294" s="1">
        <v>6815.2635680456</v>
      </c>
      <c r="AY294" s="15">
        <v>0.3137522726</v>
      </c>
      <c r="AZ294" s="1">
        <v>1257.7840425419</v>
      </c>
      <c r="BA294" s="15">
        <v>0.0579042319</v>
      </c>
      <c r="BB294" s="1">
        <v>1474.5293932832</v>
      </c>
      <c r="BC294" s="15">
        <v>0.0678824734</v>
      </c>
      <c r="BD294" s="1">
        <v>21721.7982559256</v>
      </c>
      <c r="BE294" s="15">
        <v>0.510090261583437</v>
      </c>
      <c r="BF294" s="1">
        <v>0.239862632394461</v>
      </c>
      <c r="BG294" s="1">
        <v>0.159161486267978</v>
      </c>
      <c r="BH294" s="1">
        <v>0.0460865605855478</v>
      </c>
      <c r="BI294" s="1">
        <v>0.0447990591685759</v>
      </c>
    </row>
    <row r="295" ht="15.75" customHeight="1">
      <c r="A295" s="1" t="s">
        <v>1746</v>
      </c>
      <c r="B295" s="1" t="s">
        <v>1207</v>
      </c>
      <c r="C295" s="1">
        <v>86.0</v>
      </c>
      <c r="D295" s="1">
        <v>8.60114026744186</v>
      </c>
      <c r="E295" s="1">
        <v>739.698063</v>
      </c>
      <c r="F295" s="1" t="e">
        <v>#N/A</v>
      </c>
      <c r="G295" s="1" t="e">
        <v>#N/A</v>
      </c>
      <c r="H295" s="1" t="e">
        <v>#N/A</v>
      </c>
      <c r="I295" s="1">
        <v>0.0161038230726623</v>
      </c>
      <c r="J295" s="1">
        <v>0.944678924936695</v>
      </c>
      <c r="K295" s="1">
        <v>0.034434690348344</v>
      </c>
      <c r="L295" s="1">
        <v>0.439152254019638</v>
      </c>
      <c r="M295" s="1" t="e">
        <v>#N/A</v>
      </c>
      <c r="N295" s="1">
        <v>0.127870407676611</v>
      </c>
      <c r="O295" s="1">
        <v>66760.4471403813</v>
      </c>
      <c r="P295" s="15">
        <v>0.166666666666667</v>
      </c>
      <c r="Q295" s="1">
        <v>0.15</v>
      </c>
      <c r="R295" s="1">
        <v>0.683333333333333</v>
      </c>
      <c r="S295" s="1">
        <v>9.25</v>
      </c>
      <c r="T295" s="1">
        <v>74750.8378378378</v>
      </c>
      <c r="U295" s="15">
        <v>79.9673581621622</v>
      </c>
      <c r="V295" s="1">
        <v>230296.655515238</v>
      </c>
      <c r="W295" s="15">
        <v>0.794120563200503</v>
      </c>
      <c r="X295" s="1">
        <v>0.024650368338736</v>
      </c>
      <c r="Y295" s="1">
        <v>0.181229068460761</v>
      </c>
      <c r="Z295" s="1">
        <v>0.205879436799497</v>
      </c>
      <c r="AA295" s="1">
        <v>230.296655515238</v>
      </c>
      <c r="AB295" s="1">
        <v>4818.78644584202</v>
      </c>
      <c r="AC295" s="15">
        <v>479.205445749558</v>
      </c>
      <c r="AD295" s="1">
        <v>174239.61870436</v>
      </c>
      <c r="AE295" s="15">
        <v>235.0</v>
      </c>
      <c r="AF295" s="1">
        <v>40920.0</v>
      </c>
      <c r="AG295" s="15">
        <v>67769.3815925543</v>
      </c>
      <c r="AH295" s="15">
        <v>25.0999842253769</v>
      </c>
      <c r="AI295" s="1">
        <v>19.9999955647031</v>
      </c>
      <c r="AJ295" s="1">
        <v>19.9998094870677</v>
      </c>
      <c r="AK295" s="1">
        <v>0.0</v>
      </c>
      <c r="AL295" s="1">
        <v>0.0</v>
      </c>
      <c r="AM295" s="1">
        <v>0.0</v>
      </c>
      <c r="AN295" s="1">
        <v>2677.83855207959</v>
      </c>
      <c r="AO295" s="15">
        <v>1.79237583172485</v>
      </c>
      <c r="AP295" s="1">
        <v>1738.63003613138</v>
      </c>
      <c r="AQ295" s="15">
        <v>2898.80592806149</v>
      </c>
      <c r="AR295" s="15">
        <v>8579.87529974106</v>
      </c>
      <c r="AS295" s="15">
        <v>1258.53987804751</v>
      </c>
      <c r="AT295" s="1">
        <v>531.866121704309</v>
      </c>
      <c r="AU295" s="1">
        <v>15007.7172636857</v>
      </c>
      <c r="AV295" s="15">
        <v>8880.2711442261</v>
      </c>
      <c r="AW295" s="15">
        <v>0.5035218891</v>
      </c>
      <c r="AX295" s="1">
        <v>6448.2810104634</v>
      </c>
      <c r="AY295" s="15">
        <v>0.3656251688</v>
      </c>
      <c r="AZ295" s="1">
        <v>1570.7174050406</v>
      </c>
      <c r="BA295" s="1">
        <v>0.0890615368</v>
      </c>
      <c r="BB295" s="1">
        <v>737.0464296348</v>
      </c>
      <c r="BC295" s="15">
        <v>0.0417914053</v>
      </c>
      <c r="BD295" s="1">
        <v>17636.3159893649</v>
      </c>
      <c r="BE295" s="15">
        <v>0.543569340068189</v>
      </c>
      <c r="BF295" s="1">
        <v>0.223053408346266</v>
      </c>
      <c r="BG295" s="1">
        <v>0.168445456646732</v>
      </c>
      <c r="BH295" s="1">
        <v>0.0455757980510714</v>
      </c>
      <c r="BI295" s="1">
        <v>0.0193559968877415</v>
      </c>
    </row>
    <row r="296" ht="15.75" customHeight="1">
      <c r="A296" s="1" t="s">
        <v>771</v>
      </c>
      <c r="B296" s="1" t="s">
        <v>134</v>
      </c>
      <c r="C296" s="1">
        <v>52.0</v>
      </c>
      <c r="D296" s="1">
        <v>12.192743</v>
      </c>
      <c r="E296" s="1">
        <v>634.022636</v>
      </c>
      <c r="F296" s="1" t="e">
        <v>#N/A</v>
      </c>
      <c r="G296" s="1" t="e">
        <v>#N/A</v>
      </c>
      <c r="H296" s="1" t="e">
        <v>#N/A</v>
      </c>
      <c r="I296" s="1">
        <v>0.1161531262554</v>
      </c>
      <c r="J296" s="1">
        <v>0.851309620027757</v>
      </c>
      <c r="K296" s="1">
        <v>0.0242453560155147</v>
      </c>
      <c r="L296" s="1">
        <v>0.277210452112508</v>
      </c>
      <c r="M296" s="1" t="e">
        <v>#N/A</v>
      </c>
      <c r="N296" s="1">
        <v>0.125070889853603</v>
      </c>
      <c r="O296" s="1">
        <v>71216.9601386482</v>
      </c>
      <c r="P296" s="15">
        <v>0.191489361702128</v>
      </c>
      <c r="Q296" s="1">
        <v>0.0638297872340425</v>
      </c>
      <c r="R296" s="1">
        <v>0.74468085106383</v>
      </c>
      <c r="S296" s="1">
        <v>5.0</v>
      </c>
      <c r="T296" s="1">
        <v>92674.6</v>
      </c>
      <c r="U296" s="15">
        <v>126.8045272</v>
      </c>
      <c r="V296" s="1">
        <v>208545.566817901</v>
      </c>
      <c r="W296" s="15">
        <v>0.833840520921498</v>
      </c>
      <c r="X296" s="1">
        <v>0.10534658179868</v>
      </c>
      <c r="Y296" s="1">
        <v>0.0608128972798223</v>
      </c>
      <c r="Z296" s="1">
        <v>0.166159479078503</v>
      </c>
      <c r="AA296" s="1">
        <v>208.545566817901</v>
      </c>
      <c r="AB296" s="1">
        <v>4835.26585003504</v>
      </c>
      <c r="AC296" s="15">
        <v>514.206420226296</v>
      </c>
      <c r="AD296" s="1">
        <v>159877.154250579</v>
      </c>
      <c r="AE296" s="15">
        <v>174.0</v>
      </c>
      <c r="AF296" s="1">
        <v>45843.5</v>
      </c>
      <c r="AG296" s="15">
        <v>71861.2449306297</v>
      </c>
      <c r="AH296" s="15">
        <v>41.1799016023202</v>
      </c>
      <c r="AI296" s="1">
        <v>20.0008943102188</v>
      </c>
      <c r="AJ296" s="1">
        <v>38.0062745886339</v>
      </c>
      <c r="AK296" s="1">
        <v>2.5</v>
      </c>
      <c r="AL296" s="1">
        <v>1.034111</v>
      </c>
      <c r="AM296" s="1">
        <v>2.278577</v>
      </c>
      <c r="AN296" s="1">
        <v>1948.38709197127</v>
      </c>
      <c r="AO296" s="1">
        <v>1.14312816927953</v>
      </c>
      <c r="AP296" s="1">
        <v>1924.34861268896</v>
      </c>
      <c r="AQ296" s="15">
        <v>2782.09303555528</v>
      </c>
      <c r="AR296" s="15">
        <v>8179.05610234395</v>
      </c>
      <c r="AS296" s="15">
        <v>1387.50953049569</v>
      </c>
      <c r="AT296" s="1">
        <v>523.931041477831</v>
      </c>
      <c r="AU296" s="1">
        <v>14796.9383225617</v>
      </c>
      <c r="AV296" s="15">
        <v>9741.2148638634</v>
      </c>
      <c r="AW296" s="15">
        <v>0.5117453044</v>
      </c>
      <c r="AX296" s="1">
        <v>6530.5638241806</v>
      </c>
      <c r="AY296" s="15">
        <v>0.3430768563</v>
      </c>
      <c r="AZ296" s="1">
        <v>2022.5045726224</v>
      </c>
      <c r="BA296" s="1">
        <v>0.1062503222</v>
      </c>
      <c r="BB296" s="1">
        <v>740.9961647621</v>
      </c>
      <c r="BC296" s="15">
        <v>0.0389275171</v>
      </c>
      <c r="BD296" s="1">
        <v>19035.2794254285</v>
      </c>
      <c r="BE296" s="15">
        <v>0.556137518926409</v>
      </c>
      <c r="BF296" s="1">
        <v>0.230720925667713</v>
      </c>
      <c r="BG296" s="1">
        <v>0.170783825080155</v>
      </c>
      <c r="BH296" s="1">
        <v>0.028799981052644</v>
      </c>
      <c r="BI296" s="1">
        <v>0.0135577492730795</v>
      </c>
    </row>
    <row r="297" ht="15.75" customHeight="1">
      <c r="A297" s="1" t="s">
        <v>1512</v>
      </c>
      <c r="B297" s="1" t="s">
        <v>272</v>
      </c>
      <c r="C297" s="1">
        <v>161.0</v>
      </c>
      <c r="D297" s="1">
        <v>5.4306310621118</v>
      </c>
      <c r="E297" s="1">
        <v>874.331601</v>
      </c>
      <c r="F297" s="1" t="e">
        <v>#N/A</v>
      </c>
      <c r="G297" s="1" t="e">
        <v>#N/A</v>
      </c>
      <c r="H297" s="1" t="e">
        <v>#N/A</v>
      </c>
      <c r="I297" s="1">
        <v>0.0833550903106156</v>
      </c>
      <c r="J297" s="1">
        <v>0.878363540995118</v>
      </c>
      <c r="K297" s="1">
        <v>0.0256214776334775</v>
      </c>
      <c r="L297" s="1">
        <v>0.408708823986325</v>
      </c>
      <c r="M297" s="1" t="e">
        <v>#N/A</v>
      </c>
      <c r="N297" s="1">
        <v>0.139631740399487</v>
      </c>
      <c r="O297" s="1">
        <v>72589.9597163548</v>
      </c>
      <c r="P297" s="15">
        <v>0.188405797101449</v>
      </c>
      <c r="Q297" s="1">
        <v>0.072463768115942</v>
      </c>
      <c r="R297" s="1">
        <v>0.739130434782609</v>
      </c>
      <c r="S297" s="1">
        <v>9.0</v>
      </c>
      <c r="T297" s="1">
        <v>99292.6666666667</v>
      </c>
      <c r="U297" s="15">
        <v>97.1479556666667</v>
      </c>
      <c r="V297" s="1">
        <v>272317.344732459</v>
      </c>
      <c r="W297" s="15">
        <v>0.877280333459249</v>
      </c>
      <c r="X297" s="1">
        <v>0.01905091424178</v>
      </c>
      <c r="Y297" s="1">
        <v>0.103668752298971</v>
      </c>
      <c r="Z297" s="1">
        <v>0.122719666540751</v>
      </c>
      <c r="AA297" s="1">
        <v>272.317344732459</v>
      </c>
      <c r="AB297" s="1">
        <v>6154.3686558345</v>
      </c>
      <c r="AC297" s="15">
        <v>693.925576184224</v>
      </c>
      <c r="AD297" s="15">
        <v>186870.061338514</v>
      </c>
      <c r="AE297" s="15">
        <v>279.0</v>
      </c>
      <c r="AF297" s="1">
        <v>42692.0</v>
      </c>
      <c r="AG297" s="15">
        <v>66541.6163322774</v>
      </c>
      <c r="AH297" s="15">
        <v>22.5999753677418</v>
      </c>
      <c r="AI297" s="1">
        <v>22.5999949060843</v>
      </c>
      <c r="AJ297" s="1">
        <v>22.5997257459314</v>
      </c>
      <c r="AK297" s="1">
        <v>0.0</v>
      </c>
      <c r="AL297" s="1">
        <v>0.0</v>
      </c>
      <c r="AM297" s="1">
        <v>0.0</v>
      </c>
      <c r="AN297" s="1">
        <v>2584.47793424774</v>
      </c>
      <c r="AO297" s="1">
        <v>1.77411662485955</v>
      </c>
      <c r="AP297" s="1">
        <v>2500.79875587157</v>
      </c>
      <c r="AQ297" s="15">
        <v>2847.02223636087</v>
      </c>
      <c r="AR297" s="15">
        <v>9215.85384856746</v>
      </c>
      <c r="AS297" s="15">
        <v>865.666572195645</v>
      </c>
      <c r="AT297" s="15">
        <v>234.758253922473</v>
      </c>
      <c r="AU297" s="1">
        <v>15664.099666918</v>
      </c>
      <c r="AV297" s="15">
        <v>9273.8063411191</v>
      </c>
      <c r="AW297" s="15">
        <v>0.4943669113</v>
      </c>
      <c r="AX297" s="1">
        <v>7098.1322649368</v>
      </c>
      <c r="AY297" s="15">
        <v>0.3783863491</v>
      </c>
      <c r="AZ297" s="1">
        <v>1375.9663694535</v>
      </c>
      <c r="BA297" s="1">
        <v>0.0733498435</v>
      </c>
      <c r="BB297" s="1">
        <v>1011.0494133236</v>
      </c>
      <c r="BC297" s="15">
        <v>0.053896896</v>
      </c>
      <c r="BD297" s="1">
        <v>18758.954388833</v>
      </c>
      <c r="BE297" s="15">
        <v>0.560985544612818</v>
      </c>
      <c r="BF297" s="1">
        <v>0.257180411097299</v>
      </c>
      <c r="BG297" s="1">
        <v>0.1234646533966</v>
      </c>
      <c r="BH297" s="1">
        <v>0.0364511599611122</v>
      </c>
      <c r="BI297" s="1">
        <v>0.0219182309321713</v>
      </c>
    </row>
    <row r="298" ht="15.75" customHeight="1">
      <c r="A298" s="1" t="s">
        <v>1749</v>
      </c>
      <c r="B298" s="1" t="s">
        <v>911</v>
      </c>
      <c r="C298" s="1">
        <v>114.0</v>
      </c>
      <c r="D298" s="1">
        <v>8.11251073684211</v>
      </c>
      <c r="E298" s="1">
        <v>924.826224</v>
      </c>
      <c r="F298" s="1" t="e">
        <v>#N/A</v>
      </c>
      <c r="G298" s="1" t="e">
        <v>#N/A</v>
      </c>
      <c r="H298" s="1" t="e">
        <v>#N/A</v>
      </c>
      <c r="I298" s="1">
        <v>0.0850350552857959</v>
      </c>
      <c r="J298" s="1">
        <v>0.879679603488711</v>
      </c>
      <c r="K298" s="1">
        <v>0.0223289391685559</v>
      </c>
      <c r="L298" s="1">
        <v>0.245891044913028</v>
      </c>
      <c r="M298" s="1" t="e">
        <v>#N/A</v>
      </c>
      <c r="N298" s="1">
        <v>0.145473638991539</v>
      </c>
      <c r="O298" s="1">
        <v>69813.2157142857</v>
      </c>
      <c r="P298" s="15">
        <v>0.351351351351351</v>
      </c>
      <c r="Q298" s="1">
        <v>0.202702702702703</v>
      </c>
      <c r="R298" s="1">
        <v>0.445945945945946</v>
      </c>
      <c r="S298" s="1">
        <v>5.0</v>
      </c>
      <c r="T298" s="1">
        <v>70770.6</v>
      </c>
      <c r="U298" s="15">
        <v>184.9652448</v>
      </c>
      <c r="V298" s="1">
        <v>519471.24501089</v>
      </c>
      <c r="W298" s="15">
        <v>0.46416824356606</v>
      </c>
      <c r="X298" s="1">
        <v>0.126521544255916</v>
      </c>
      <c r="Y298" s="1">
        <v>0.409310212178024</v>
      </c>
      <c r="Z298" s="1">
        <v>0.53583175643394</v>
      </c>
      <c r="AA298" s="1">
        <v>519.47124501089</v>
      </c>
      <c r="AB298" s="1">
        <v>16166.9150506269</v>
      </c>
      <c r="AC298" s="15">
        <v>625.08732451341</v>
      </c>
      <c r="AD298" s="1">
        <v>469825.244016138</v>
      </c>
      <c r="AE298" s="15">
        <v>591.0</v>
      </c>
      <c r="AF298" s="1">
        <v>45714.0</v>
      </c>
      <c r="AG298" s="15">
        <v>86731.9199503568</v>
      </c>
      <c r="AH298" s="15">
        <v>44.1499987769595</v>
      </c>
      <c r="AI298" s="1">
        <v>20.0</v>
      </c>
      <c r="AJ298" s="1">
        <v>29.7771963340087</v>
      </c>
      <c r="AK298" s="1">
        <v>0.5</v>
      </c>
      <c r="AL298" s="1">
        <v>0.37797</v>
      </c>
      <c r="AM298" s="1">
        <v>0.467304</v>
      </c>
      <c r="AN298" s="1">
        <v>0.0</v>
      </c>
      <c r="AO298" s="1">
        <v>0.715908681603212</v>
      </c>
      <c r="AP298" s="1">
        <v>1853.20255365077</v>
      </c>
      <c r="AQ298" s="15">
        <v>3420.30676457116</v>
      </c>
      <c r="AR298" s="15">
        <v>10061.5931928851</v>
      </c>
      <c r="AS298" s="15">
        <v>1202.65491087545</v>
      </c>
      <c r="AT298" s="1">
        <v>799.987252524102</v>
      </c>
      <c r="AU298" s="1">
        <v>17337.7446745066</v>
      </c>
      <c r="AV298" s="15">
        <v>4337.2094428518</v>
      </c>
      <c r="AW298" s="15">
        <v>0.2163383512</v>
      </c>
      <c r="AX298" s="1">
        <v>12031.4473559367</v>
      </c>
      <c r="AY298" s="15">
        <v>0.600124001</v>
      </c>
      <c r="AZ298" s="1">
        <v>1837.7617022681</v>
      </c>
      <c r="BA298" s="1">
        <v>0.0916668521</v>
      </c>
      <c r="BB298" s="1">
        <v>1841.8504167253</v>
      </c>
      <c r="BC298" s="15">
        <v>0.0918707956</v>
      </c>
      <c r="BD298" s="1">
        <v>20048.2689177819</v>
      </c>
      <c r="BE298" s="15">
        <v>0.548848452389792</v>
      </c>
      <c r="BF298" s="1">
        <v>0.224744249605083</v>
      </c>
      <c r="BG298" s="1">
        <v>0.160297950085077</v>
      </c>
      <c r="BH298" s="1">
        <v>0.0436401111928998</v>
      </c>
      <c r="BI298" s="1">
        <v>0.0224692367271471</v>
      </c>
    </row>
    <row r="299" ht="15.75" customHeight="1">
      <c r="A299" s="1" t="s">
        <v>1399</v>
      </c>
      <c r="B299" s="1" t="s">
        <v>181</v>
      </c>
      <c r="C299" s="1">
        <v>109.0</v>
      </c>
      <c r="D299" s="1">
        <v>35.6366184495413</v>
      </c>
      <c r="E299" s="1">
        <v>3884.391411</v>
      </c>
      <c r="F299" s="1">
        <v>0.0198961722805828</v>
      </c>
      <c r="G299" s="1">
        <v>0.0184038836428764</v>
      </c>
      <c r="H299" s="1" t="e">
        <v>#N/A</v>
      </c>
      <c r="I299" s="1">
        <v>0.0540430407853864</v>
      </c>
      <c r="J299" s="1">
        <v>0.862139258394166</v>
      </c>
      <c r="K299" s="1">
        <v>0.0438112165683168</v>
      </c>
      <c r="L299" s="1">
        <v>0.18438745120417</v>
      </c>
      <c r="M299" s="1">
        <v>0.0200093518708084</v>
      </c>
      <c r="N299" s="1">
        <v>0.124203483379537</v>
      </c>
      <c r="O299" s="1">
        <v>72185.5500191791</v>
      </c>
      <c r="P299" s="15">
        <v>0.228464419475655</v>
      </c>
      <c r="Q299" s="1">
        <v>0.265917602996255</v>
      </c>
      <c r="R299" s="1">
        <v>0.50561797752809</v>
      </c>
      <c r="S299" s="1">
        <v>22.75</v>
      </c>
      <c r="T299" s="1">
        <v>98293.1428571429</v>
      </c>
      <c r="U299" s="15">
        <v>170.742479604396</v>
      </c>
      <c r="V299" s="1">
        <v>456701.581353589</v>
      </c>
      <c r="W299" s="15">
        <v>0.856012378074796</v>
      </c>
      <c r="X299" s="1">
        <v>0.0600120506805016</v>
      </c>
      <c r="Y299" s="1">
        <v>0.083975571244702</v>
      </c>
      <c r="Z299" s="1">
        <v>0.143987621925204</v>
      </c>
      <c r="AA299" s="1">
        <v>456.701581353589</v>
      </c>
      <c r="AB299" s="1">
        <v>11095.0129479627</v>
      </c>
      <c r="AC299" s="15">
        <v>1231.71530202933</v>
      </c>
      <c r="AD299" s="1">
        <v>318249.559007621</v>
      </c>
      <c r="AE299" s="15">
        <v>537.0</v>
      </c>
      <c r="AF299" s="1">
        <v>68838.0</v>
      </c>
      <c r="AG299" s="15">
        <v>135043.743447246</v>
      </c>
      <c r="AH299" s="15">
        <v>32.0799947319423</v>
      </c>
      <c r="AI299" s="1">
        <v>23.5799995199439</v>
      </c>
      <c r="AJ299" s="1">
        <v>23.5799982416235</v>
      </c>
      <c r="AK299" s="1">
        <v>1.25</v>
      </c>
      <c r="AL299" s="1">
        <v>0.722667</v>
      </c>
      <c r="AM299" s="1">
        <v>0.825287</v>
      </c>
      <c r="AN299" s="1">
        <v>3200.05450655652</v>
      </c>
      <c r="AO299" s="1">
        <v>0.882885187743199</v>
      </c>
      <c r="AP299" s="1">
        <v>2038.00530955298</v>
      </c>
      <c r="AQ299" s="15">
        <v>2991.49776386941</v>
      </c>
      <c r="AR299" s="15">
        <v>8778.07717405645</v>
      </c>
      <c r="AS299" s="15">
        <v>914.385993631269</v>
      </c>
      <c r="AT299" s="1">
        <v>315.488160263569</v>
      </c>
      <c r="AU299" s="1">
        <v>15037.4544013737</v>
      </c>
      <c r="AV299" s="15">
        <v>3011.0797406528</v>
      </c>
      <c r="AW299" s="15">
        <v>0.1723007093</v>
      </c>
      <c r="AX299" s="1">
        <v>12396.2946704981</v>
      </c>
      <c r="AY299" s="15">
        <v>0.7093436734</v>
      </c>
      <c r="AZ299" s="1">
        <v>1491.0350686409</v>
      </c>
      <c r="BA299" s="15">
        <v>0.0853203575</v>
      </c>
      <c r="BB299" s="1">
        <v>577.3151023913</v>
      </c>
      <c r="BC299" s="15">
        <v>0.0330352598</v>
      </c>
      <c r="BD299" s="1">
        <v>17475.7245821831</v>
      </c>
      <c r="BE299" s="15">
        <v>0.566676464488125</v>
      </c>
      <c r="BF299" s="1">
        <v>0.224163951534405</v>
      </c>
      <c r="BG299" s="1">
        <v>0.15713017753346</v>
      </c>
      <c r="BH299" s="1">
        <v>0.036278655811005</v>
      </c>
      <c r="BI299" s="1">
        <v>0.0157507506330051</v>
      </c>
    </row>
    <row r="300" ht="15.75" customHeight="1">
      <c r="A300" s="1" t="s">
        <v>1464</v>
      </c>
      <c r="B300" s="1" t="s">
        <v>235</v>
      </c>
      <c r="C300" s="1">
        <v>206.0</v>
      </c>
      <c r="D300" s="1">
        <v>10.508423038835</v>
      </c>
      <c r="E300" s="1">
        <v>2164.735146</v>
      </c>
      <c r="F300" s="1">
        <v>0.0136115789109139</v>
      </c>
      <c r="G300" s="1">
        <v>0.00966741541094293</v>
      </c>
      <c r="H300" s="1" t="e">
        <v>#N/A</v>
      </c>
      <c r="I300" s="1">
        <v>0.0411694027079854</v>
      </c>
      <c r="J300" s="1">
        <v>0.903077038321863</v>
      </c>
      <c r="K300" s="1">
        <v>0.0315826821498539</v>
      </c>
      <c r="L300" s="1">
        <v>0.228964751938536</v>
      </c>
      <c r="M300" s="1">
        <v>0.0103640193444676</v>
      </c>
      <c r="N300" s="1">
        <v>0.1458424473691</v>
      </c>
      <c r="O300" s="1">
        <v>75631.3813971846</v>
      </c>
      <c r="P300" s="15">
        <v>0.179487179487179</v>
      </c>
      <c r="Q300" s="1">
        <v>0.153846153846154</v>
      </c>
      <c r="R300" s="1">
        <v>0.666666666666667</v>
      </c>
      <c r="S300" s="1">
        <v>19.0</v>
      </c>
      <c r="T300" s="1">
        <v>110595.684210526</v>
      </c>
      <c r="U300" s="15">
        <v>113.933428736842</v>
      </c>
      <c r="V300" s="1">
        <v>548964.690759449</v>
      </c>
      <c r="W300" s="15">
        <v>0.94337762035639</v>
      </c>
      <c r="X300" s="1">
        <v>0.0187618404461478</v>
      </c>
      <c r="Y300" s="1">
        <v>0.0378605391974622</v>
      </c>
      <c r="Z300" s="1">
        <v>0.05662237964361</v>
      </c>
      <c r="AA300" s="1">
        <v>548.964690759449</v>
      </c>
      <c r="AB300" s="1">
        <v>11171.9145155876</v>
      </c>
      <c r="AC300" s="15">
        <v>1371.22663503889</v>
      </c>
      <c r="AD300" s="1">
        <v>363595.15377374</v>
      </c>
      <c r="AE300" s="15">
        <v>572.0</v>
      </c>
      <c r="AF300" s="1">
        <v>62245.0</v>
      </c>
      <c r="AG300" s="15">
        <v>113745.463040446</v>
      </c>
      <c r="AH300" s="15">
        <v>28.9999548809379</v>
      </c>
      <c r="AI300" s="1">
        <v>20.0093979421773</v>
      </c>
      <c r="AJ300" s="1">
        <v>20.0677434575357</v>
      </c>
      <c r="AK300" s="1">
        <v>1.5</v>
      </c>
      <c r="AL300" s="1">
        <v>1.5</v>
      </c>
      <c r="AM300" s="1">
        <v>1.5</v>
      </c>
      <c r="AN300" s="1">
        <v>4930.89990695795</v>
      </c>
      <c r="AO300" s="1">
        <v>1.02902620503473</v>
      </c>
      <c r="AP300" s="1">
        <v>2849.41960747377</v>
      </c>
      <c r="AQ300" s="15">
        <v>3651.51147686868</v>
      </c>
      <c r="AR300" s="15">
        <v>10026.4899611881</v>
      </c>
      <c r="AS300" s="15">
        <v>1337.39936054052</v>
      </c>
      <c r="AT300" s="1">
        <v>637.555542325916</v>
      </c>
      <c r="AU300" s="1">
        <v>18502.375948397</v>
      </c>
      <c r="AV300" s="15">
        <v>3681.8222609644</v>
      </c>
      <c r="AW300" s="15">
        <v>0.1856707352</v>
      </c>
      <c r="AX300" s="1">
        <v>14268.2708975004</v>
      </c>
      <c r="AY300" s="15">
        <v>0.7195350997</v>
      </c>
      <c r="AZ300" s="1">
        <v>1290.7100591405</v>
      </c>
      <c r="BA300" s="15">
        <v>0.0650892598</v>
      </c>
      <c r="BB300" s="1">
        <v>589.0437247446</v>
      </c>
      <c r="BC300" s="15">
        <v>0.0297049053</v>
      </c>
      <c r="BD300" s="1">
        <v>19829.8469423499</v>
      </c>
      <c r="BE300" s="15">
        <v>0.53524355949373</v>
      </c>
      <c r="BF300" s="1">
        <v>0.214775785340162</v>
      </c>
      <c r="BG300" s="1">
        <v>0.182925856633134</v>
      </c>
      <c r="BH300" s="1">
        <v>0.0503860742691994</v>
      </c>
      <c r="BI300" s="1">
        <v>0.0166687242637748</v>
      </c>
    </row>
    <row r="301" ht="15.75" customHeight="1">
      <c r="A301" s="1" t="s">
        <v>1752</v>
      </c>
      <c r="B301" s="1" t="s">
        <v>957</v>
      </c>
      <c r="C301" s="1">
        <v>95.0</v>
      </c>
      <c r="D301" s="1">
        <v>237.704603210526</v>
      </c>
      <c r="E301" s="1">
        <v>22581.937305</v>
      </c>
      <c r="F301" s="1">
        <v>0.213239481905352</v>
      </c>
      <c r="G301" s="1">
        <v>0.0613801467548352</v>
      </c>
      <c r="H301" s="1">
        <v>0.0022196832730605</v>
      </c>
      <c r="I301" s="1">
        <v>0.0539843179543866</v>
      </c>
      <c r="J301" s="1">
        <v>0.605956195545376</v>
      </c>
      <c r="K301" s="1">
        <v>0.0632201745669897</v>
      </c>
      <c r="L301" s="1">
        <v>0.125969800706039</v>
      </c>
      <c r="M301" s="1">
        <v>0.0449916687719926</v>
      </c>
      <c r="N301" s="1">
        <v>0.146641297358402</v>
      </c>
      <c r="O301" s="1">
        <v>91413.1277529349</v>
      </c>
      <c r="P301" s="15">
        <v>0.263757115749526</v>
      </c>
      <c r="Q301" s="1">
        <v>0.24920936116382</v>
      </c>
      <c r="R301" s="1">
        <v>0.487033523086654</v>
      </c>
      <c r="S301" s="1">
        <v>159.5</v>
      </c>
      <c r="T301" s="1">
        <v>100505.278996865</v>
      </c>
      <c r="U301" s="15">
        <v>141.579544231975</v>
      </c>
      <c r="V301" s="1">
        <v>309610.306483844</v>
      </c>
      <c r="W301" s="15">
        <v>0.855831078209498</v>
      </c>
      <c r="X301" s="1">
        <v>0.104123371590854</v>
      </c>
      <c r="Y301" s="1">
        <v>0.0400455501996479</v>
      </c>
      <c r="Z301" s="1">
        <v>0.144168921790502</v>
      </c>
      <c r="AA301" s="1">
        <v>309.610306483844</v>
      </c>
      <c r="AB301" s="1">
        <v>12328.6439617542</v>
      </c>
      <c r="AC301" s="15">
        <v>1171.17231054149</v>
      </c>
      <c r="AD301" s="1">
        <v>249157.545425904</v>
      </c>
      <c r="AE301" s="15">
        <v>448.0</v>
      </c>
      <c r="AF301" s="1">
        <v>85564.0</v>
      </c>
      <c r="AG301" s="15">
        <v>160254.735562539</v>
      </c>
      <c r="AH301" s="15">
        <v>83.1999958283105</v>
      </c>
      <c r="AI301" s="1">
        <v>36.8061999271472</v>
      </c>
      <c r="AJ301" s="1">
        <v>47.9065975473092</v>
      </c>
      <c r="AK301" s="1">
        <v>1.5</v>
      </c>
      <c r="AL301" s="1">
        <v>0.937832</v>
      </c>
      <c r="AM301" s="1">
        <v>1.238566</v>
      </c>
      <c r="AN301" s="1">
        <v>0.0</v>
      </c>
      <c r="AO301" s="1">
        <v>0.619950011718194</v>
      </c>
      <c r="AP301" s="1">
        <v>1652.15395322788</v>
      </c>
      <c r="AQ301" s="15">
        <v>2610.71994372008</v>
      </c>
      <c r="AR301" s="15">
        <v>11864.5765560901</v>
      </c>
      <c r="AS301" s="15">
        <v>832.751773951486</v>
      </c>
      <c r="AT301" s="15">
        <v>303.045589382836</v>
      </c>
      <c r="AU301" s="1">
        <v>17263.2478163724</v>
      </c>
      <c r="AV301" s="15">
        <v>2749.0125891278</v>
      </c>
      <c r="AW301" s="15">
        <v>0.1606569964</v>
      </c>
      <c r="AX301" s="1">
        <v>10907.5247990833</v>
      </c>
      <c r="AY301" s="15">
        <v>0.6374544006</v>
      </c>
      <c r="AZ301" s="1">
        <v>3029.5097320407</v>
      </c>
      <c r="BA301" s="1">
        <v>0.177049729</v>
      </c>
      <c r="BB301" s="1">
        <v>425.0196314184</v>
      </c>
      <c r="BC301" s="15">
        <v>0.024838874</v>
      </c>
      <c r="BD301" s="1">
        <v>17111.0667516702</v>
      </c>
      <c r="BE301" s="15">
        <v>0.609179703048972</v>
      </c>
      <c r="BF301" s="1">
        <v>0.223673489179442</v>
      </c>
      <c r="BG301" s="1">
        <v>0.0767301871436476</v>
      </c>
      <c r="BH301" s="1">
        <v>0.0247966211212509</v>
      </c>
      <c r="BI301" s="1">
        <v>0.0656199995066882</v>
      </c>
    </row>
    <row r="302" ht="15.75" customHeight="1">
      <c r="A302" s="1" t="s">
        <v>1660</v>
      </c>
      <c r="B302" s="1" t="s">
        <v>417</v>
      </c>
      <c r="C302" s="1">
        <v>69.0</v>
      </c>
      <c r="D302" s="1">
        <v>18.6198882463768</v>
      </c>
      <c r="E302" s="1">
        <v>1284.772289</v>
      </c>
      <c r="F302" s="1" t="e">
        <v>#N/A</v>
      </c>
      <c r="G302" s="1">
        <v>0.00937085767316769</v>
      </c>
      <c r="H302" s="1" t="e">
        <v>#N/A</v>
      </c>
      <c r="I302" s="1">
        <v>0.0704371125277331</v>
      </c>
      <c r="J302" s="1">
        <v>0.86211843429077</v>
      </c>
      <c r="K302" s="1">
        <v>0.0528825819761965</v>
      </c>
      <c r="L302" s="1">
        <v>1.0</v>
      </c>
      <c r="M302" s="1" t="e">
        <v>#N/A</v>
      </c>
      <c r="N302" s="1">
        <v>0.16612905465358</v>
      </c>
      <c r="O302" s="1">
        <v>76400.6101241178</v>
      </c>
      <c r="P302" s="15">
        <v>0.125</v>
      </c>
      <c r="Q302" s="1">
        <v>0.125</v>
      </c>
      <c r="R302" s="1">
        <v>0.75</v>
      </c>
      <c r="S302" s="1">
        <v>24.88</v>
      </c>
      <c r="T302" s="1">
        <v>71285.2893890675</v>
      </c>
      <c r="U302" s="15">
        <v>51.638757596463</v>
      </c>
      <c r="V302" s="1">
        <v>329404.684101184</v>
      </c>
      <c r="W302" s="15">
        <v>0.689211675309854</v>
      </c>
      <c r="X302" s="1">
        <v>0.1300794610222</v>
      </c>
      <c r="Y302" s="1">
        <v>0.180708863667946</v>
      </c>
      <c r="Z302" s="1">
        <v>0.310788324690146</v>
      </c>
      <c r="AA302" s="1">
        <v>329.404684101184</v>
      </c>
      <c r="AB302" s="1">
        <v>10869.151770754</v>
      </c>
      <c r="AC302" s="15">
        <v>767.060099628285</v>
      </c>
      <c r="AD302" s="15">
        <v>279605.920136464</v>
      </c>
      <c r="AE302" s="15">
        <v>503.0</v>
      </c>
      <c r="AF302" s="1">
        <v>42938.0</v>
      </c>
      <c r="AG302" s="15">
        <v>77896.3969971296</v>
      </c>
      <c r="AH302" s="15">
        <v>60.2319758152039</v>
      </c>
      <c r="AI302" s="1">
        <v>26.4319979670961</v>
      </c>
      <c r="AJ302" s="1">
        <v>29.9405841100232</v>
      </c>
      <c r="AK302" s="1">
        <v>3.5</v>
      </c>
      <c r="AL302" s="1">
        <v>1.758145</v>
      </c>
      <c r="AM302" s="1">
        <v>2.481216</v>
      </c>
      <c r="AN302" s="1">
        <v>0.0</v>
      </c>
      <c r="AO302" s="1">
        <v>1.04398941851074</v>
      </c>
      <c r="AP302" s="1">
        <v>1933.96619873703</v>
      </c>
      <c r="AQ302" s="15">
        <v>2629.24725955076</v>
      </c>
      <c r="AR302" s="15">
        <v>9233.7851396482</v>
      </c>
      <c r="AS302" s="15">
        <v>1253.14268822932</v>
      </c>
      <c r="AT302" s="1">
        <v>293.148734001065</v>
      </c>
      <c r="AU302" s="1">
        <v>15343.2900201664</v>
      </c>
      <c r="AV302" s="15">
        <v>5631.836114316</v>
      </c>
      <c r="AW302" s="15">
        <v>0.2829383301</v>
      </c>
      <c r="AX302" s="1">
        <v>11089.4799756253</v>
      </c>
      <c r="AY302" s="15">
        <v>0.5571253996</v>
      </c>
      <c r="AZ302" s="1">
        <v>1804.3790696044</v>
      </c>
      <c r="BA302" s="1">
        <v>0.0906503653</v>
      </c>
      <c r="BB302" s="1">
        <v>1379.123365543</v>
      </c>
      <c r="BC302" s="1">
        <v>0.069285905</v>
      </c>
      <c r="BD302" s="1">
        <v>19904.8185250887</v>
      </c>
      <c r="BE302" s="15">
        <v>0.56170611411329</v>
      </c>
      <c r="BF302" s="1">
        <v>0.214588128990489</v>
      </c>
      <c r="BG302" s="1">
        <v>0.180650670079234</v>
      </c>
      <c r="BH302" s="1">
        <v>0.0269173058699519</v>
      </c>
      <c r="BI302" s="1">
        <v>0.016137780947036</v>
      </c>
    </row>
    <row r="303" ht="15.75" customHeight="1">
      <c r="A303" s="1" t="s">
        <v>1753</v>
      </c>
      <c r="B303" s="1" t="s">
        <v>752</v>
      </c>
      <c r="C303" s="1">
        <v>75.0</v>
      </c>
      <c r="D303" s="1">
        <v>12.4058070933333</v>
      </c>
      <c r="E303" s="1">
        <v>930.435532</v>
      </c>
      <c r="F303" s="1" t="e">
        <v>#N/A</v>
      </c>
      <c r="G303" s="1" t="e">
        <v>#N/A</v>
      </c>
      <c r="H303" s="1" t="e">
        <v>#N/A</v>
      </c>
      <c r="I303" s="1">
        <v>0.049317475847424</v>
      </c>
      <c r="J303" s="1">
        <v>0.905632733362434</v>
      </c>
      <c r="K303" s="1">
        <v>0.0359018360669355</v>
      </c>
      <c r="L303" s="1">
        <v>0.426883078931166</v>
      </c>
      <c r="M303" s="1" t="e">
        <v>#N/A</v>
      </c>
      <c r="N303" s="1">
        <v>0.174755119711315</v>
      </c>
      <c r="O303" s="1">
        <v>68230.2400875386</v>
      </c>
      <c r="P303" s="15">
        <v>0.182926829268293</v>
      </c>
      <c r="Q303" s="1">
        <v>0.170731707317073</v>
      </c>
      <c r="R303" s="1">
        <v>0.646341463414634</v>
      </c>
      <c r="S303" s="1">
        <v>14.0</v>
      </c>
      <c r="T303" s="1">
        <v>86016.5</v>
      </c>
      <c r="U303" s="15">
        <v>66.4596808571429</v>
      </c>
      <c r="V303" s="1">
        <v>394211.621746191</v>
      </c>
      <c r="W303" s="15">
        <v>0.68225298775725</v>
      </c>
      <c r="X303" s="1">
        <v>0.0746467242020947</v>
      </c>
      <c r="Y303" s="1">
        <v>0.243100288040656</v>
      </c>
      <c r="Z303" s="1">
        <v>0.31774701224275</v>
      </c>
      <c r="AA303" s="1">
        <v>394.211621746191</v>
      </c>
      <c r="AB303" s="1">
        <v>12938.6771957458</v>
      </c>
      <c r="AC303" s="15">
        <v>814.542172922949</v>
      </c>
      <c r="AD303" s="1">
        <v>384453.501309588</v>
      </c>
      <c r="AE303" s="15">
        <v>579.0</v>
      </c>
      <c r="AF303" s="1">
        <v>42818.5</v>
      </c>
      <c r="AG303" s="15">
        <v>63029.2904884319</v>
      </c>
      <c r="AH303" s="15">
        <v>58.5899799240499</v>
      </c>
      <c r="AI303" s="1">
        <v>23.2899960458363</v>
      </c>
      <c r="AJ303" s="1">
        <v>36.0195708039136</v>
      </c>
      <c r="AK303" s="1">
        <v>1.5</v>
      </c>
      <c r="AL303" s="1">
        <v>0.594603</v>
      </c>
      <c r="AM303" s="1">
        <v>0.981549</v>
      </c>
      <c r="AN303" s="1">
        <v>0.0</v>
      </c>
      <c r="AO303" s="1">
        <v>1.13874413447953</v>
      </c>
      <c r="AP303" s="1">
        <v>3317.60554475471</v>
      </c>
      <c r="AQ303" s="15">
        <v>3690.58113313755</v>
      </c>
      <c r="AR303" s="15">
        <v>10095.8836017453</v>
      </c>
      <c r="AS303" s="15">
        <v>1154.3039287111</v>
      </c>
      <c r="AT303" s="1">
        <v>509.781520252604</v>
      </c>
      <c r="AU303" s="1">
        <v>18768.1557286013</v>
      </c>
      <c r="AV303" s="15">
        <v>5715.8461410873</v>
      </c>
      <c r="AW303" s="15">
        <v>0.2392265935</v>
      </c>
      <c r="AX303" s="1">
        <v>14854.8550456996</v>
      </c>
      <c r="AY303" s="15">
        <v>0.6217235877</v>
      </c>
      <c r="AZ303" s="1">
        <v>2379.4333211169</v>
      </c>
      <c r="BA303" s="1">
        <v>0.0995869577</v>
      </c>
      <c r="BB303" s="1">
        <v>942.886987107</v>
      </c>
      <c r="BC303" s="15">
        <v>0.039462861</v>
      </c>
      <c r="BD303" s="1">
        <v>23893.0214950108</v>
      </c>
      <c r="BE303" s="15">
        <v>0.552644388024705</v>
      </c>
      <c r="BF303" s="1">
        <v>0.245495367926774</v>
      </c>
      <c r="BG303" s="1">
        <v>0.132490942515695</v>
      </c>
      <c r="BH303" s="1">
        <v>0.0362503520344151</v>
      </c>
      <c r="BI303" s="1">
        <v>0.0331189494984104</v>
      </c>
    </row>
    <row r="304" ht="15.75" customHeight="1">
      <c r="A304" s="1" t="s">
        <v>1754</v>
      </c>
      <c r="B304" s="1" t="s">
        <v>994</v>
      </c>
      <c r="C304" s="1">
        <v>49.0</v>
      </c>
      <c r="D304" s="1">
        <v>35.3074283469388</v>
      </c>
      <c r="E304" s="1">
        <v>1730.063989</v>
      </c>
      <c r="F304" s="1">
        <v>0.0115598981755287</v>
      </c>
      <c r="G304" s="1">
        <v>0.0395153694785829</v>
      </c>
      <c r="H304" s="1" t="e">
        <v>#N/A</v>
      </c>
      <c r="I304" s="1">
        <v>0.101468816735946</v>
      </c>
      <c r="J304" s="1">
        <v>0.745385718841682</v>
      </c>
      <c r="K304" s="1">
        <v>0.100418782743185</v>
      </c>
      <c r="L304" s="1">
        <v>0.359014253199217</v>
      </c>
      <c r="M304" s="1">
        <v>0.00575798032698876</v>
      </c>
      <c r="N304" s="1">
        <v>0.133495221780494</v>
      </c>
      <c r="O304" s="1">
        <v>80084.9457107335</v>
      </c>
      <c r="P304" s="15">
        <v>0.118110236220472</v>
      </c>
      <c r="Q304" s="1">
        <v>0.165354330708661</v>
      </c>
      <c r="R304" s="1">
        <v>0.716535433070866</v>
      </c>
      <c r="S304" s="1">
        <v>17.58</v>
      </c>
      <c r="T304" s="1">
        <v>92812.6740614335</v>
      </c>
      <c r="U304" s="15">
        <v>98.4109208759955</v>
      </c>
      <c r="V304" s="1">
        <v>413625.897394481</v>
      </c>
      <c r="W304" s="15">
        <v>0.562175405796599</v>
      </c>
      <c r="X304" s="1">
        <v>0.342473714373689</v>
      </c>
      <c r="Y304" s="1">
        <v>0.0953508798297125</v>
      </c>
      <c r="Z304" s="1">
        <v>0.437824594203401</v>
      </c>
      <c r="AA304" s="1">
        <v>413.625897394481</v>
      </c>
      <c r="AB304" s="1">
        <v>13631.8194875739</v>
      </c>
      <c r="AC304" s="15">
        <v>735.211141372413</v>
      </c>
      <c r="AD304" s="1">
        <v>335933.145089248</v>
      </c>
      <c r="AE304" s="15">
        <v>555.0</v>
      </c>
      <c r="AF304" s="1">
        <v>43476.0</v>
      </c>
      <c r="AG304" s="15">
        <v>76781.6024337867</v>
      </c>
      <c r="AH304" s="15">
        <v>67.2999963947074</v>
      </c>
      <c r="AI304" s="1">
        <v>25.2421976447922</v>
      </c>
      <c r="AJ304" s="1">
        <v>36.0588971638519</v>
      </c>
      <c r="AK304" s="1">
        <v>2.0</v>
      </c>
      <c r="AL304" s="1">
        <v>1.143234</v>
      </c>
      <c r="AM304" s="1">
        <v>1.381114</v>
      </c>
      <c r="AN304" s="1">
        <v>0.0</v>
      </c>
      <c r="AO304" s="1">
        <v>0.89333588921802</v>
      </c>
      <c r="AP304" s="1">
        <v>2499.67865205938</v>
      </c>
      <c r="AQ304" s="15">
        <v>2625.93545607867</v>
      </c>
      <c r="AR304" s="15">
        <v>10821.7323862233</v>
      </c>
      <c r="AS304" s="15">
        <v>1146.04897426138</v>
      </c>
      <c r="AT304" s="1">
        <v>459.124908125002</v>
      </c>
      <c r="AU304" s="1">
        <v>17552.5203767478</v>
      </c>
      <c r="AV304" s="15">
        <v>3277.8752392793</v>
      </c>
      <c r="AW304" s="15">
        <v>0.17668338</v>
      </c>
      <c r="AX304" s="1">
        <v>12104.6550136706</v>
      </c>
      <c r="AY304" s="15">
        <v>0.6524627099</v>
      </c>
      <c r="AZ304" s="1">
        <v>1977.8605127397</v>
      </c>
      <c r="BA304" s="1">
        <v>0.1066102445</v>
      </c>
      <c r="BB304" s="1">
        <v>1191.8649101404</v>
      </c>
      <c r="BC304" s="15">
        <v>0.0642436656</v>
      </c>
      <c r="BD304" s="1">
        <v>18552.25567583</v>
      </c>
      <c r="BE304" s="15">
        <v>0.574870400938116</v>
      </c>
      <c r="BF304" s="1">
        <v>0.214605963621578</v>
      </c>
      <c r="BG304" s="1">
        <v>0.143137827316766</v>
      </c>
      <c r="BH304" s="1">
        <v>0.0515608091166258</v>
      </c>
      <c r="BI304" s="1">
        <v>0.0158249990069136</v>
      </c>
    </row>
    <row r="305" ht="15.75" customHeight="1">
      <c r="A305" s="1" t="s">
        <v>1755</v>
      </c>
      <c r="B305" s="1" t="s">
        <v>1256</v>
      </c>
      <c r="C305" s="1">
        <v>30.0</v>
      </c>
      <c r="D305" s="1">
        <v>50.5021896</v>
      </c>
      <c r="E305" s="1">
        <v>1515.065688</v>
      </c>
      <c r="F305" s="1" t="e">
        <v>#N/A</v>
      </c>
      <c r="G305" s="1" t="e">
        <v>#N/A</v>
      </c>
      <c r="H305" s="1" t="e">
        <v>#N/A</v>
      </c>
      <c r="I305" s="1">
        <v>0.0557538830345911</v>
      </c>
      <c r="J305" s="1">
        <v>0.87957607972809</v>
      </c>
      <c r="K305" s="1">
        <v>0.05654655448272</v>
      </c>
      <c r="L305" s="1">
        <v>0.440743030114981</v>
      </c>
      <c r="M305" s="1" t="e">
        <v>#N/A</v>
      </c>
      <c r="N305" s="1">
        <v>0.150789552640004</v>
      </c>
      <c r="O305" s="1">
        <v>79168.0279864763</v>
      </c>
      <c r="P305" s="15">
        <v>0.153153153153153</v>
      </c>
      <c r="Q305" s="1">
        <v>0.0540540540540541</v>
      </c>
      <c r="R305" s="1">
        <v>0.792792792792793</v>
      </c>
      <c r="S305" s="1">
        <v>18.0</v>
      </c>
      <c r="T305" s="1">
        <v>89571.7777777778</v>
      </c>
      <c r="U305" s="15">
        <v>84.170316</v>
      </c>
      <c r="V305" s="1">
        <v>459392.101288218</v>
      </c>
      <c r="W305" s="15">
        <v>0.782681525148209</v>
      </c>
      <c r="X305" s="1">
        <v>0.113788810352093</v>
      </c>
      <c r="Y305" s="1">
        <v>0.103529664499698</v>
      </c>
      <c r="Z305" s="1">
        <v>0.217318474851791</v>
      </c>
      <c r="AA305" s="1">
        <v>459.392101288218</v>
      </c>
      <c r="AB305" s="1">
        <v>14599.8369411954</v>
      </c>
      <c r="AC305" s="15">
        <v>1184.8619793969</v>
      </c>
      <c r="AD305" s="1">
        <v>316672.529907686</v>
      </c>
      <c r="AE305" s="15">
        <v>536.0</v>
      </c>
      <c r="AF305" s="1">
        <v>43303.0</v>
      </c>
      <c r="AG305" s="15">
        <v>76950.815337505</v>
      </c>
      <c r="AH305" s="15">
        <v>64.0069888533618</v>
      </c>
      <c r="AI305" s="1">
        <v>26.1069982930813</v>
      </c>
      <c r="AJ305" s="1">
        <v>41.4863949950289</v>
      </c>
      <c r="AK305" s="1">
        <v>0.0</v>
      </c>
      <c r="AL305" s="1">
        <v>0.0</v>
      </c>
      <c r="AM305" s="1">
        <v>0.0</v>
      </c>
      <c r="AN305" s="1">
        <v>0.0</v>
      </c>
      <c r="AO305" s="1">
        <v>1.16559342048982</v>
      </c>
      <c r="AP305" s="1">
        <v>2211.03588876207</v>
      </c>
      <c r="AQ305" s="15">
        <v>3458.62671929245</v>
      </c>
      <c r="AR305" s="15">
        <v>9647.97858322299</v>
      </c>
      <c r="AS305" s="15">
        <v>1560.00089548593</v>
      </c>
      <c r="AT305" s="1">
        <v>1055.6469680937</v>
      </c>
      <c r="AU305" s="1">
        <v>17933.2890548571</v>
      </c>
      <c r="AV305" s="15">
        <v>4437.5591180511</v>
      </c>
      <c r="AW305" s="15">
        <v>0.233713408</v>
      </c>
      <c r="AX305" s="1">
        <v>12118.5413306376</v>
      </c>
      <c r="AY305" s="15">
        <v>0.6382485324</v>
      </c>
      <c r="AZ305" s="1">
        <v>1761.6713799813</v>
      </c>
      <c r="BA305" s="1">
        <v>0.0927821379</v>
      </c>
      <c r="BB305" s="1">
        <v>669.4106171204</v>
      </c>
      <c r="BC305" s="15">
        <v>0.0352559217</v>
      </c>
      <c r="BD305" s="1">
        <v>18987.1824457904</v>
      </c>
      <c r="BE305" s="15">
        <v>0.555068286904691</v>
      </c>
      <c r="BF305" s="1">
        <v>0.240612582976081</v>
      </c>
      <c r="BG305" s="1">
        <v>0.139847625221156</v>
      </c>
      <c r="BH305" s="1">
        <v>0.0411660672730473</v>
      </c>
      <c r="BI305" s="1">
        <v>0.0233054376250242</v>
      </c>
    </row>
    <row r="306" ht="15.75" customHeight="1">
      <c r="A306" s="1" t="s">
        <v>211</v>
      </c>
      <c r="B306" s="1" t="s">
        <v>98</v>
      </c>
      <c r="C306" s="1">
        <v>98.0</v>
      </c>
      <c r="D306" s="1">
        <v>14.5300726122449</v>
      </c>
      <c r="E306" s="1">
        <v>1423.947116</v>
      </c>
      <c r="F306" s="1" t="e">
        <v>#N/A</v>
      </c>
      <c r="G306" s="1" t="e">
        <v>#N/A</v>
      </c>
      <c r="H306" s="1" t="e">
        <v>#N/A</v>
      </c>
      <c r="I306" s="1">
        <v>0.0129235121147417</v>
      </c>
      <c r="J306" s="1">
        <v>0.954611925382383</v>
      </c>
      <c r="K306" s="1">
        <v>0.0275018325837561</v>
      </c>
      <c r="L306" s="1">
        <v>0.426178186364794</v>
      </c>
      <c r="M306" s="1" t="e">
        <v>#N/A</v>
      </c>
      <c r="N306" s="1">
        <v>0.179425594076282</v>
      </c>
      <c r="O306" s="1">
        <v>65468.0465332713</v>
      </c>
      <c r="P306" s="15">
        <v>0.225225225225225</v>
      </c>
      <c r="Q306" s="1">
        <v>0.27027027027027</v>
      </c>
      <c r="R306" s="1">
        <v>0.504504504504504</v>
      </c>
      <c r="S306" s="1">
        <v>14.0</v>
      </c>
      <c r="T306" s="1">
        <v>94071.7857142857</v>
      </c>
      <c r="U306" s="15">
        <v>101.710508285714</v>
      </c>
      <c r="V306" s="1">
        <v>220857.843993133</v>
      </c>
      <c r="W306" s="15">
        <v>0.908369041688431</v>
      </c>
      <c r="X306" s="1">
        <v>0.0315860392205295</v>
      </c>
      <c r="Y306" s="1">
        <v>0.0600449190910398</v>
      </c>
      <c r="Z306" s="1">
        <v>0.0916309583115693</v>
      </c>
      <c r="AA306" s="1">
        <v>220.857843993133</v>
      </c>
      <c r="AB306" s="1">
        <v>4616.07662682327</v>
      </c>
      <c r="AC306" s="15">
        <v>509.572238917333</v>
      </c>
      <c r="AD306" s="1">
        <v>178974.683677604</v>
      </c>
      <c r="AE306" s="15">
        <v>257.0</v>
      </c>
      <c r="AF306" s="1">
        <v>49374.0</v>
      </c>
      <c r="AG306" s="15">
        <v>76767.5276734285</v>
      </c>
      <c r="AH306" s="15">
        <v>34.9999894087543</v>
      </c>
      <c r="AI306" s="1">
        <v>19.9999978996956</v>
      </c>
      <c r="AJ306" s="1">
        <v>19.9999194643574</v>
      </c>
      <c r="AK306" s="1">
        <v>0.0</v>
      </c>
      <c r="AL306" s="1">
        <v>0.0</v>
      </c>
      <c r="AM306" s="1">
        <v>0.0</v>
      </c>
      <c r="AN306" s="1">
        <v>3677.76635884559</v>
      </c>
      <c r="AO306" s="15">
        <v>1.48413678008155</v>
      </c>
      <c r="AP306" s="1">
        <v>1735.13204404706</v>
      </c>
      <c r="AQ306" s="15">
        <v>4224.48907856772</v>
      </c>
      <c r="AR306" s="15">
        <v>10147.5183225836</v>
      </c>
      <c r="AS306" s="15">
        <v>972.774757177148</v>
      </c>
      <c r="AT306" s="1">
        <v>612.77336791207</v>
      </c>
      <c r="AU306" s="1">
        <v>17692.6875702876</v>
      </c>
      <c r="AV306" s="15">
        <v>7835.4487494114</v>
      </c>
      <c r="AW306" s="15">
        <v>0.4247138525</v>
      </c>
      <c r="AX306" s="1">
        <v>7557.0121321035</v>
      </c>
      <c r="AY306" s="15">
        <v>0.4096214319</v>
      </c>
      <c r="AZ306" s="1">
        <v>2108.2432837513</v>
      </c>
      <c r="BA306" s="1">
        <v>0.1142755387</v>
      </c>
      <c r="BB306" s="1">
        <v>948.0671739924</v>
      </c>
      <c r="BC306" s="15">
        <v>0.0513891769</v>
      </c>
      <c r="BD306" s="1">
        <v>18448.7713392586</v>
      </c>
      <c r="BE306" s="15">
        <v>0.552126661016196</v>
      </c>
      <c r="BF306" s="1">
        <v>0.224514812171712</v>
      </c>
      <c r="BG306" s="1">
        <v>0.160547231020234</v>
      </c>
      <c r="BH306" s="1">
        <v>0.0458386339046529</v>
      </c>
      <c r="BI306" s="1">
        <v>0.016972661887205</v>
      </c>
    </row>
    <row r="307" ht="15.75" customHeight="1">
      <c r="A307" s="1" t="s">
        <v>1386</v>
      </c>
      <c r="B307" s="1" t="s">
        <v>173</v>
      </c>
      <c r="C307" s="1">
        <v>46.0</v>
      </c>
      <c r="D307" s="1">
        <v>16.8250024347826</v>
      </c>
      <c r="E307" s="1">
        <v>773.950112</v>
      </c>
      <c r="F307" s="1" t="e">
        <v>#N/A</v>
      </c>
      <c r="G307" s="1" t="e">
        <v>#N/A</v>
      </c>
      <c r="H307" s="1" t="e">
        <v>#N/A</v>
      </c>
      <c r="I307" s="1">
        <v>0.0186033968818232</v>
      </c>
      <c r="J307" s="1">
        <v>0.930941991146947</v>
      </c>
      <c r="K307" s="1">
        <v>0.0410793273723798</v>
      </c>
      <c r="L307" s="1">
        <v>0.410687482864828</v>
      </c>
      <c r="M307" s="1" t="e">
        <v>#N/A</v>
      </c>
      <c r="N307" s="1">
        <v>0.129364136399438</v>
      </c>
      <c r="O307" s="1">
        <v>76020.5575146935</v>
      </c>
      <c r="P307" s="15">
        <v>0.433962264150943</v>
      </c>
      <c r="Q307" s="1">
        <v>0.377358490566038</v>
      </c>
      <c r="R307" s="1">
        <v>0.188679245283019</v>
      </c>
      <c r="S307" s="1">
        <v>8.2</v>
      </c>
      <c r="T307" s="1">
        <v>107027.951219512</v>
      </c>
      <c r="U307" s="15">
        <v>94.38416</v>
      </c>
      <c r="V307" s="1">
        <v>436197.830797652</v>
      </c>
      <c r="W307" s="15">
        <v>0.436353361017758</v>
      </c>
      <c r="X307" s="1">
        <v>0.0242637517292892</v>
      </c>
      <c r="Y307" s="1">
        <v>0.539382887252953</v>
      </c>
      <c r="Z307" s="1">
        <v>0.563646638982242</v>
      </c>
      <c r="AA307" s="1">
        <v>436.197830797652</v>
      </c>
      <c r="AB307" s="1">
        <v>14380.2899275244</v>
      </c>
      <c r="AC307" s="15">
        <v>503.533449969964</v>
      </c>
      <c r="AD307" s="1">
        <v>369046.207055749</v>
      </c>
      <c r="AE307" s="15">
        <v>573.0</v>
      </c>
      <c r="AF307" s="1">
        <v>45013.0</v>
      </c>
      <c r="AG307" s="15">
        <v>71653.2314153717</v>
      </c>
      <c r="AH307" s="15">
        <v>43.8926755952832</v>
      </c>
      <c r="AI307" s="1">
        <v>19.9883823916049</v>
      </c>
      <c r="AJ307" s="1">
        <v>23.5083924100238</v>
      </c>
      <c r="AK307" s="1">
        <v>0.0</v>
      </c>
      <c r="AL307" s="1">
        <v>0.0</v>
      </c>
      <c r="AM307" s="1">
        <v>0.0</v>
      </c>
      <c r="AN307" s="1">
        <v>3667.61006425179</v>
      </c>
      <c r="AO307" s="1">
        <v>1.54469629296906</v>
      </c>
      <c r="AP307" s="1">
        <v>3012.88945352591</v>
      </c>
      <c r="AQ307" s="15">
        <v>4019.03537679183</v>
      </c>
      <c r="AR307" s="15">
        <v>10247.8283897451</v>
      </c>
      <c r="AS307" s="15">
        <v>1073.23580308494</v>
      </c>
      <c r="AT307" s="1">
        <v>431.207858007261</v>
      </c>
      <c r="AU307" s="1">
        <v>18784.1968811551</v>
      </c>
      <c r="AV307" s="15">
        <v>6471.7478155249</v>
      </c>
      <c r="AW307" s="15">
        <v>0.2600666582</v>
      </c>
      <c r="AX307" s="1">
        <v>16890.4876634581</v>
      </c>
      <c r="AY307" s="15">
        <v>0.6787428694</v>
      </c>
      <c r="AZ307" s="1">
        <v>592.959323502</v>
      </c>
      <c r="BA307" s="1">
        <v>0.0238280221</v>
      </c>
      <c r="BB307" s="1">
        <v>929.7630012624</v>
      </c>
      <c r="BC307" s="15">
        <v>0.0373624504</v>
      </c>
      <c r="BD307" s="1">
        <v>24884.9578037474</v>
      </c>
      <c r="BE307" s="15">
        <v>0.546692432972538</v>
      </c>
      <c r="BF307" s="1">
        <v>0.262327440689791</v>
      </c>
      <c r="BG307" s="1">
        <v>0.136302468536214</v>
      </c>
      <c r="BH307" s="1">
        <v>0.0354755497202579</v>
      </c>
      <c r="BI307" s="1">
        <v>0.0192021080811991</v>
      </c>
    </row>
    <row r="308" ht="15.75" customHeight="1">
      <c r="A308" s="1" t="s">
        <v>1407</v>
      </c>
      <c r="B308" s="1" t="s">
        <v>187</v>
      </c>
      <c r="C308" s="1">
        <v>54.0</v>
      </c>
      <c r="D308" s="1">
        <v>42.3532366851852</v>
      </c>
      <c r="E308" s="1">
        <v>2287.074781</v>
      </c>
      <c r="F308" s="1">
        <v>0.00617807604942518</v>
      </c>
      <c r="G308" s="1">
        <v>0.0608019529018424</v>
      </c>
      <c r="H308" s="1" t="e">
        <v>#N/A</v>
      </c>
      <c r="I308" s="1">
        <v>0.023160434598719</v>
      </c>
      <c r="J308" s="1">
        <v>0.858468256692887</v>
      </c>
      <c r="K308" s="1">
        <v>0.0505379515370277</v>
      </c>
      <c r="L308" s="1">
        <v>0.227505114419864</v>
      </c>
      <c r="M308" s="1">
        <v>0.0249347564168478</v>
      </c>
      <c r="N308" s="1">
        <v>0.0899845019917391</v>
      </c>
      <c r="O308" s="1">
        <v>75170.2334773042</v>
      </c>
      <c r="P308" s="15">
        <v>0.212121212121212</v>
      </c>
      <c r="Q308" s="1">
        <v>0.189393939393939</v>
      </c>
      <c r="R308" s="1">
        <v>0.598484848484849</v>
      </c>
      <c r="S308" s="1">
        <v>12.2</v>
      </c>
      <c r="T308" s="1">
        <v>118751.409836066</v>
      </c>
      <c r="U308" s="15">
        <v>187.465145983607</v>
      </c>
      <c r="V308" s="1">
        <v>263842.24731653</v>
      </c>
      <c r="W308" s="15">
        <v>0.887811938131036</v>
      </c>
      <c r="X308" s="1">
        <v>0.0411352525769689</v>
      </c>
      <c r="Y308" s="1">
        <v>0.0710528092919947</v>
      </c>
      <c r="Z308" s="1">
        <v>0.112188061868964</v>
      </c>
      <c r="AA308" s="1">
        <v>263.84224731653</v>
      </c>
      <c r="AB308" s="1">
        <v>5728.34745450328</v>
      </c>
      <c r="AC308" s="15">
        <v>691.692761050999</v>
      </c>
      <c r="AD308" s="1">
        <v>222002.17112997</v>
      </c>
      <c r="AE308" s="15">
        <v>400.0</v>
      </c>
      <c r="AF308" s="1">
        <v>61093.0</v>
      </c>
      <c r="AG308" s="15">
        <v>100377.744336034</v>
      </c>
      <c r="AH308" s="15">
        <v>42.299997341119</v>
      </c>
      <c r="AI308" s="1">
        <v>20.0</v>
      </c>
      <c r="AJ308" s="1">
        <v>23.0820735698643</v>
      </c>
      <c r="AK308" s="1">
        <v>1.2</v>
      </c>
      <c r="AL308" s="1">
        <v>0.778155</v>
      </c>
      <c r="AM308" s="1">
        <v>1.128332</v>
      </c>
      <c r="AN308" s="1">
        <v>3464.60328093662</v>
      </c>
      <c r="AO308" s="1">
        <v>1.03100036873539</v>
      </c>
      <c r="AP308" s="1">
        <v>2110.7811821917</v>
      </c>
      <c r="AQ308" s="15">
        <v>2654.73472946314</v>
      </c>
      <c r="AR308" s="15">
        <v>6682.55001409156</v>
      </c>
      <c r="AS308" s="15">
        <v>573.579154865422</v>
      </c>
      <c r="AT308" s="15">
        <v>581.851888296433</v>
      </c>
      <c r="AU308" s="1">
        <v>12603.4969689082</v>
      </c>
      <c r="AV308" s="15">
        <v>4279.8004951499</v>
      </c>
      <c r="AW308" s="15">
        <v>0.2843861533</v>
      </c>
      <c r="AX308" s="1">
        <v>9064.1457637506</v>
      </c>
      <c r="AY308" s="15">
        <v>0.60229853</v>
      </c>
      <c r="AZ308" s="1">
        <v>1080.3305039979</v>
      </c>
      <c r="BA308" s="1">
        <v>0.0717862986</v>
      </c>
      <c r="BB308" s="1">
        <v>624.980894024</v>
      </c>
      <c r="BC308" s="15">
        <v>0.0415290181</v>
      </c>
      <c r="BD308" s="1">
        <v>15049.2576569224</v>
      </c>
      <c r="BE308" s="15">
        <v>0.547066716360629</v>
      </c>
      <c r="BF308" s="1">
        <v>0.211126580540646</v>
      </c>
      <c r="BG308" s="1">
        <v>0.158417569968217</v>
      </c>
      <c r="BH308" s="1">
        <v>0.0504213912999015</v>
      </c>
      <c r="BI308" s="1">
        <v>0.0329677418306067</v>
      </c>
    </row>
    <row r="309" ht="15.75" customHeight="1">
      <c r="A309" s="1" t="s">
        <v>1686</v>
      </c>
      <c r="B309" s="1" t="s">
        <v>443</v>
      </c>
      <c r="C309" s="1">
        <v>101.0</v>
      </c>
      <c r="D309" s="1">
        <v>18.5445554950495</v>
      </c>
      <c r="E309" s="1">
        <v>1873.000105</v>
      </c>
      <c r="F309" s="1" t="e">
        <v>#N/A</v>
      </c>
      <c r="G309" s="1">
        <v>0.00783914119966504</v>
      </c>
      <c r="H309" s="1" t="e">
        <v>#N/A</v>
      </c>
      <c r="I309" s="1">
        <v>0.0143167439058139</v>
      </c>
      <c r="J309" s="1">
        <v>0.954060932370243</v>
      </c>
      <c r="K309" s="1">
        <v>0.0221067905199971</v>
      </c>
      <c r="L309" s="1">
        <v>1.0</v>
      </c>
      <c r="M309" s="1" t="e">
        <v>#N/A</v>
      </c>
      <c r="N309" s="1">
        <v>0.155134533225312</v>
      </c>
      <c r="O309" s="1">
        <v>74317.7485009712</v>
      </c>
      <c r="P309" s="15">
        <v>0.1640625</v>
      </c>
      <c r="Q309" s="1">
        <v>0.1640625</v>
      </c>
      <c r="R309" s="1">
        <v>0.671875</v>
      </c>
      <c r="S309" s="1">
        <v>15.0</v>
      </c>
      <c r="T309" s="1">
        <v>109136.133333333</v>
      </c>
      <c r="U309" s="15">
        <v>124.866673666667</v>
      </c>
      <c r="V309" s="1">
        <v>213857.863077909</v>
      </c>
      <c r="W309" s="15">
        <v>0.840896848828553</v>
      </c>
      <c r="X309" s="1">
        <v>0.0264092793064038</v>
      </c>
      <c r="Y309" s="1">
        <v>0.132693871865044</v>
      </c>
      <c r="Z309" s="1">
        <v>0.159103151171447</v>
      </c>
      <c r="AA309" s="1">
        <v>213.857863077909</v>
      </c>
      <c r="AB309" s="1">
        <v>4827.61959054989</v>
      </c>
      <c r="AC309" s="15">
        <v>521.776767332322</v>
      </c>
      <c r="AD309" s="1">
        <v>181100.390062767</v>
      </c>
      <c r="AE309" s="15">
        <v>262.0</v>
      </c>
      <c r="AF309" s="1">
        <v>47377.0</v>
      </c>
      <c r="AG309" s="15">
        <v>75202.8093973442</v>
      </c>
      <c r="AH309" s="15">
        <v>39.3947843232433</v>
      </c>
      <c r="AI309" s="1">
        <v>19.9789588758425</v>
      </c>
      <c r="AJ309" s="1">
        <v>20.6849057370734</v>
      </c>
      <c r="AK309" s="1">
        <v>3.0</v>
      </c>
      <c r="AL309" s="1">
        <v>0.657207</v>
      </c>
      <c r="AM309" s="1">
        <v>1.003791</v>
      </c>
      <c r="AN309" s="1">
        <v>3965.58098964976</v>
      </c>
      <c r="AO309" s="1">
        <v>1.66507960424514</v>
      </c>
      <c r="AP309" s="1">
        <v>2162.90071697567</v>
      </c>
      <c r="AQ309" s="15">
        <v>2870.13427583337</v>
      </c>
      <c r="AR309" s="15">
        <v>9157.56249250183</v>
      </c>
      <c r="AS309" s="15">
        <v>900.637675084381</v>
      </c>
      <c r="AT309" s="15">
        <v>109.490543781897</v>
      </c>
      <c r="AU309" s="1">
        <v>15200.7257041771</v>
      </c>
      <c r="AV309" s="15">
        <v>7700.3650480625</v>
      </c>
      <c r="AW309" s="15">
        <v>0.4212220986</v>
      </c>
      <c r="AX309" s="1">
        <v>8636.623343717</v>
      </c>
      <c r="AY309" s="15">
        <v>0.4724369023</v>
      </c>
      <c r="AZ309" s="1">
        <v>938.984203121</v>
      </c>
      <c r="BA309" s="1">
        <v>0.0513639151</v>
      </c>
      <c r="BB309" s="1">
        <v>1005.0365776897</v>
      </c>
      <c r="BC309" s="15">
        <v>0.054977084</v>
      </c>
      <c r="BD309" s="1">
        <v>18281.0091725902</v>
      </c>
      <c r="BE309" s="15">
        <v>0.573381442942651</v>
      </c>
      <c r="BF309" s="1">
        <v>0.23474078544449</v>
      </c>
      <c r="BG309" s="1">
        <v>0.136696545051739</v>
      </c>
      <c r="BH309" s="1">
        <v>0.0409523846296613</v>
      </c>
      <c r="BI309" s="1">
        <v>0.0142288419314584</v>
      </c>
    </row>
    <row r="310" ht="15.75" customHeight="1">
      <c r="A310" s="1" t="s">
        <v>1759</v>
      </c>
      <c r="B310" s="1" t="s">
        <v>686</v>
      </c>
      <c r="C310" s="1">
        <v>52.0</v>
      </c>
      <c r="D310" s="1">
        <v>22.0467130384615</v>
      </c>
      <c r="E310" s="1">
        <v>1146.429078</v>
      </c>
      <c r="F310" s="1" t="e">
        <v>#N/A</v>
      </c>
      <c r="G310" s="1" t="e">
        <v>#N/A</v>
      </c>
      <c r="H310" s="1" t="e">
        <v>#N/A</v>
      </c>
      <c r="I310" s="1">
        <v>0.0206069705193031</v>
      </c>
      <c r="J310" s="1">
        <v>0.946359090149078</v>
      </c>
      <c r="K310" s="1">
        <v>0.0277662177139125</v>
      </c>
      <c r="L310" s="1">
        <v>0.389881437580966</v>
      </c>
      <c r="M310" s="1" t="e">
        <v>#N/A</v>
      </c>
      <c r="N310" s="1">
        <v>0.18939398615162</v>
      </c>
      <c r="O310" s="1">
        <v>72450.2633304992</v>
      </c>
      <c r="P310" s="15">
        <v>0.176470588235294</v>
      </c>
      <c r="Q310" s="1">
        <v>0.156862745098039</v>
      </c>
      <c r="R310" s="1">
        <v>0.666666666666667</v>
      </c>
      <c r="S310" s="1">
        <v>10.2</v>
      </c>
      <c r="T310" s="1">
        <v>114661.588235294</v>
      </c>
      <c r="U310" s="15">
        <v>112.395007647059</v>
      </c>
      <c r="V310" s="1">
        <v>268616.468222555</v>
      </c>
      <c r="W310" s="15">
        <v>0.886106800613204</v>
      </c>
      <c r="X310" s="1">
        <v>0.0429325266821958</v>
      </c>
      <c r="Y310" s="1">
        <v>0.0709606727046002</v>
      </c>
      <c r="Z310" s="1">
        <v>0.113893199386796</v>
      </c>
      <c r="AA310" s="1">
        <v>268.616468222555</v>
      </c>
      <c r="AB310" s="1">
        <v>5751.14163320271</v>
      </c>
      <c r="AC310" s="15">
        <v>684.269428483565</v>
      </c>
      <c r="AD310" s="1">
        <v>214279.345187334</v>
      </c>
      <c r="AE310" s="15">
        <v>379.0</v>
      </c>
      <c r="AF310" s="1">
        <v>50846.0</v>
      </c>
      <c r="AG310" s="15">
        <v>78804.9366235167</v>
      </c>
      <c r="AH310" s="15">
        <v>37.6999787665566</v>
      </c>
      <c r="AI310" s="1">
        <v>20.1118968353249</v>
      </c>
      <c r="AJ310" s="1">
        <v>21.2829379792543</v>
      </c>
      <c r="AK310" s="1">
        <v>0.5</v>
      </c>
      <c r="AL310" s="1">
        <v>0.299764</v>
      </c>
      <c r="AM310" s="1">
        <v>0.482344</v>
      </c>
      <c r="AN310" s="1">
        <v>4426.57996677227</v>
      </c>
      <c r="AO310" s="1">
        <v>1.45830722432529</v>
      </c>
      <c r="AP310" s="1">
        <v>2680.86926525079</v>
      </c>
      <c r="AQ310" s="15">
        <v>3781.96653696532</v>
      </c>
      <c r="AR310" s="15">
        <v>9988.86782423362</v>
      </c>
      <c r="AS310" s="15">
        <v>797.684398929735</v>
      </c>
      <c r="AT310" s="15">
        <v>578.503705747771</v>
      </c>
      <c r="AU310" s="1">
        <v>17827.8917311272</v>
      </c>
      <c r="AV310" s="15">
        <v>7084.0665965244</v>
      </c>
      <c r="AW310" s="15">
        <v>0.3617373402</v>
      </c>
      <c r="AX310" s="1">
        <v>9593.639517276</v>
      </c>
      <c r="AY310" s="15">
        <v>0.4898849544</v>
      </c>
      <c r="AZ310" s="1">
        <v>2133.4571407116</v>
      </c>
      <c r="BA310" s="1">
        <v>0.1089418205</v>
      </c>
      <c r="BB310" s="1">
        <v>772.2908420711</v>
      </c>
      <c r="BC310" s="15">
        <v>0.0394358849</v>
      </c>
      <c r="BD310" s="1">
        <v>19583.4540965831</v>
      </c>
      <c r="BE310" s="15">
        <v>0.518088389774025</v>
      </c>
      <c r="BF310" s="1">
        <v>0.20162853399234</v>
      </c>
      <c r="BG310" s="1">
        <v>0.21356163150583</v>
      </c>
      <c r="BH310" s="1">
        <v>0.053785172410978</v>
      </c>
      <c r="BI310" s="1">
        <v>0.012936272316827</v>
      </c>
    </row>
    <row r="311" ht="15.75" customHeight="1">
      <c r="A311" s="1" t="s">
        <v>1761</v>
      </c>
      <c r="B311" s="1" t="s">
        <v>1006</v>
      </c>
      <c r="C311" s="1">
        <v>39.0</v>
      </c>
      <c r="D311" s="1">
        <v>286.810217410256</v>
      </c>
      <c r="E311" s="1">
        <v>11185.598479</v>
      </c>
      <c r="F311" s="1">
        <v>0.10038047568966</v>
      </c>
      <c r="G311" s="1">
        <v>0.347490231655514</v>
      </c>
      <c r="H311" s="1">
        <v>0.0018646975544082</v>
      </c>
      <c r="I311" s="1">
        <v>0.0684126098976909</v>
      </c>
      <c r="J311" s="1">
        <v>0.407040313123567</v>
      </c>
      <c r="K311" s="1">
        <v>0.0748116720791598</v>
      </c>
      <c r="L311" s="1">
        <v>0.997380340545122</v>
      </c>
      <c r="M311" s="1">
        <v>0.080959209602615</v>
      </c>
      <c r="N311" s="1">
        <v>0.160005961200987</v>
      </c>
      <c r="O311" s="1">
        <v>85622.8325085083</v>
      </c>
      <c r="P311" s="15">
        <v>0.14992927864215</v>
      </c>
      <c r="Q311" s="1">
        <v>0.236209335219236</v>
      </c>
      <c r="R311" s="1">
        <v>0.613861386138614</v>
      </c>
      <c r="S311" s="1">
        <v>95.0</v>
      </c>
      <c r="T311" s="1">
        <v>91925.1052631579</v>
      </c>
      <c r="U311" s="15">
        <v>117.743141884211</v>
      </c>
      <c r="V311" s="1">
        <v>192460.073910364</v>
      </c>
      <c r="W311" s="15">
        <v>0.895806081278742</v>
      </c>
      <c r="X311" s="1">
        <v>0.0829363789800255</v>
      </c>
      <c r="Y311" s="1">
        <v>0.0212575397412327</v>
      </c>
      <c r="Z311" s="1">
        <v>0.104193918721258</v>
      </c>
      <c r="AA311" s="1">
        <v>192.460073910364</v>
      </c>
      <c r="AB311" s="1">
        <v>4517.38403580864</v>
      </c>
      <c r="AC311" s="15">
        <v>608.743279385865</v>
      </c>
      <c r="AD311" s="1">
        <v>157970.044270225</v>
      </c>
      <c r="AE311" s="15">
        <v>166.0</v>
      </c>
      <c r="AF311" s="1">
        <v>55419.5</v>
      </c>
      <c r="AG311" s="15">
        <v>91075.2291265597</v>
      </c>
      <c r="AH311" s="15">
        <v>71.199967309714</v>
      </c>
      <c r="AI311" s="1">
        <v>21.4437991946183</v>
      </c>
      <c r="AJ311" s="1">
        <v>33.1431933227391</v>
      </c>
      <c r="AK311" s="1">
        <v>1.5</v>
      </c>
      <c r="AL311" s="1">
        <v>1.235417</v>
      </c>
      <c r="AM311" s="1">
        <v>1.396926</v>
      </c>
      <c r="AN311" s="1">
        <v>2378.74919164618</v>
      </c>
      <c r="AO311" s="1">
        <v>0.984660672964543</v>
      </c>
      <c r="AP311" s="1">
        <v>1693.33829169356</v>
      </c>
      <c r="AQ311" s="15">
        <v>2677.75543760425</v>
      </c>
      <c r="AR311" s="15">
        <v>8642.38978553452</v>
      </c>
      <c r="AS311" s="15">
        <v>1142.20999832833</v>
      </c>
      <c r="AT311" s="1">
        <v>600.749550649055</v>
      </c>
      <c r="AU311" s="1">
        <v>14756.4430638097</v>
      </c>
      <c r="AV311" s="15">
        <v>7256.1822485008</v>
      </c>
      <c r="AW311" s="15">
        <v>0.4811797042</v>
      </c>
      <c r="AX311" s="1">
        <v>6305.2301828435</v>
      </c>
      <c r="AY311" s="15">
        <v>0.4181191556</v>
      </c>
      <c r="AZ311" s="1">
        <v>696.5996589296</v>
      </c>
      <c r="BA311" s="1">
        <v>0.0461936603</v>
      </c>
      <c r="BB311" s="1">
        <v>821.9719259404</v>
      </c>
      <c r="BC311" s="15">
        <v>0.0545074799</v>
      </c>
      <c r="BD311" s="1">
        <v>15079.9840162143</v>
      </c>
      <c r="BE311" s="15">
        <v>0.576603654020201</v>
      </c>
      <c r="BF311" s="1">
        <v>0.214627654729664</v>
      </c>
      <c r="BG311" s="1">
        <v>0.162056233807436</v>
      </c>
      <c r="BH311" s="1">
        <v>0.0354763795789105</v>
      </c>
      <c r="BI311" s="1">
        <v>0.011236077863788</v>
      </c>
    </row>
    <row r="312" ht="15.75" customHeight="1">
      <c r="A312" s="1" t="s">
        <v>1762</v>
      </c>
      <c r="B312" s="1" t="s">
        <v>1265</v>
      </c>
      <c r="C312" s="1">
        <v>26.0</v>
      </c>
      <c r="D312" s="1">
        <v>18.2980176923077</v>
      </c>
      <c r="E312" s="1">
        <v>475.74846</v>
      </c>
      <c r="F312" s="1" t="e">
        <v>#N/A</v>
      </c>
      <c r="G312" s="1" t="e">
        <v>#N/A</v>
      </c>
      <c r="H312" s="1" t="e">
        <v>#N/A</v>
      </c>
      <c r="I312" s="1" t="e">
        <v>#N/A</v>
      </c>
      <c r="J312" s="1">
        <v>0.924252116540848</v>
      </c>
      <c r="K312" s="1">
        <v>0.0451372349284778</v>
      </c>
      <c r="L312" s="1">
        <v>0.988523853654911</v>
      </c>
      <c r="M312" s="1" t="e">
        <v>#N/A</v>
      </c>
      <c r="N312" s="1">
        <v>0.217468115003538</v>
      </c>
      <c r="O312" s="1">
        <v>69110.7458537725</v>
      </c>
      <c r="P312" s="15">
        <v>0.192982456140351</v>
      </c>
      <c r="Q312" s="1">
        <v>0.175438596491228</v>
      </c>
      <c r="R312" s="1">
        <v>0.631578947368421</v>
      </c>
      <c r="S312" s="1">
        <v>8.2</v>
      </c>
      <c r="T312" s="1">
        <v>80051.243902439</v>
      </c>
      <c r="U312" s="15">
        <v>58.0181048780488</v>
      </c>
      <c r="V312" s="1">
        <v>557389.255658337</v>
      </c>
      <c r="W312" s="15">
        <v>0.845286214027245</v>
      </c>
      <c r="X312" s="1">
        <v>0.0310319051706882</v>
      </c>
      <c r="Y312" s="1">
        <v>0.123681880802066</v>
      </c>
      <c r="Z312" s="1">
        <v>0.154713785972755</v>
      </c>
      <c r="AA312" s="1">
        <v>557.389255658337</v>
      </c>
      <c r="AB312" s="1">
        <v>14480.9948517752</v>
      </c>
      <c r="AC312" s="15">
        <v>1259.4812603282</v>
      </c>
      <c r="AD312" s="1">
        <v>435244.621956348</v>
      </c>
      <c r="AE312" s="15">
        <v>590.0</v>
      </c>
      <c r="AF312" s="1">
        <v>47867.0</v>
      </c>
      <c r="AG312" s="15">
        <v>90907.1726867887</v>
      </c>
      <c r="AH312" s="15">
        <v>32.8999987803986</v>
      </c>
      <c r="AI312" s="1">
        <v>24.9999988846781</v>
      </c>
      <c r="AJ312" s="1">
        <v>25.0951822528998</v>
      </c>
      <c r="AK312" s="1">
        <v>0.0</v>
      </c>
      <c r="AL312" s="1">
        <v>0.0</v>
      </c>
      <c r="AM312" s="1">
        <v>0.0</v>
      </c>
      <c r="AN312" s="1">
        <v>4588.09066875382</v>
      </c>
      <c r="AO312" s="1">
        <v>1.81619677032339</v>
      </c>
      <c r="AP312" s="1">
        <v>3504.90374682453</v>
      </c>
      <c r="AQ312" s="15">
        <v>5879.57749773904</v>
      </c>
      <c r="AR312" s="15">
        <v>11832.9597115249</v>
      </c>
      <c r="AS312" s="15">
        <v>1475.74302184814</v>
      </c>
      <c r="AT312" s="1">
        <v>346.028844738667</v>
      </c>
      <c r="AU312" s="1">
        <v>23039.2128226753</v>
      </c>
      <c r="AV312" s="15">
        <v>5005.0776940033</v>
      </c>
      <c r="AW312" s="15">
        <v>0.1855285835</v>
      </c>
      <c r="AX312" s="1">
        <v>18277.6337037828</v>
      </c>
      <c r="AY312" s="15">
        <v>0.6775166538</v>
      </c>
      <c r="AZ312" s="1">
        <v>2606.624721951</v>
      </c>
      <c r="BA312" s="15">
        <v>0.0966225545</v>
      </c>
      <c r="BB312" s="1">
        <v>1088.0578690593</v>
      </c>
      <c r="BC312" s="15">
        <v>0.0403322081</v>
      </c>
      <c r="BD312" s="1">
        <v>26977.3939887964</v>
      </c>
      <c r="BE312" s="15">
        <v>0.438154929759131</v>
      </c>
      <c r="BF312" s="1">
        <v>0.226163893608981</v>
      </c>
      <c r="BG312" s="1">
        <v>0.267366551425813</v>
      </c>
      <c r="BH312" s="1">
        <v>0.0402653804023032</v>
      </c>
      <c r="BI312" s="1">
        <v>0.0280492448037713</v>
      </c>
    </row>
    <row r="313" ht="15.75" customHeight="1">
      <c r="A313" s="1" t="s">
        <v>1763</v>
      </c>
      <c r="B313" s="1" t="s">
        <v>799</v>
      </c>
      <c r="C313" s="1">
        <v>401.0</v>
      </c>
      <c r="D313" s="1">
        <v>5.81085825187032</v>
      </c>
      <c r="E313" s="1">
        <v>2330.154159</v>
      </c>
      <c r="F313" s="1" t="e">
        <v>#N/A</v>
      </c>
      <c r="G313" s="1">
        <v>0.0103429346336942</v>
      </c>
      <c r="H313" s="1" t="e">
        <v>#N/A</v>
      </c>
      <c r="I313" s="1">
        <v>0.0458194824435195</v>
      </c>
      <c r="J313" s="1">
        <v>0.886503856204535</v>
      </c>
      <c r="K313" s="1">
        <v>0.052867515275132</v>
      </c>
      <c r="L313" s="1">
        <v>0.498399569470804</v>
      </c>
      <c r="M313" s="1">
        <v>0.0170621296548777</v>
      </c>
      <c r="N313" s="1">
        <v>0.137040437135731</v>
      </c>
      <c r="O313" s="1">
        <v>66875.8094197138</v>
      </c>
      <c r="P313" s="15">
        <v>0.162337662337662</v>
      </c>
      <c r="Q313" s="1">
        <v>0.201298701298701</v>
      </c>
      <c r="R313" s="1">
        <v>0.636363636363636</v>
      </c>
      <c r="S313" s="1">
        <v>23.0</v>
      </c>
      <c r="T313" s="1">
        <v>87507.3913043478</v>
      </c>
      <c r="U313" s="15">
        <v>101.311050391304</v>
      </c>
      <c r="V313" s="1">
        <v>377332.502488733</v>
      </c>
      <c r="W313" s="15">
        <v>0.733838589996007</v>
      </c>
      <c r="X313" s="1">
        <v>0.0855391041542673</v>
      </c>
      <c r="Y313" s="1">
        <v>0.180622305849726</v>
      </c>
      <c r="Z313" s="1">
        <v>0.266161410003993</v>
      </c>
      <c r="AA313" s="1">
        <v>377.332502488733</v>
      </c>
      <c r="AB313" s="1">
        <v>8897.23708619229</v>
      </c>
      <c r="AC313" s="15">
        <v>805.414261005552</v>
      </c>
      <c r="AD313" s="1">
        <v>268005.072108773</v>
      </c>
      <c r="AE313" s="15">
        <v>484.0</v>
      </c>
      <c r="AF313" s="1">
        <v>42431.0</v>
      </c>
      <c r="AG313" s="15">
        <v>71268.4692090396</v>
      </c>
      <c r="AH313" s="15">
        <v>25.2999920408476</v>
      </c>
      <c r="AI313" s="1">
        <v>23.1999969250911</v>
      </c>
      <c r="AJ313" s="1">
        <v>23.1999882993738</v>
      </c>
      <c r="AK313" s="1">
        <v>2.5</v>
      </c>
      <c r="AL313" s="1">
        <v>1.644526</v>
      </c>
      <c r="AM313" s="1">
        <v>2.127529</v>
      </c>
      <c r="AN313" s="1">
        <v>0.0</v>
      </c>
      <c r="AO313" s="1">
        <v>1.43417595868985</v>
      </c>
      <c r="AP313" s="1">
        <v>2182.85140506878</v>
      </c>
      <c r="AQ313" s="15">
        <v>3200.17714759275</v>
      </c>
      <c r="AR313" s="15">
        <v>7763.31819082877</v>
      </c>
      <c r="AS313" s="15">
        <v>1449.08229653315</v>
      </c>
      <c r="AT313" s="1">
        <v>973.263992530547</v>
      </c>
      <c r="AU313" s="1">
        <v>15568.693032554</v>
      </c>
      <c r="AV313" s="15">
        <v>6551.3282385556</v>
      </c>
      <c r="AW313" s="15">
        <v>0.3679408414</v>
      </c>
      <c r="AX313" s="1">
        <v>8128.1059993785</v>
      </c>
      <c r="AY313" s="15">
        <v>0.4564970722</v>
      </c>
      <c r="AZ313" s="1">
        <v>1773.5040433248</v>
      </c>
      <c r="BA313" s="15">
        <v>0.0996049268</v>
      </c>
      <c r="BB313" s="1">
        <v>1352.4464491415</v>
      </c>
      <c r="BC313" s="15">
        <v>0.0759571596</v>
      </c>
      <c r="BD313" s="1">
        <v>17805.3847304004</v>
      </c>
      <c r="BE313" s="15">
        <v>0.535184102602542</v>
      </c>
      <c r="BF313" s="1">
        <v>0.255265026029342</v>
      </c>
      <c r="BG313" s="1">
        <v>0.126200513385049</v>
      </c>
      <c r="BH313" s="1">
        <v>0.0591575652154316</v>
      </c>
      <c r="BI313" s="1">
        <v>0.0241927927676348</v>
      </c>
    </row>
    <row r="314" ht="15.75" customHeight="1">
      <c r="A314" s="1" t="s">
        <v>1476</v>
      </c>
      <c r="B314" s="1" t="s">
        <v>245</v>
      </c>
      <c r="C314" s="1">
        <v>32.0</v>
      </c>
      <c r="D314" s="1">
        <v>113.56677625</v>
      </c>
      <c r="E314" s="1">
        <v>3634.13684</v>
      </c>
      <c r="F314" s="1">
        <v>0.0683675918275903</v>
      </c>
      <c r="G314" s="1">
        <v>0.318162909528417</v>
      </c>
      <c r="H314" s="1" t="e">
        <v>#N/A</v>
      </c>
      <c r="I314" s="1">
        <v>0.0597167930648831</v>
      </c>
      <c r="J314" s="1">
        <v>0.484567304622523</v>
      </c>
      <c r="K314" s="1">
        <v>0.0683797374731574</v>
      </c>
      <c r="L314" s="1">
        <v>1.0</v>
      </c>
      <c r="M314" s="1">
        <v>0.0831867876216058</v>
      </c>
      <c r="N314" s="1">
        <v>0.183145652592578</v>
      </c>
      <c r="O314" s="1">
        <v>71032.4996677973</v>
      </c>
      <c r="P314" s="15">
        <v>0.322033898305085</v>
      </c>
      <c r="Q314" s="1">
        <v>0.152542372881356</v>
      </c>
      <c r="R314" s="1">
        <v>0.525423728813559</v>
      </c>
      <c r="S314" s="1">
        <v>33.0</v>
      </c>
      <c r="T314" s="1">
        <v>109238.539393939</v>
      </c>
      <c r="U314" s="15">
        <v>110.125358787879</v>
      </c>
      <c r="V314" s="1">
        <v>239166.00234569</v>
      </c>
      <c r="W314" s="15">
        <v>0.848286599006551</v>
      </c>
      <c r="X314" s="1">
        <v>0.106128779355949</v>
      </c>
      <c r="Y314" s="1">
        <v>0.0455846216374996</v>
      </c>
      <c r="Z314" s="1">
        <v>0.151713400993449</v>
      </c>
      <c r="AA314" s="1">
        <v>239.16600234569</v>
      </c>
      <c r="AB314" s="1">
        <v>7176.59217257213</v>
      </c>
      <c r="AC314" s="15">
        <v>936.656295529037</v>
      </c>
      <c r="AD314" s="15">
        <v>175714.30029001</v>
      </c>
      <c r="AE314" s="15">
        <v>243.0</v>
      </c>
      <c r="AF314" s="1">
        <v>52989.0</v>
      </c>
      <c r="AG314" s="15">
        <v>82625.674164832</v>
      </c>
      <c r="AH314" s="15">
        <v>61.0202264387909</v>
      </c>
      <c r="AI314" s="1">
        <v>28.1512347116526</v>
      </c>
      <c r="AJ314" s="1">
        <v>31.5168180601042</v>
      </c>
      <c r="AK314" s="1">
        <v>0.5</v>
      </c>
      <c r="AL314" s="1">
        <v>0.5</v>
      </c>
      <c r="AM314" s="1">
        <v>0.5</v>
      </c>
      <c r="AN314" s="1">
        <v>1985.37814277791</v>
      </c>
      <c r="AO314" s="1">
        <v>1.25439604382004</v>
      </c>
      <c r="AP314" s="1">
        <v>2498.78776166282</v>
      </c>
      <c r="AQ314" s="15">
        <v>3197.8383153013</v>
      </c>
      <c r="AR314" s="15">
        <v>9662.61838946053</v>
      </c>
      <c r="AS314" s="15">
        <v>954.436468055507</v>
      </c>
      <c r="AT314" s="1">
        <v>238.319991274737</v>
      </c>
      <c r="AU314" s="1">
        <v>16552.0009257549</v>
      </c>
      <c r="AV314" s="15">
        <v>7322.7894855244</v>
      </c>
      <c r="AW314" s="15">
        <v>0.3886062805</v>
      </c>
      <c r="AX314" s="1">
        <v>8312.4991164557</v>
      </c>
      <c r="AY314" s="15">
        <v>0.4411282572</v>
      </c>
      <c r="AZ314" s="1">
        <v>1567.559359889</v>
      </c>
      <c r="BA314" s="1">
        <v>0.0831873446</v>
      </c>
      <c r="BB314" s="1">
        <v>1640.8760152004</v>
      </c>
      <c r="BC314" s="15">
        <v>0.0870781177</v>
      </c>
      <c r="BD314" s="1">
        <v>18843.7239770695</v>
      </c>
      <c r="BE314" s="15">
        <v>0.598761259873214</v>
      </c>
      <c r="BF314" s="1">
        <v>0.226043727719788</v>
      </c>
      <c r="BG314" s="1">
        <v>0.112805531704375</v>
      </c>
      <c r="BH314" s="1">
        <v>0.0502777885419686</v>
      </c>
      <c r="BI314" s="1">
        <v>0.0121116921606551</v>
      </c>
    </row>
    <row r="315" ht="15.75" customHeight="1">
      <c r="A315" s="1" t="s">
        <v>1757</v>
      </c>
      <c r="B315" s="1" t="s">
        <v>553</v>
      </c>
      <c r="C315" s="1">
        <v>19.0</v>
      </c>
      <c r="D315" s="1">
        <v>161.237870368421</v>
      </c>
      <c r="E315" s="1">
        <v>3063.519537</v>
      </c>
      <c r="F315" s="1">
        <v>0.0168752254273626</v>
      </c>
      <c r="G315" s="1">
        <v>0.176046907409923</v>
      </c>
      <c r="H315" s="1" t="e">
        <v>#N/A</v>
      </c>
      <c r="I315" s="1">
        <v>0.0843602704459044</v>
      </c>
      <c r="J315" s="1">
        <v>0.622550972162634</v>
      </c>
      <c r="K315" s="1">
        <v>0.0976908057656448</v>
      </c>
      <c r="L315" s="1">
        <v>0.965934369057606</v>
      </c>
      <c r="M315" s="1">
        <v>0.0451283063485648</v>
      </c>
      <c r="N315" s="1">
        <v>0.141523729062587</v>
      </c>
      <c r="O315" s="1">
        <v>81033.5076190476</v>
      </c>
      <c r="P315" s="15">
        <v>0.277173913043478</v>
      </c>
      <c r="Q315" s="1">
        <v>0.119565217391304</v>
      </c>
      <c r="R315" s="1">
        <v>0.603260869565217</v>
      </c>
      <c r="S315" s="1">
        <v>19.0</v>
      </c>
      <c r="T315" s="1">
        <v>116028.0</v>
      </c>
      <c r="U315" s="15">
        <v>161.237870368421</v>
      </c>
      <c r="V315" s="1">
        <v>185214.170547005</v>
      </c>
      <c r="W315" s="15">
        <v>0.556398708560693</v>
      </c>
      <c r="X315" s="1">
        <v>0.375785782637983</v>
      </c>
      <c r="Y315" s="1">
        <v>0.0678155088013242</v>
      </c>
      <c r="Z315" s="1">
        <v>0.443601291439307</v>
      </c>
      <c r="AA315" s="1">
        <v>185.214170547005</v>
      </c>
      <c r="AB315" s="1">
        <v>4046.67535175572</v>
      </c>
      <c r="AC315" s="15">
        <v>330.488413007304</v>
      </c>
      <c r="AD315" s="1">
        <v>107007.442652546</v>
      </c>
      <c r="AE315" s="15">
        <v>54.0</v>
      </c>
      <c r="AF315" s="1">
        <v>41651.0</v>
      </c>
      <c r="AG315" s="15">
        <v>56568.190592988</v>
      </c>
      <c r="AH315" s="15">
        <v>46.3999983367555</v>
      </c>
      <c r="AI315" s="1">
        <v>20.0984971238149</v>
      </c>
      <c r="AJ315" s="1">
        <v>20.0092982215803</v>
      </c>
      <c r="AK315" s="1">
        <v>2.0</v>
      </c>
      <c r="AL315" s="1">
        <v>0.809806</v>
      </c>
      <c r="AM315" s="1">
        <v>1.142456</v>
      </c>
      <c r="AN315" s="1">
        <v>0.0</v>
      </c>
      <c r="AO315" s="1">
        <v>0.797021420737764</v>
      </c>
      <c r="AP315" s="1">
        <v>1829.24421806943</v>
      </c>
      <c r="AQ315" s="15">
        <v>2386.61250946676</v>
      </c>
      <c r="AR315" s="15">
        <v>7959.96401376956</v>
      </c>
      <c r="AS315" s="15">
        <v>1098.8011890717</v>
      </c>
      <c r="AT315" s="1">
        <v>406.658581723939</v>
      </c>
      <c r="AU315" s="1">
        <v>13681.2805121014</v>
      </c>
      <c r="AV315" s="15">
        <v>9631.3427897482</v>
      </c>
      <c r="AW315" s="15">
        <v>0.624401932</v>
      </c>
      <c r="AX315" s="1">
        <v>3401.6074427411</v>
      </c>
      <c r="AY315" s="15">
        <v>0.2205269094</v>
      </c>
      <c r="AZ315" s="1">
        <v>1271.1563663249</v>
      </c>
      <c r="BA315" s="1">
        <v>0.0824093284</v>
      </c>
      <c r="BB315" s="1">
        <v>1120.8020947762</v>
      </c>
      <c r="BC315" s="15">
        <v>0.0726618301</v>
      </c>
      <c r="BD315" s="1">
        <v>15424.9086935904</v>
      </c>
      <c r="BE315" s="15">
        <v>0.53703501042247</v>
      </c>
      <c r="BF315" s="1">
        <v>0.216697176730083</v>
      </c>
      <c r="BG315" s="1">
        <v>0.196979279260855</v>
      </c>
      <c r="BH315" s="1">
        <v>0.0353509048021177</v>
      </c>
      <c r="BI315" s="1">
        <v>0.0139376287844741</v>
      </c>
    </row>
    <row r="316" ht="15.75" customHeight="1">
      <c r="A316" s="1" t="s">
        <v>1731</v>
      </c>
      <c r="B316" s="1" t="s">
        <v>497</v>
      </c>
      <c r="C316" s="1">
        <v>28.0</v>
      </c>
      <c r="D316" s="1">
        <v>285.209833321429</v>
      </c>
      <c r="E316" s="1">
        <v>7985.875333</v>
      </c>
      <c r="F316" s="1">
        <v>0.0558072942075019</v>
      </c>
      <c r="G316" s="1">
        <v>0.293330207352694</v>
      </c>
      <c r="H316" s="1">
        <v>0.0031482679607256</v>
      </c>
      <c r="I316" s="1">
        <v>0.0726449186983782</v>
      </c>
      <c r="J316" s="1">
        <v>0.512599693627698</v>
      </c>
      <c r="K316" s="1">
        <v>0.0624696181530014</v>
      </c>
      <c r="L316" s="1">
        <v>0.32966177852565</v>
      </c>
      <c r="M316" s="1">
        <v>0.0634765526321129</v>
      </c>
      <c r="N316" s="1">
        <v>0.177504239930433</v>
      </c>
      <c r="O316" s="1">
        <v>81542.5503412232</v>
      </c>
      <c r="P316" s="15">
        <v>0.24896265560166</v>
      </c>
      <c r="Q316" s="1">
        <v>0.199170124481328</v>
      </c>
      <c r="R316" s="1">
        <v>0.551867219917012</v>
      </c>
      <c r="S316" s="1">
        <v>66.28</v>
      </c>
      <c r="T316" s="1">
        <v>113204.496077248</v>
      </c>
      <c r="U316" s="15">
        <v>120.486954330115</v>
      </c>
      <c r="V316" s="1">
        <v>324228.59636945</v>
      </c>
      <c r="W316" s="15">
        <v>0.789640908060161</v>
      </c>
      <c r="X316" s="1">
        <v>0.168736940591445</v>
      </c>
      <c r="Y316" s="1">
        <v>0.0416221513483938</v>
      </c>
      <c r="Z316" s="1">
        <v>0.210359091939839</v>
      </c>
      <c r="AA316" s="1">
        <v>324.22859636945</v>
      </c>
      <c r="AB316" s="1">
        <v>10823.9428235011</v>
      </c>
      <c r="AC316" s="15">
        <v>862.636184856657</v>
      </c>
      <c r="AD316" s="1">
        <v>244974.497878722</v>
      </c>
      <c r="AE316" s="15">
        <v>439.0</v>
      </c>
      <c r="AF316" s="1">
        <v>57984.5</v>
      </c>
      <c r="AG316" s="15">
        <v>109552.787045524</v>
      </c>
      <c r="AH316" s="15">
        <v>78.6399978027305</v>
      </c>
      <c r="AI316" s="1">
        <v>29.3998996027076</v>
      </c>
      <c r="AJ316" s="1">
        <v>40.8632984451112</v>
      </c>
      <c r="AK316" s="1">
        <v>3.66</v>
      </c>
      <c r="AL316" s="1">
        <v>2.134663</v>
      </c>
      <c r="AM316" s="1">
        <v>2.631643</v>
      </c>
      <c r="AN316" s="1">
        <v>0.0</v>
      </c>
      <c r="AO316" s="1">
        <v>0.741305188216191</v>
      </c>
      <c r="AP316" s="1">
        <v>2086.87232708645</v>
      </c>
      <c r="AQ316" s="15">
        <v>2168.63817150199</v>
      </c>
      <c r="AR316" s="15">
        <v>10108.9720204376</v>
      </c>
      <c r="AS316" s="15">
        <v>1139.12160917526</v>
      </c>
      <c r="AT316" s="15">
        <v>655.299693744919</v>
      </c>
      <c r="AU316" s="15">
        <v>16158.9038219462</v>
      </c>
      <c r="AV316" s="15">
        <v>2899.4927753836</v>
      </c>
      <c r="AW316" s="15">
        <v>0.17960878</v>
      </c>
      <c r="AX316" s="1">
        <v>9450.2391926507</v>
      </c>
      <c r="AY316" s="15">
        <v>0.5853940892</v>
      </c>
      <c r="AZ316" s="1">
        <v>2763.9706815576</v>
      </c>
      <c r="BA316" s="1">
        <v>0.171213878</v>
      </c>
      <c r="BB316" s="1">
        <v>1029.6772823502</v>
      </c>
      <c r="BC316" s="15">
        <v>0.0637832527</v>
      </c>
      <c r="BD316" s="1">
        <v>16143.3799319421</v>
      </c>
      <c r="BE316" s="15">
        <v>0.644822591978635</v>
      </c>
      <c r="BF316" s="1">
        <v>0.209453984717472</v>
      </c>
      <c r="BG316" s="1">
        <v>0.105982292627407</v>
      </c>
      <c r="BH316" s="1">
        <v>0.0239833795291506</v>
      </c>
      <c r="BI316" s="1">
        <v>0.0157577511473356</v>
      </c>
    </row>
    <row r="317" ht="15.75" customHeight="1">
      <c r="A317" s="1" t="s">
        <v>1756</v>
      </c>
      <c r="B317" s="1" t="s">
        <v>548</v>
      </c>
      <c r="C317" s="1">
        <v>40.0</v>
      </c>
      <c r="D317" s="1">
        <v>155.619548825</v>
      </c>
      <c r="E317" s="1">
        <v>6224.781953</v>
      </c>
      <c r="F317" s="1">
        <v>0.0270308392748449</v>
      </c>
      <c r="G317" s="1">
        <v>0.517176872060697</v>
      </c>
      <c r="H317" s="1">
        <v>0.00200061063605123</v>
      </c>
      <c r="I317" s="1">
        <v>0.126265596845052</v>
      </c>
      <c r="J317" s="1">
        <v>0.238706112033518</v>
      </c>
      <c r="K317" s="1">
        <v>0.0888199691498376</v>
      </c>
      <c r="L317" s="1">
        <v>0.998346544590009</v>
      </c>
      <c r="M317" s="1">
        <v>0.118131152270449</v>
      </c>
      <c r="N317" s="1">
        <v>0.192203955565036</v>
      </c>
      <c r="O317" s="1">
        <v>82744.0517502934</v>
      </c>
      <c r="P317" s="15">
        <v>0.245901639344262</v>
      </c>
      <c r="Q317" s="1">
        <v>0.144808743169399</v>
      </c>
      <c r="R317" s="1">
        <v>0.609289617486339</v>
      </c>
      <c r="S317" s="1">
        <v>41.0</v>
      </c>
      <c r="T317" s="1">
        <v>119249.707317073</v>
      </c>
      <c r="U317" s="15">
        <v>151.823950073171</v>
      </c>
      <c r="V317" s="1">
        <v>277987.978224046</v>
      </c>
      <c r="W317" s="15">
        <v>0.636336108015273</v>
      </c>
      <c r="X317" s="1">
        <v>0.30480644652462</v>
      </c>
      <c r="Y317" s="1">
        <v>0.0588574454601067</v>
      </c>
      <c r="Z317" s="1">
        <v>0.363663891984727</v>
      </c>
      <c r="AA317" s="1">
        <v>277.987978224046</v>
      </c>
      <c r="AB317" s="1">
        <v>8171.72414778076</v>
      </c>
      <c r="AC317" s="15">
        <v>561.937405424167</v>
      </c>
      <c r="AD317" s="1">
        <v>145314.618975559</v>
      </c>
      <c r="AE317" s="15">
        <v>130.0</v>
      </c>
      <c r="AF317" s="1">
        <v>40614.0</v>
      </c>
      <c r="AG317" s="15">
        <v>53843.7093133864</v>
      </c>
      <c r="AH317" s="15">
        <v>57.9999976435422</v>
      </c>
      <c r="AI317" s="1">
        <v>25.5442991108932</v>
      </c>
      <c r="AJ317" s="1">
        <v>31.9135992917964</v>
      </c>
      <c r="AK317" s="1">
        <v>1.47</v>
      </c>
      <c r="AL317" s="1">
        <v>1.47</v>
      </c>
      <c r="AM317" s="1">
        <v>1.47</v>
      </c>
      <c r="AN317" s="1">
        <v>0.0</v>
      </c>
      <c r="AO317" s="1">
        <v>1.14077751499496</v>
      </c>
      <c r="AP317" s="1">
        <v>2178.22227708158</v>
      </c>
      <c r="AQ317" s="15">
        <v>3591.95395257566</v>
      </c>
      <c r="AR317" s="15">
        <v>9006.54978171249</v>
      </c>
      <c r="AS317" s="15">
        <v>1305.40640641778</v>
      </c>
      <c r="AT317" s="1">
        <v>423.076486836743</v>
      </c>
      <c r="AU317" s="1">
        <v>16505.2089046243</v>
      </c>
      <c r="AV317" s="15">
        <v>7699.2850155615</v>
      </c>
      <c r="AW317" s="15">
        <v>0.420376798</v>
      </c>
      <c r="AX317" s="1">
        <v>7320.3390086859</v>
      </c>
      <c r="AY317" s="15">
        <v>0.399686551</v>
      </c>
      <c r="AZ317" s="1">
        <v>1481.4109769186</v>
      </c>
      <c r="BA317" s="1">
        <v>0.0808842382</v>
      </c>
      <c r="BB317" s="1">
        <v>1814.1647245717</v>
      </c>
      <c r="BC317" s="15">
        <v>0.0990524128</v>
      </c>
      <c r="BD317" s="1">
        <v>18315.1997257377</v>
      </c>
      <c r="BE317" s="15">
        <v>0.505158797747578</v>
      </c>
      <c r="BF317" s="1">
        <v>0.230805356446368</v>
      </c>
      <c r="BG317" s="1">
        <v>0.216322958211736</v>
      </c>
      <c r="BH317" s="1">
        <v>0.0302060708459763</v>
      </c>
      <c r="BI317" s="1">
        <v>0.0175068167483424</v>
      </c>
    </row>
    <row r="318" ht="15.75" customHeight="1">
      <c r="A318" s="1" t="s">
        <v>1766</v>
      </c>
      <c r="B318" s="1" t="s">
        <v>849</v>
      </c>
      <c r="C318" s="1">
        <v>23.0</v>
      </c>
      <c r="D318" s="1">
        <v>203.306704826087</v>
      </c>
      <c r="E318" s="1">
        <v>4676.054211</v>
      </c>
      <c r="F318" s="1">
        <v>0.104730142996881</v>
      </c>
      <c r="G318" s="1">
        <v>0.117860902876862</v>
      </c>
      <c r="H318" s="1">
        <v>0.00223616701074911</v>
      </c>
      <c r="I318" s="1">
        <v>0.0728206591717535</v>
      </c>
      <c r="J318" s="1">
        <v>0.625171869687334</v>
      </c>
      <c r="K318" s="1">
        <v>0.0771802582564202</v>
      </c>
      <c r="L318" s="1">
        <v>0.157578205935921</v>
      </c>
      <c r="M318" s="1">
        <v>0.0480827133831516</v>
      </c>
      <c r="N318" s="1">
        <v>0.155025632677274</v>
      </c>
      <c r="O318" s="1">
        <v>91172.0387842685</v>
      </c>
      <c r="P318" s="15">
        <v>0.161490683229814</v>
      </c>
      <c r="Q318" s="1">
        <v>0.133540372670807</v>
      </c>
      <c r="R318" s="1">
        <v>0.704968944099379</v>
      </c>
      <c r="S318" s="1">
        <v>40.0</v>
      </c>
      <c r="T318" s="1">
        <v>101800.15</v>
      </c>
      <c r="U318" s="15">
        <v>116.901355275</v>
      </c>
      <c r="V318" s="1">
        <v>349576.862508278</v>
      </c>
      <c r="W318" s="15">
        <v>0.771667683526424</v>
      </c>
      <c r="X318" s="1">
        <v>0.176920867168605</v>
      </c>
      <c r="Y318" s="1">
        <v>0.0514114493049713</v>
      </c>
      <c r="Z318" s="1">
        <v>0.228332316473576</v>
      </c>
      <c r="AA318" s="1">
        <v>349.576862508278</v>
      </c>
      <c r="AB318" s="1">
        <v>11941.5065523927</v>
      </c>
      <c r="AC318" s="15">
        <v>1423.30340917427</v>
      </c>
      <c r="AD318" s="1">
        <v>278002.628919803</v>
      </c>
      <c r="AE318" s="15">
        <v>495.0</v>
      </c>
      <c r="AF318" s="1">
        <v>80597.5</v>
      </c>
      <c r="AG318" s="15">
        <v>270571.769230769</v>
      </c>
      <c r="AH318" s="15">
        <v>63.3399901450787</v>
      </c>
      <c r="AI318" s="1">
        <v>30.850099517271</v>
      </c>
      <c r="AJ318" s="1">
        <v>40.116594633391</v>
      </c>
      <c r="AK318" s="1">
        <v>1.75</v>
      </c>
      <c r="AL318" s="1">
        <v>1.263634</v>
      </c>
      <c r="AM318" s="1">
        <v>1.513118</v>
      </c>
      <c r="AN318" s="1">
        <v>0.0</v>
      </c>
      <c r="AO318" s="1">
        <v>0.338421089355476</v>
      </c>
      <c r="AP318" s="1">
        <v>2293.47760870089</v>
      </c>
      <c r="AQ318" s="15">
        <v>2678.04649495754</v>
      </c>
      <c r="AR318" s="15">
        <v>10459.7657283234</v>
      </c>
      <c r="AS318" s="15">
        <v>1814.28703714402</v>
      </c>
      <c r="AT318" s="1">
        <v>557.686703859303</v>
      </c>
      <c r="AU318" s="1">
        <v>17803.2635729851</v>
      </c>
      <c r="AV318" s="15">
        <v>2443.4575926814</v>
      </c>
      <c r="AW318" s="15">
        <v>0.135738093</v>
      </c>
      <c r="AX318" s="1">
        <v>12170.4527525083</v>
      </c>
      <c r="AY318" s="15">
        <v>0.676088692</v>
      </c>
      <c r="AZ318" s="1">
        <v>2748.8291431056</v>
      </c>
      <c r="BA318" s="1">
        <v>0.1527019855</v>
      </c>
      <c r="BB318" s="1">
        <v>638.527055151</v>
      </c>
      <c r="BC318" s="15">
        <v>0.0354712294</v>
      </c>
      <c r="BD318" s="1">
        <v>18001.2665434463</v>
      </c>
      <c r="BE318" s="15">
        <v>0.660252528496697</v>
      </c>
      <c r="BF318" s="1">
        <v>0.209320144524768</v>
      </c>
      <c r="BG318" s="1">
        <v>0.0924804075450496</v>
      </c>
      <c r="BH318" s="1">
        <v>0.0231777899845357</v>
      </c>
      <c r="BI318" s="1">
        <v>0.0147691294489497</v>
      </c>
    </row>
    <row r="319" ht="15.75" customHeight="1">
      <c r="A319" s="1" t="s">
        <v>1768</v>
      </c>
      <c r="B319" s="1" t="s">
        <v>1037</v>
      </c>
      <c r="C319" s="1">
        <v>11.0</v>
      </c>
      <c r="D319" s="1">
        <v>641.474444818182</v>
      </c>
      <c r="E319" s="1">
        <v>7056.218893</v>
      </c>
      <c r="F319" s="1">
        <v>0.182152663702247</v>
      </c>
      <c r="G319" s="1">
        <v>0.404627764350035</v>
      </c>
      <c r="H319" s="1" t="e">
        <v>#N/A</v>
      </c>
      <c r="I319" s="1">
        <v>0.110786609968307</v>
      </c>
      <c r="J319" s="1">
        <v>0.204127771072181</v>
      </c>
      <c r="K319" s="1">
        <v>0.0978329596083259</v>
      </c>
      <c r="L319" s="1">
        <v>0.7156854738574</v>
      </c>
      <c r="M319" s="1">
        <v>0.183565461320433</v>
      </c>
      <c r="N319" s="1">
        <v>0.171708992668009</v>
      </c>
      <c r="O319" s="1">
        <v>73953.1658978302</v>
      </c>
      <c r="P319" s="15">
        <v>0.402750491159136</v>
      </c>
      <c r="Q319" s="1">
        <v>0.149312377210216</v>
      </c>
      <c r="R319" s="1">
        <v>0.447937131630648</v>
      </c>
      <c r="S319" s="1">
        <v>79.5</v>
      </c>
      <c r="T319" s="1">
        <v>92253.8958490566</v>
      </c>
      <c r="U319" s="15">
        <v>88.7574703522013</v>
      </c>
      <c r="V319" s="1">
        <v>183655.904054449</v>
      </c>
      <c r="W319" s="15">
        <v>0.838217231721439</v>
      </c>
      <c r="X319" s="1">
        <v>0.132832062775414</v>
      </c>
      <c r="Y319" s="1">
        <v>0.0289507055031472</v>
      </c>
      <c r="Z319" s="1">
        <v>0.161782768278561</v>
      </c>
      <c r="AA319" s="1">
        <v>183.655904054449</v>
      </c>
      <c r="AB319" s="1">
        <v>4351.06088197709</v>
      </c>
      <c r="AC319" s="15">
        <v>597.916795663102</v>
      </c>
      <c r="AD319" s="1">
        <v>122326.819576661</v>
      </c>
      <c r="AE319" s="15">
        <v>80.0</v>
      </c>
      <c r="AF319" s="1">
        <v>42513.0</v>
      </c>
      <c r="AG319" s="15">
        <v>61088.5161816177</v>
      </c>
      <c r="AH319" s="15">
        <v>59.6309634201892</v>
      </c>
      <c r="AI319" s="1">
        <v>20.8859009672589</v>
      </c>
      <c r="AJ319" s="1">
        <v>33.5618847603768</v>
      </c>
      <c r="AK319" s="1">
        <v>0.5</v>
      </c>
      <c r="AL319" s="1">
        <v>0.241745</v>
      </c>
      <c r="AM319" s="1">
        <v>0.393094</v>
      </c>
      <c r="AN319" s="1">
        <v>1032.18263073234</v>
      </c>
      <c r="AO319" s="1">
        <v>1.13497000265388</v>
      </c>
      <c r="AP319" s="1">
        <v>2122.70485044886</v>
      </c>
      <c r="AQ319" s="15">
        <v>3168.24784335668</v>
      </c>
      <c r="AR319" s="15">
        <v>9328.90404027889</v>
      </c>
      <c r="AS319" s="15">
        <v>1111.07330978317</v>
      </c>
      <c r="AT319" s="1">
        <v>300.371838252156</v>
      </c>
      <c r="AU319" s="1">
        <v>16031.3018821198</v>
      </c>
      <c r="AV319" s="15">
        <v>8469.3298919785</v>
      </c>
      <c r="AW319" s="15">
        <v>0.4845262687</v>
      </c>
      <c r="AX319" s="1">
        <v>5026.312897503</v>
      </c>
      <c r="AY319" s="15">
        <v>0.2875529309</v>
      </c>
      <c r="AZ319" s="1">
        <v>1666.4380843819</v>
      </c>
      <c r="BA319" s="1">
        <v>0.0953361172</v>
      </c>
      <c r="BB319" s="1">
        <v>2317.528466553</v>
      </c>
      <c r="BC319" s="15">
        <v>0.1325846832</v>
      </c>
      <c r="BD319" s="1">
        <v>17479.6093404164</v>
      </c>
      <c r="BE319" s="15">
        <v>0.501361200695587</v>
      </c>
      <c r="BF319" s="1">
        <v>0.204846729221418</v>
      </c>
      <c r="BG319" s="1">
        <v>0.230934819292475</v>
      </c>
      <c r="BH319" s="1">
        <v>0.0463019251703075</v>
      </c>
      <c r="BI319" s="1">
        <v>0.0165553256202125</v>
      </c>
    </row>
    <row r="320" ht="15.75" customHeight="1">
      <c r="A320" s="1" t="s">
        <v>1767</v>
      </c>
      <c r="B320" s="1" t="s">
        <v>570</v>
      </c>
      <c r="C320" s="1">
        <v>59.0</v>
      </c>
      <c r="D320" s="1">
        <v>264.720327542373</v>
      </c>
      <c r="E320" s="1">
        <v>15618.499325</v>
      </c>
      <c r="F320" s="1">
        <v>0.0679149025550872</v>
      </c>
      <c r="G320" s="1">
        <v>0.0924673294749755</v>
      </c>
      <c r="H320" s="1">
        <v>0.00137473658295403</v>
      </c>
      <c r="I320" s="1">
        <v>0.133687879497547</v>
      </c>
      <c r="J320" s="1">
        <v>0.6444315958332</v>
      </c>
      <c r="K320" s="1">
        <v>0.0601235560562354</v>
      </c>
      <c r="L320" s="1">
        <v>0.38765334439895</v>
      </c>
      <c r="M320" s="1">
        <v>0.129442711723175</v>
      </c>
      <c r="N320" s="1">
        <v>0.169142059136987</v>
      </c>
      <c r="O320" s="1">
        <v>86304.0497016483</v>
      </c>
      <c r="P320" s="15">
        <v>0.211856171039844</v>
      </c>
      <c r="Q320" s="1">
        <v>0.189504373177843</v>
      </c>
      <c r="R320" s="1">
        <v>0.598639455782313</v>
      </c>
      <c r="S320" s="1">
        <v>74.0</v>
      </c>
      <c r="T320" s="1">
        <v>114124.972972973</v>
      </c>
      <c r="U320" s="15">
        <v>211.060801689189</v>
      </c>
      <c r="V320" s="1">
        <v>300219.561587105</v>
      </c>
      <c r="W320" s="15">
        <v>0.760276794755204</v>
      </c>
      <c r="X320" s="1">
        <v>0.202109601249613</v>
      </c>
      <c r="Y320" s="1">
        <v>0.0376136039951827</v>
      </c>
      <c r="Z320" s="1">
        <v>0.239723205244795</v>
      </c>
      <c r="AA320" s="1">
        <v>300.219561587105</v>
      </c>
      <c r="AB320" s="1">
        <v>12783.335571838</v>
      </c>
      <c r="AC320" s="15">
        <v>959.508458409464</v>
      </c>
      <c r="AD320" s="1">
        <v>226254.751285553</v>
      </c>
      <c r="AE320" s="15">
        <v>411.0</v>
      </c>
      <c r="AF320" s="1">
        <v>59679.0</v>
      </c>
      <c r="AG320" s="15">
        <v>101309.720577497</v>
      </c>
      <c r="AH320" s="15">
        <v>91.8499977887321</v>
      </c>
      <c r="AI320" s="1">
        <v>37.946699612727</v>
      </c>
      <c r="AJ320" s="1">
        <v>50.8394991480738</v>
      </c>
      <c r="AK320" s="1">
        <v>2.0</v>
      </c>
      <c r="AL320" s="1">
        <v>1.093006</v>
      </c>
      <c r="AM320" s="1">
        <v>1.38827</v>
      </c>
      <c r="AN320" s="1">
        <v>0.0</v>
      </c>
      <c r="AO320" s="1">
        <v>0.957533417239693</v>
      </c>
      <c r="AP320" s="1">
        <v>1353.04107906026</v>
      </c>
      <c r="AQ320" s="15">
        <v>2533.53168999162</v>
      </c>
      <c r="AR320" s="15">
        <v>10082.1111614704</v>
      </c>
      <c r="AS320" s="15">
        <v>1429.7582344711</v>
      </c>
      <c r="AT320" s="1">
        <v>681.790367846364</v>
      </c>
      <c r="AU320" s="1">
        <v>16080.2325328397</v>
      </c>
      <c r="AV320" s="15">
        <v>4337.4823539353</v>
      </c>
      <c r="AW320" s="15">
        <v>0.2577437101</v>
      </c>
      <c r="AX320" s="1">
        <v>10397.9658054184</v>
      </c>
      <c r="AY320" s="15">
        <v>0.6178723199</v>
      </c>
      <c r="AZ320" s="1">
        <v>1300.0346340458</v>
      </c>
      <c r="BA320" s="1">
        <v>0.0772512076</v>
      </c>
      <c r="BB320" s="1">
        <v>793.1814323788</v>
      </c>
      <c r="BC320" s="15">
        <v>0.0471327624</v>
      </c>
      <c r="BD320" s="1">
        <v>16828.6642257783</v>
      </c>
      <c r="BE320" s="15">
        <v>0.602423387563252</v>
      </c>
      <c r="BF320" s="1">
        <v>0.254942453134803</v>
      </c>
      <c r="BG320" s="1">
        <v>0.0994609303919093</v>
      </c>
      <c r="BH320" s="1">
        <v>0.0278204960189242</v>
      </c>
      <c r="BI320" s="1">
        <v>0.0153527328911111</v>
      </c>
    </row>
    <row r="321" ht="15.75" customHeight="1">
      <c r="A321" s="1" t="s">
        <v>1621</v>
      </c>
      <c r="B321" s="1" t="s">
        <v>382</v>
      </c>
      <c r="C321" s="1">
        <v>42.0</v>
      </c>
      <c r="D321" s="1">
        <v>379.761154809524</v>
      </c>
      <c r="E321" s="1">
        <v>15949.968502</v>
      </c>
      <c r="F321" s="1">
        <v>0.214164859693102</v>
      </c>
      <c r="G321" s="1">
        <v>0.0592362635092863</v>
      </c>
      <c r="H321" s="1">
        <v>0.00168144768552633</v>
      </c>
      <c r="I321" s="1">
        <v>0.0901351338496366</v>
      </c>
      <c r="J321" s="1">
        <v>0.564623204673468</v>
      </c>
      <c r="K321" s="1">
        <v>0.0701590905889804</v>
      </c>
      <c r="L321" s="1">
        <v>0.229097135877707</v>
      </c>
      <c r="M321" s="1">
        <v>0.129267103008058</v>
      </c>
      <c r="N321" s="1">
        <v>0.151204339547488</v>
      </c>
      <c r="O321" s="1">
        <v>97027.5372532579</v>
      </c>
      <c r="P321" s="15">
        <v>0.258008658008658</v>
      </c>
      <c r="Q321" s="1">
        <v>0.0952380952380952</v>
      </c>
      <c r="R321" s="1">
        <v>0.646753246753247</v>
      </c>
      <c r="S321" s="1">
        <v>107.0</v>
      </c>
      <c r="T321" s="1">
        <v>121197.345794393</v>
      </c>
      <c r="U321" s="15">
        <v>149.065126186916</v>
      </c>
      <c r="V321" s="1">
        <v>346343.189913341</v>
      </c>
      <c r="W321" s="15">
        <v>0.793715644127711</v>
      </c>
      <c r="X321" s="1">
        <v>0.180424559415198</v>
      </c>
      <c r="Y321" s="1">
        <v>0.0258597964570911</v>
      </c>
      <c r="Z321" s="1">
        <v>0.206284355872289</v>
      </c>
      <c r="AA321" s="1">
        <v>346.343189913341</v>
      </c>
      <c r="AB321" s="1">
        <v>15636.4211608773</v>
      </c>
      <c r="AC321" s="15">
        <v>1194.90654778473</v>
      </c>
      <c r="AD321" s="1">
        <v>276187.583303164</v>
      </c>
      <c r="AE321" s="15">
        <v>492.0</v>
      </c>
      <c r="AF321" s="1">
        <v>67060.0</v>
      </c>
      <c r="AG321" s="15">
        <v>145468.797929879</v>
      </c>
      <c r="AH321" s="15">
        <v>93.3999903257689</v>
      </c>
      <c r="AI321" s="1">
        <v>41.4931997089997</v>
      </c>
      <c r="AJ321" s="1">
        <v>54.3056982536086</v>
      </c>
      <c r="AK321" s="1">
        <v>2.0</v>
      </c>
      <c r="AL321" s="1">
        <v>1.335508</v>
      </c>
      <c r="AM321" s="1">
        <v>1.58601</v>
      </c>
      <c r="AN321" s="1">
        <v>0.0</v>
      </c>
      <c r="AO321" s="1">
        <v>0.811409216773247</v>
      </c>
      <c r="AP321" s="1">
        <v>2058.13184620921</v>
      </c>
      <c r="AQ321" s="15">
        <v>2860.34807932562</v>
      </c>
      <c r="AR321" s="15">
        <v>11792.6751025505</v>
      </c>
      <c r="AS321" s="15">
        <v>1444.68228806287</v>
      </c>
      <c r="AT321" s="1">
        <v>908.812181552735</v>
      </c>
      <c r="AU321" s="1">
        <v>19064.6494977009</v>
      </c>
      <c r="AV321" s="15">
        <v>2573.7341354564</v>
      </c>
      <c r="AW321" s="15">
        <v>0.134624974</v>
      </c>
      <c r="AX321" s="1">
        <v>14810.5457259795</v>
      </c>
      <c r="AY321" s="15">
        <v>0.7746990279</v>
      </c>
      <c r="AZ321" s="1">
        <v>1090.2001819476</v>
      </c>
      <c r="BA321" s="1">
        <v>0.0570253816</v>
      </c>
      <c r="BB321" s="1">
        <v>643.3259605056</v>
      </c>
      <c r="BC321" s="15">
        <v>0.0336506166</v>
      </c>
      <c r="BD321" s="1">
        <v>19117.8060038891</v>
      </c>
      <c r="BE321" s="15">
        <v>0.634998472074463</v>
      </c>
      <c r="BF321" s="1">
        <v>0.220005806921822</v>
      </c>
      <c r="BG321" s="1">
        <v>0.101643582832425</v>
      </c>
      <c r="BH321" s="1">
        <v>0.0291362842951654</v>
      </c>
      <c r="BI321" s="1">
        <v>0.0142158538761255</v>
      </c>
    </row>
    <row r="322" ht="15.75" customHeight="1">
      <c r="A322" s="1" t="s">
        <v>520</v>
      </c>
      <c r="B322" s="1" t="s">
        <v>115</v>
      </c>
      <c r="C322" s="1">
        <v>78.0</v>
      </c>
      <c r="D322" s="1">
        <v>14.2856737435897</v>
      </c>
      <c r="E322" s="1">
        <v>1114.282552</v>
      </c>
      <c r="F322" s="1" t="e">
        <v>#N/A</v>
      </c>
      <c r="G322" s="1">
        <v>0.0124580377485694</v>
      </c>
      <c r="H322" s="1" t="e">
        <v>#N/A</v>
      </c>
      <c r="I322" s="1">
        <v>0.172703139502166</v>
      </c>
      <c r="J322" s="1">
        <v>0.79442665514022</v>
      </c>
      <c r="K322" s="1">
        <v>0.013078751172371</v>
      </c>
      <c r="L322" s="1">
        <v>0.268573727221384</v>
      </c>
      <c r="M322" s="1">
        <v>0.011942955887807</v>
      </c>
      <c r="N322" s="1">
        <v>0.101330967407083</v>
      </c>
      <c r="O322" s="1">
        <v>67439.9777275662</v>
      </c>
      <c r="P322" s="15">
        <v>0.0945945945945946</v>
      </c>
      <c r="Q322" s="1">
        <v>0.0945945945945946</v>
      </c>
      <c r="R322" s="1">
        <v>0.810810810810811</v>
      </c>
      <c r="S322" s="1">
        <v>8.75</v>
      </c>
      <c r="T322" s="1">
        <v>79250.0571428571</v>
      </c>
      <c r="U322" s="15">
        <v>127.346577371429</v>
      </c>
      <c r="V322" s="1">
        <v>307811.083808481</v>
      </c>
      <c r="W322" s="15">
        <v>0.622800903073957</v>
      </c>
      <c r="X322" s="1">
        <v>0.17306112752695</v>
      </c>
      <c r="Y322" s="1">
        <v>0.204137969399092</v>
      </c>
      <c r="Z322" s="1">
        <v>0.377199096926043</v>
      </c>
      <c r="AA322" s="1">
        <v>307.811083808481</v>
      </c>
      <c r="AB322" s="1">
        <v>11329.4818960784</v>
      </c>
      <c r="AC322" s="15">
        <v>668.785703107734</v>
      </c>
      <c r="AD322" s="1">
        <v>257867.388973412</v>
      </c>
      <c r="AE322" s="15">
        <v>466.0</v>
      </c>
      <c r="AF322" s="1">
        <v>44220.0</v>
      </c>
      <c r="AG322" s="15">
        <v>98865.7463668769</v>
      </c>
      <c r="AH322" s="15">
        <v>46.7899786594623</v>
      </c>
      <c r="AI322" s="1">
        <v>31.6399951388854</v>
      </c>
      <c r="AJ322" s="1">
        <v>43.6237722375323</v>
      </c>
      <c r="AK322" s="1">
        <v>1.8</v>
      </c>
      <c r="AL322" s="1">
        <v>1.8</v>
      </c>
      <c r="AM322" s="1">
        <v>1.8</v>
      </c>
      <c r="AN322" s="1">
        <v>0.0</v>
      </c>
      <c r="AO322" s="1">
        <v>0.869528708375156</v>
      </c>
      <c r="AP322" s="1">
        <v>1653.57219018897</v>
      </c>
      <c r="AQ322" s="15">
        <v>2343.20854734159</v>
      </c>
      <c r="AR322" s="15">
        <v>9237.88274484261</v>
      </c>
      <c r="AS322" s="15">
        <v>958.842169862856</v>
      </c>
      <c r="AT322" s="1">
        <v>441.909566937202</v>
      </c>
      <c r="AU322" s="1">
        <v>14635.4152191732</v>
      </c>
      <c r="AV322" s="15">
        <v>5036.5442517235</v>
      </c>
      <c r="AW322" s="15">
        <v>0.3067074327</v>
      </c>
      <c r="AX322" s="1">
        <v>9461.3548608658</v>
      </c>
      <c r="AY322" s="15">
        <v>0.5761624864</v>
      </c>
      <c r="AZ322" s="1">
        <v>1233.3676389916</v>
      </c>
      <c r="BA322" s="1">
        <v>0.0751076538</v>
      </c>
      <c r="BB322" s="1">
        <v>690.0641831476</v>
      </c>
      <c r="BC322" s="15">
        <v>0.0420224272</v>
      </c>
      <c r="BD322" s="1">
        <v>16421.3309347285</v>
      </c>
      <c r="BE322" s="15">
        <v>0.554810040727187</v>
      </c>
      <c r="BF322" s="1">
        <v>0.242472762299287</v>
      </c>
      <c r="BG322" s="1">
        <v>0.148669811215819</v>
      </c>
      <c r="BH322" s="1">
        <v>0.0334771999371116</v>
      </c>
      <c r="BI322" s="1">
        <v>0.0205701858205955</v>
      </c>
    </row>
    <row r="323" ht="15.75" customHeight="1">
      <c r="A323" s="1" t="s">
        <v>1674</v>
      </c>
      <c r="B323" s="1" t="s">
        <v>433</v>
      </c>
      <c r="C323" s="1">
        <v>131.0</v>
      </c>
      <c r="D323" s="1">
        <v>8.09424958778626</v>
      </c>
      <c r="E323" s="1">
        <v>1060.346696</v>
      </c>
      <c r="F323" s="1" t="e">
        <v>#N/A</v>
      </c>
      <c r="G323" s="1">
        <v>0.0154820714932369</v>
      </c>
      <c r="H323" s="1" t="e">
        <v>#N/A</v>
      </c>
      <c r="I323" s="1">
        <v>0.0566156599103335</v>
      </c>
      <c r="J323" s="1">
        <v>0.916264772760303</v>
      </c>
      <c r="K323" s="1" t="e">
        <v>#N/A</v>
      </c>
      <c r="L323" s="1">
        <v>0.309743852360784</v>
      </c>
      <c r="M323" s="1" t="e">
        <v>#N/A</v>
      </c>
      <c r="N323" s="1">
        <v>0.151517181674944</v>
      </c>
      <c r="O323" s="1">
        <v>68113.8735213831</v>
      </c>
      <c r="P323" s="15">
        <v>0.179775280898876</v>
      </c>
      <c r="Q323" s="1">
        <v>0.157303370786517</v>
      </c>
      <c r="R323" s="1">
        <v>0.662921348314607</v>
      </c>
      <c r="S323" s="1">
        <v>18.0</v>
      </c>
      <c r="T323" s="1">
        <v>55050.0</v>
      </c>
      <c r="U323" s="15">
        <v>58.9081497777778</v>
      </c>
      <c r="V323" s="1">
        <v>355875.14104915</v>
      </c>
      <c r="W323" s="15">
        <v>0.794425577690884</v>
      </c>
      <c r="X323" s="1">
        <v>0.0203703962329187</v>
      </c>
      <c r="Y323" s="1">
        <v>0.185204026076198</v>
      </c>
      <c r="Z323" s="1">
        <v>0.205574422309116</v>
      </c>
      <c r="AA323" s="1">
        <v>355.87514104915</v>
      </c>
      <c r="AB323" s="1">
        <v>8257.73497765489</v>
      </c>
      <c r="AC323" s="15">
        <v>738.905372135002</v>
      </c>
      <c r="AD323" s="15">
        <v>287931.654413893</v>
      </c>
      <c r="AE323" s="15">
        <v>511.0</v>
      </c>
      <c r="AF323" s="1">
        <v>46985.5</v>
      </c>
      <c r="AG323" s="15">
        <v>87343.3521491455</v>
      </c>
      <c r="AH323" s="15">
        <v>37.2999930029835</v>
      </c>
      <c r="AI323" s="1">
        <v>19.9999959970286</v>
      </c>
      <c r="AJ323" s="1">
        <v>19.9998959253472</v>
      </c>
      <c r="AK323" s="1">
        <v>2.3</v>
      </c>
      <c r="AL323" s="1">
        <v>1.116992</v>
      </c>
      <c r="AM323" s="1">
        <v>1.650199</v>
      </c>
      <c r="AN323" s="1">
        <v>4647.09472721364</v>
      </c>
      <c r="AO323" s="1">
        <v>1.41370257513332</v>
      </c>
      <c r="AP323" s="1">
        <v>2706.91946400897</v>
      </c>
      <c r="AQ323" s="15">
        <v>3529.45104098292</v>
      </c>
      <c r="AR323" s="15">
        <v>10277.237615875</v>
      </c>
      <c r="AS323" s="15">
        <v>973.779306235515</v>
      </c>
      <c r="AT323" s="15">
        <v>347.188651965206</v>
      </c>
      <c r="AU323" s="1">
        <v>17834.5760790676</v>
      </c>
      <c r="AV323" s="15">
        <v>5647.0059977237</v>
      </c>
      <c r="AW323" s="15">
        <v>0.2879232677</v>
      </c>
      <c r="AX323" s="1">
        <v>11744.3483687601</v>
      </c>
      <c r="AY323" s="15">
        <v>0.598807786</v>
      </c>
      <c r="AZ323" s="1">
        <v>1377.9393774375</v>
      </c>
      <c r="BA323" s="15">
        <v>0.070256842</v>
      </c>
      <c r="BB323" s="1">
        <v>843.5914651357</v>
      </c>
      <c r="BC323" s="15">
        <v>0.0430121043</v>
      </c>
      <c r="BD323" s="1">
        <v>19612.885209057</v>
      </c>
      <c r="BE323" s="15">
        <v>0.54387020671893</v>
      </c>
      <c r="BF323" s="1">
        <v>0.227281248473882</v>
      </c>
      <c r="BG323" s="1">
        <v>0.16517332417531</v>
      </c>
      <c r="BH323" s="1">
        <v>0.0435059804006857</v>
      </c>
      <c r="BI323" s="1">
        <v>0.0201692402311934</v>
      </c>
    </row>
    <row r="324" ht="15.75" customHeight="1">
      <c r="A324" s="1" t="s">
        <v>1699</v>
      </c>
      <c r="B324" s="1" t="s">
        <v>455</v>
      </c>
      <c r="C324" s="1">
        <v>56.0</v>
      </c>
      <c r="D324" s="1">
        <v>5.21540376785714</v>
      </c>
      <c r="E324" s="1">
        <v>292.062611</v>
      </c>
      <c r="F324" s="1" t="e">
        <v>#N/A</v>
      </c>
      <c r="G324" s="1" t="e">
        <v>#N/A</v>
      </c>
      <c r="H324" s="1" t="e">
        <v>#N/A</v>
      </c>
      <c r="I324" s="1">
        <v>0.10920731786313</v>
      </c>
      <c r="J324" s="1">
        <v>0.869554433373687</v>
      </c>
      <c r="K324" s="1" t="e">
        <v>#N/A</v>
      </c>
      <c r="L324" s="1">
        <v>0.526659736524961</v>
      </c>
      <c r="M324" s="1">
        <v>0.0402466543462574</v>
      </c>
      <c r="N324" s="1">
        <v>0.203599861927111</v>
      </c>
      <c r="O324" s="1">
        <v>68379.4984433375</v>
      </c>
      <c r="P324" s="15">
        <v>0.243243243243243</v>
      </c>
      <c r="Q324" s="1">
        <v>0.135135135135135</v>
      </c>
      <c r="R324" s="1">
        <v>0.621621621621622</v>
      </c>
      <c r="S324" s="1">
        <v>8.15</v>
      </c>
      <c r="T324" s="1">
        <v>58618.4049079755</v>
      </c>
      <c r="U324" s="15">
        <v>35.835903190184</v>
      </c>
      <c r="V324" s="1">
        <v>284235.28679609</v>
      </c>
      <c r="W324" s="15">
        <v>0.81599732576839</v>
      </c>
      <c r="X324" s="1">
        <v>0.0444781333381518</v>
      </c>
      <c r="Y324" s="1">
        <v>0.139524540893458</v>
      </c>
      <c r="Z324" s="1">
        <v>0.18400267423161</v>
      </c>
      <c r="AA324" s="1">
        <v>284.23528679609</v>
      </c>
      <c r="AB324" s="1">
        <v>6995.92800668347</v>
      </c>
      <c r="AC324" s="15">
        <v>736.671699480219</v>
      </c>
      <c r="AD324" s="1">
        <v>173859.109515883</v>
      </c>
      <c r="AE324" s="15">
        <v>233.0</v>
      </c>
      <c r="AF324" s="1">
        <v>39846.0</v>
      </c>
      <c r="AG324" s="15">
        <v>60883.0088888889</v>
      </c>
      <c r="AH324" s="15">
        <v>47.6999903302897</v>
      </c>
      <c r="AI324" s="1">
        <v>19.9999970475177</v>
      </c>
      <c r="AJ324" s="1">
        <v>36.8247150173468</v>
      </c>
      <c r="AK324" s="1">
        <v>1.6</v>
      </c>
      <c r="AL324" s="1">
        <v>0.999887</v>
      </c>
      <c r="AM324" s="1">
        <v>1.6</v>
      </c>
      <c r="AN324" s="1">
        <v>2353.10907358833</v>
      </c>
      <c r="AO324" s="1">
        <v>1.53479883734071</v>
      </c>
      <c r="AP324" s="1">
        <v>3280.58626442944</v>
      </c>
      <c r="AQ324" s="15">
        <v>3713.94645924055</v>
      </c>
      <c r="AR324" s="15">
        <v>15405.3765204475</v>
      </c>
      <c r="AS324" s="15">
        <v>2038.92291437468</v>
      </c>
      <c r="AT324" s="15">
        <v>672.792588298815</v>
      </c>
      <c r="AU324" s="1">
        <v>25111.624746791</v>
      </c>
      <c r="AV324" s="15">
        <v>12302.9756940682</v>
      </c>
      <c r="AW324" s="15">
        <v>0.5417458027</v>
      </c>
      <c r="AX324" s="1">
        <v>7440.2932601662</v>
      </c>
      <c r="AY324" s="15">
        <v>0.3276237997</v>
      </c>
      <c r="AZ324" s="1">
        <v>1600.3884536379</v>
      </c>
      <c r="BA324" s="1">
        <v>0.0704710591</v>
      </c>
      <c r="BB324" s="1">
        <v>1366.2106379779</v>
      </c>
      <c r="BC324" s="15">
        <v>0.0601593385</v>
      </c>
      <c r="BD324" s="1">
        <v>22709.8680458502</v>
      </c>
      <c r="BE324" s="15">
        <v>0.539915822581777</v>
      </c>
      <c r="BF324" s="1">
        <v>0.241002164330145</v>
      </c>
      <c r="BG324" s="1">
        <v>0.173873414240956</v>
      </c>
      <c r="BH324" s="1">
        <v>0.0371513853511221</v>
      </c>
      <c r="BI324" s="1">
        <v>0.00805721349599938</v>
      </c>
    </row>
    <row r="325" ht="15.75" customHeight="1">
      <c r="A325" s="1" t="s">
        <v>1771</v>
      </c>
      <c r="B325" s="1" t="s">
        <v>1004</v>
      </c>
      <c r="C325" s="1">
        <v>36.0</v>
      </c>
      <c r="D325" s="1">
        <v>13.0123489722222</v>
      </c>
      <c r="E325" s="1">
        <v>468.444563</v>
      </c>
      <c r="F325" s="1" t="e">
        <v>#N/A</v>
      </c>
      <c r="G325" s="1" t="e">
        <v>#N/A</v>
      </c>
      <c r="H325" s="1" t="e">
        <v>#N/A</v>
      </c>
      <c r="I325" s="1">
        <v>0.126439347094244</v>
      </c>
      <c r="J325" s="1">
        <v>0.841384998840385</v>
      </c>
      <c r="K325" s="1" t="e">
        <v>#N/A</v>
      </c>
      <c r="L325" s="1">
        <v>0.235294782523002</v>
      </c>
      <c r="M325" s="1" t="e">
        <v>#N/A</v>
      </c>
      <c r="N325" s="1">
        <v>0.104538618017397</v>
      </c>
      <c r="O325" s="1">
        <v>62581.5477226574</v>
      </c>
      <c r="P325" s="15">
        <v>0.121951219512195</v>
      </c>
      <c r="Q325" s="1">
        <v>0.170731707317073</v>
      </c>
      <c r="R325" s="1">
        <v>0.707317073170732</v>
      </c>
      <c r="S325" s="1">
        <v>4.0</v>
      </c>
      <c r="T325" s="1">
        <v>90901.0</v>
      </c>
      <c r="U325" s="15">
        <v>117.11114075</v>
      </c>
      <c r="V325" s="1">
        <v>203927.8018048</v>
      </c>
      <c r="W325" s="15">
        <v>0.739132997176665</v>
      </c>
      <c r="X325" s="1">
        <v>0.0385995354074637</v>
      </c>
      <c r="Y325" s="1">
        <v>0.222267467415871</v>
      </c>
      <c r="Z325" s="1">
        <v>0.260867002823335</v>
      </c>
      <c r="AA325" s="1">
        <v>203.9278018048</v>
      </c>
      <c r="AB325" s="1">
        <v>5379.43269927545</v>
      </c>
      <c r="AC325" s="15">
        <v>465.898864536507</v>
      </c>
      <c r="AD325" s="15">
        <v>161487.768167672</v>
      </c>
      <c r="AE325" s="15">
        <v>186.0</v>
      </c>
      <c r="AF325" s="1">
        <v>41625.0</v>
      </c>
      <c r="AG325" s="15">
        <v>74613.687751004</v>
      </c>
      <c r="AH325" s="15">
        <v>47.2997170436906</v>
      </c>
      <c r="AI325" s="1">
        <v>19.9922983820371</v>
      </c>
      <c r="AJ325" s="1">
        <v>28.2114352505987</v>
      </c>
      <c r="AK325" s="1">
        <v>6.5</v>
      </c>
      <c r="AL325" s="1">
        <v>3.659097</v>
      </c>
      <c r="AM325" s="1">
        <v>6.170591</v>
      </c>
      <c r="AN325" s="1">
        <v>1624.54300915859</v>
      </c>
      <c r="AO325" s="1">
        <v>1.44070080673245</v>
      </c>
      <c r="AP325" s="1">
        <v>3397.17092628525</v>
      </c>
      <c r="AQ325" s="15">
        <v>3357.91891771834</v>
      </c>
      <c r="AR325" s="15">
        <v>9105.19826014077</v>
      </c>
      <c r="AS325" s="15">
        <v>722.282051547688</v>
      </c>
      <c r="AT325" s="15">
        <v>171.970210272245</v>
      </c>
      <c r="AU325" s="15">
        <v>16754.5403659643</v>
      </c>
      <c r="AV325" s="15">
        <v>10126.3756209522</v>
      </c>
      <c r="AW325" s="15">
        <v>0.5581662321</v>
      </c>
      <c r="AX325" s="1">
        <v>5814.238203517</v>
      </c>
      <c r="AY325" s="15">
        <v>0.320481044</v>
      </c>
      <c r="AZ325" s="1">
        <v>1374.6462039941</v>
      </c>
      <c r="BA325" s="15">
        <v>0.0757705541</v>
      </c>
      <c r="BB325" s="1">
        <v>826.9618376751</v>
      </c>
      <c r="BC325" s="15">
        <v>0.0455821698</v>
      </c>
      <c r="BD325" s="1">
        <v>18142.2218661384</v>
      </c>
      <c r="BE325" s="15">
        <v>0.592955696584974</v>
      </c>
      <c r="BF325" s="1">
        <v>0.254913675616241</v>
      </c>
      <c r="BG325" s="1">
        <v>0.0969194645008304</v>
      </c>
      <c r="BH325" s="1">
        <v>0.0333161659650989</v>
      </c>
      <c r="BI325" s="1">
        <v>0.0218949973328553</v>
      </c>
    </row>
    <row r="326" ht="15.75" customHeight="1">
      <c r="A326" s="1" t="s">
        <v>1773</v>
      </c>
      <c r="B326" s="1" t="s">
        <v>1008</v>
      </c>
      <c r="C326" s="1">
        <v>74.0</v>
      </c>
      <c r="D326" s="1">
        <v>14.4433457432432</v>
      </c>
      <c r="E326" s="1">
        <v>1068.807585</v>
      </c>
      <c r="F326" s="1" t="e">
        <v>#N/A</v>
      </c>
      <c r="G326" s="1" t="e">
        <v>#N/A</v>
      </c>
      <c r="H326" s="1" t="e">
        <v>#N/A</v>
      </c>
      <c r="I326" s="1">
        <v>0.105684776253225</v>
      </c>
      <c r="J326" s="1">
        <v>0.86145692340067</v>
      </c>
      <c r="K326" s="1">
        <v>0.0267487741811095</v>
      </c>
      <c r="L326" s="1">
        <v>0.433800635867566</v>
      </c>
      <c r="M326" s="1">
        <v>0.0179488276882395</v>
      </c>
      <c r="N326" s="1">
        <v>0.130752415836052</v>
      </c>
      <c r="O326" s="1">
        <v>74642.5324675325</v>
      </c>
      <c r="P326" s="15">
        <v>0.119565217391304</v>
      </c>
      <c r="Q326" s="1">
        <v>0.119565217391304</v>
      </c>
      <c r="R326" s="1">
        <v>0.760869565217391</v>
      </c>
      <c r="S326" s="1">
        <v>10.0</v>
      </c>
      <c r="T326" s="1">
        <v>75597.0</v>
      </c>
      <c r="U326" s="15">
        <v>106.8807585</v>
      </c>
      <c r="V326" s="1">
        <v>241438.527964788</v>
      </c>
      <c r="W326" s="15">
        <v>0.816206140072985</v>
      </c>
      <c r="X326" s="1">
        <v>0.113616349119379</v>
      </c>
      <c r="Y326" s="1">
        <v>0.0701775108076366</v>
      </c>
      <c r="Z326" s="1">
        <v>0.183793859927015</v>
      </c>
      <c r="AA326" s="1">
        <v>241.438527964788</v>
      </c>
      <c r="AB326" s="1">
        <v>5526.36515954366</v>
      </c>
      <c r="AC326" s="15">
        <v>685.135566286237</v>
      </c>
      <c r="AD326" s="1">
        <v>163535.654207609</v>
      </c>
      <c r="AE326" s="15">
        <v>197.0</v>
      </c>
      <c r="AF326" s="1">
        <v>41970.0</v>
      </c>
      <c r="AG326" s="15">
        <v>66809.0677669417</v>
      </c>
      <c r="AH326" s="15">
        <v>43.3999469888566</v>
      </c>
      <c r="AI326" s="1">
        <v>20.0044980825463</v>
      </c>
      <c r="AJ326" s="1">
        <v>30.9447676153737</v>
      </c>
      <c r="AK326" s="1">
        <v>2.5</v>
      </c>
      <c r="AL326" s="1">
        <v>2.309652</v>
      </c>
      <c r="AM326" s="1">
        <v>2.486956</v>
      </c>
      <c r="AN326" s="1">
        <v>2332.3541065626</v>
      </c>
      <c r="AO326" s="1">
        <v>1.22679725207632</v>
      </c>
      <c r="AP326" s="1">
        <v>2474.96753122312</v>
      </c>
      <c r="AQ326" s="15">
        <v>2782.06991766437</v>
      </c>
      <c r="AR326" s="15">
        <v>9841.24487664449</v>
      </c>
      <c r="AS326" s="15">
        <v>924.242196503499</v>
      </c>
      <c r="AT326" s="1">
        <v>191.835427515234</v>
      </c>
      <c r="AU326" s="1">
        <v>16214.3599495507</v>
      </c>
      <c r="AV326" s="15">
        <v>8076.7623821009</v>
      </c>
      <c r="AW326" s="15">
        <v>0.4364520138</v>
      </c>
      <c r="AX326" s="1">
        <v>8307.4261684187</v>
      </c>
      <c r="AY326" s="15">
        <v>0.4489166214</v>
      </c>
      <c r="AZ326" s="1">
        <v>1728.1149395981</v>
      </c>
      <c r="BA326" s="1">
        <v>0.0933838597</v>
      </c>
      <c r="BB326" s="1">
        <v>393.1956885903</v>
      </c>
      <c r="BC326" s="15">
        <v>0.0212475051</v>
      </c>
      <c r="BD326" s="1">
        <v>18505.499178708</v>
      </c>
      <c r="BE326" s="15">
        <v>0.532986209924685</v>
      </c>
      <c r="BF326" s="1">
        <v>0.244961029593088</v>
      </c>
      <c r="BG326" s="1">
        <v>0.159991100734201</v>
      </c>
      <c r="BH326" s="1">
        <v>0.0473411695730164</v>
      </c>
      <c r="BI326" s="1">
        <v>0.014720490175009</v>
      </c>
    </row>
    <row r="327" ht="15.75" customHeight="1">
      <c r="A327" s="1" t="s">
        <v>1774</v>
      </c>
      <c r="B327" s="1" t="s">
        <v>1174</v>
      </c>
      <c r="C327" s="1">
        <v>43.0</v>
      </c>
      <c r="D327" s="1">
        <v>25.2924101627907</v>
      </c>
      <c r="E327" s="1">
        <v>1087.573637</v>
      </c>
      <c r="F327" s="1" t="e">
        <v>#N/A</v>
      </c>
      <c r="G327" s="1">
        <v>0.0163213620662736</v>
      </c>
      <c r="H327" s="1" t="e">
        <v>#N/A</v>
      </c>
      <c r="I327" s="1">
        <v>0.0776770392416736</v>
      </c>
      <c r="J327" s="1">
        <v>0.851766928206826</v>
      </c>
      <c r="K327" s="1">
        <v>0.0475343213734908</v>
      </c>
      <c r="L327" s="1">
        <v>0.452161660182134</v>
      </c>
      <c r="M327" s="1" t="e">
        <v>#N/A</v>
      </c>
      <c r="N327" s="1">
        <v>0.207231690292333</v>
      </c>
      <c r="O327" s="1">
        <v>64301.95101416</v>
      </c>
      <c r="P327" s="15">
        <v>0.197916666666667</v>
      </c>
      <c r="Q327" s="1">
        <v>0.135416666666667</v>
      </c>
      <c r="R327" s="1">
        <v>0.666666666666667</v>
      </c>
      <c r="S327" s="1">
        <v>10.0</v>
      </c>
      <c r="T327" s="1">
        <v>87616.3</v>
      </c>
      <c r="U327" s="15">
        <v>108.7573637</v>
      </c>
      <c r="V327" s="1">
        <v>298992.554561158</v>
      </c>
      <c r="W327" s="15">
        <v>0.794351693766725</v>
      </c>
      <c r="X327" s="1">
        <v>0.138031318507043</v>
      </c>
      <c r="Y327" s="1">
        <v>0.0676169877262318</v>
      </c>
      <c r="Z327" s="1">
        <v>0.205648306233275</v>
      </c>
      <c r="AA327" s="1">
        <v>298.992554561158</v>
      </c>
      <c r="AB327" s="1">
        <v>7487.01487695219</v>
      </c>
      <c r="AC327" s="15">
        <v>783.052081281739</v>
      </c>
      <c r="AD327" s="1">
        <v>220169.305465568</v>
      </c>
      <c r="AE327" s="15">
        <v>395.0</v>
      </c>
      <c r="AF327" s="1">
        <v>45794.0</v>
      </c>
      <c r="AG327" s="15">
        <v>73329.5889858966</v>
      </c>
      <c r="AH327" s="15">
        <v>53.8399859920091</v>
      </c>
      <c r="AI327" s="1">
        <v>22.5399958281786</v>
      </c>
      <c r="AJ327" s="1">
        <v>25.3248725117541</v>
      </c>
      <c r="AK327" s="1">
        <v>1.4</v>
      </c>
      <c r="AL327" s="1">
        <v>1.4</v>
      </c>
      <c r="AM327" s="1">
        <v>1.4</v>
      </c>
      <c r="AN327" s="1">
        <v>2275.41637256513</v>
      </c>
      <c r="AO327" s="15">
        <v>1.13456460590025</v>
      </c>
      <c r="AP327" s="1">
        <v>2440.05273732099</v>
      </c>
      <c r="AQ327" s="15">
        <v>3166.65155611895</v>
      </c>
      <c r="AR327" s="15">
        <v>8894.3745148909</v>
      </c>
      <c r="AS327" s="15">
        <v>1012.71071909957</v>
      </c>
      <c r="AT327" s="1">
        <v>1009.45412122012</v>
      </c>
      <c r="AU327" s="1">
        <v>16523.2436486505</v>
      </c>
      <c r="AV327" s="15">
        <v>5919.4106162541</v>
      </c>
      <c r="AW327" s="15">
        <v>0.3303725592</v>
      </c>
      <c r="AX327" s="1">
        <v>9512.7651042294</v>
      </c>
      <c r="AY327" s="15">
        <v>0.5309238971</v>
      </c>
      <c r="AZ327" s="1">
        <v>1364.0635714957</v>
      </c>
      <c r="BA327" s="15">
        <v>0.0761307506</v>
      </c>
      <c r="BB327" s="1">
        <v>1121.1404994351</v>
      </c>
      <c r="BC327" s="15">
        <v>0.0625727931</v>
      </c>
      <c r="BD327" s="1">
        <v>17917.3797914143</v>
      </c>
      <c r="BE327" s="15">
        <v>0.561299742854409</v>
      </c>
      <c r="BF327" s="1">
        <v>0.205823864412157</v>
      </c>
      <c r="BG327" s="1">
        <v>0.180812009214403</v>
      </c>
      <c r="BH327" s="1">
        <v>0.0354144498772687</v>
      </c>
      <c r="BI327" s="1">
        <v>0.0166499336417624</v>
      </c>
    </row>
    <row r="328" ht="15.75" customHeight="1">
      <c r="A328" s="1" t="s">
        <v>1383</v>
      </c>
      <c r="B328" s="1" t="s">
        <v>171</v>
      </c>
      <c r="C328" s="1">
        <v>118.0</v>
      </c>
      <c r="D328" s="1">
        <v>10.802351</v>
      </c>
      <c r="E328" s="1">
        <v>1274.677418</v>
      </c>
      <c r="F328" s="1" t="e">
        <v>#N/A</v>
      </c>
      <c r="G328" s="1" t="e">
        <v>#N/A</v>
      </c>
      <c r="H328" s="1" t="e">
        <v>#N/A</v>
      </c>
      <c r="I328" s="1">
        <v>0.0250713328042038</v>
      </c>
      <c r="J328" s="1">
        <v>0.943029197863715</v>
      </c>
      <c r="K328" s="1">
        <v>0.0255950255338766</v>
      </c>
      <c r="L328" s="1">
        <v>0.367182758796335</v>
      </c>
      <c r="M328" s="1" t="e">
        <v>#N/A</v>
      </c>
      <c r="N328" s="1">
        <v>0.132237727812324</v>
      </c>
      <c r="O328" s="1">
        <v>74227.8922419376</v>
      </c>
      <c r="P328" s="15">
        <v>0.1625</v>
      </c>
      <c r="Q328" s="1">
        <v>0.15</v>
      </c>
      <c r="R328" s="1">
        <v>0.6875</v>
      </c>
      <c r="S328" s="1">
        <v>12.67</v>
      </c>
      <c r="T328" s="1">
        <v>99349.4869771113</v>
      </c>
      <c r="U328" s="15">
        <v>100.605952486188</v>
      </c>
      <c r="V328" s="1">
        <v>396595.046606529</v>
      </c>
      <c r="W328" s="15">
        <v>0.865650289324636</v>
      </c>
      <c r="X328" s="1">
        <v>0.097389308167703</v>
      </c>
      <c r="Y328" s="1">
        <v>0.0369604025076615</v>
      </c>
      <c r="Z328" s="1">
        <v>0.134349710675364</v>
      </c>
      <c r="AA328" s="1">
        <v>396.595046606529</v>
      </c>
      <c r="AB328" s="1">
        <v>8389.30999246744</v>
      </c>
      <c r="AC328" s="15">
        <v>943.964200674339</v>
      </c>
      <c r="AD328" s="1">
        <v>307903.159723795</v>
      </c>
      <c r="AE328" s="15">
        <v>530.0</v>
      </c>
      <c r="AF328" s="1">
        <v>43408.0</v>
      </c>
      <c r="AG328" s="15">
        <v>80894.8629659001</v>
      </c>
      <c r="AH328" s="15">
        <v>49.7999959324835</v>
      </c>
      <c r="AI328" s="1">
        <v>20.0131993384838</v>
      </c>
      <c r="AJ328" s="1">
        <v>20.4157999597427</v>
      </c>
      <c r="AK328" s="1">
        <v>0.0</v>
      </c>
      <c r="AL328" s="1">
        <v>0.0</v>
      </c>
      <c r="AM328" s="1">
        <v>0.0</v>
      </c>
      <c r="AN328" s="1">
        <v>3076.19578461851</v>
      </c>
      <c r="AO328" s="1">
        <v>1.17472107251433</v>
      </c>
      <c r="AP328" s="1">
        <v>2648.31897257318</v>
      </c>
      <c r="AQ328" s="15">
        <v>3724.25016946523</v>
      </c>
      <c r="AR328" s="15">
        <v>8452.21509211674</v>
      </c>
      <c r="AS328" s="15">
        <v>2111.6826045474</v>
      </c>
      <c r="AT328" s="1">
        <v>542.048356896521</v>
      </c>
      <c r="AU328" s="1">
        <v>17478.5151955991</v>
      </c>
      <c r="AV328" s="15">
        <v>6215.0002511738</v>
      </c>
      <c r="AW328" s="15">
        <v>0.3284120736</v>
      </c>
      <c r="AX328" s="1">
        <v>10259.3365553598</v>
      </c>
      <c r="AY328" s="15">
        <v>0.5421222616</v>
      </c>
      <c r="AZ328" s="1">
        <v>1641.8982396994</v>
      </c>
      <c r="BA328" s="1">
        <v>0.0867609306</v>
      </c>
      <c r="BB328" s="1">
        <v>808.1613164847</v>
      </c>
      <c r="BC328" s="15">
        <v>0.0427047342</v>
      </c>
      <c r="BD328" s="1">
        <v>18924.3963627177</v>
      </c>
      <c r="BE328" s="15">
        <v>0.535581483887741</v>
      </c>
      <c r="BF328" s="1">
        <v>0.178158516902144</v>
      </c>
      <c r="BG328" s="1">
        <v>0.242403670009829</v>
      </c>
      <c r="BH328" s="1">
        <v>0.026731023611023</v>
      </c>
      <c r="BI328" s="1">
        <v>0.0171253055892629</v>
      </c>
    </row>
    <row r="329" ht="15.75" customHeight="1">
      <c r="A329" s="1" t="s">
        <v>1488</v>
      </c>
      <c r="B329" s="1" t="s">
        <v>252</v>
      </c>
      <c r="C329" s="1">
        <v>79.0</v>
      </c>
      <c r="D329" s="1">
        <v>8.66007513924051</v>
      </c>
      <c r="E329" s="1">
        <v>684.145936</v>
      </c>
      <c r="F329" s="1" t="e">
        <v>#N/A</v>
      </c>
      <c r="G329" s="1">
        <v>0.0189974678897239</v>
      </c>
      <c r="H329" s="1" t="e">
        <v>#N/A</v>
      </c>
      <c r="I329" s="1" t="e">
        <v>#N/A</v>
      </c>
      <c r="J329" s="1">
        <v>0.919051559881859</v>
      </c>
      <c r="K329" s="1">
        <v>0.044511782686888</v>
      </c>
      <c r="L329" s="1">
        <v>0.46530330833622</v>
      </c>
      <c r="M329" s="1">
        <v>0.0514333631310646</v>
      </c>
      <c r="N329" s="1">
        <v>0.163939124869787</v>
      </c>
      <c r="O329" s="1">
        <v>59295.6422070535</v>
      </c>
      <c r="P329" s="15">
        <v>0.267857142857143</v>
      </c>
      <c r="Q329" s="1">
        <v>0.178571428571429</v>
      </c>
      <c r="R329" s="1">
        <v>0.553571428571429</v>
      </c>
      <c r="S329" s="1">
        <v>10.7</v>
      </c>
      <c r="T329" s="1">
        <v>69522.2429906542</v>
      </c>
      <c r="U329" s="15">
        <v>63.9388725233645</v>
      </c>
      <c r="V329" s="1">
        <v>676915.341641378</v>
      </c>
      <c r="W329" s="15">
        <v>0.752418955991515</v>
      </c>
      <c r="X329" s="1">
        <v>0.201431637415374</v>
      </c>
      <c r="Y329" s="1">
        <v>0.0461494065931105</v>
      </c>
      <c r="Z329" s="1">
        <v>0.247581044008485</v>
      </c>
      <c r="AA329" s="1">
        <v>676.915341641378</v>
      </c>
      <c r="AB329" s="1">
        <v>16104.6356051145</v>
      </c>
      <c r="AC329" s="15">
        <v>1237.75100521828</v>
      </c>
      <c r="AD329" s="1">
        <v>428666.336250103</v>
      </c>
      <c r="AE329" s="15">
        <v>587.0</v>
      </c>
      <c r="AF329" s="1">
        <v>26432.0</v>
      </c>
      <c r="AG329" s="15">
        <v>66866.0192338516</v>
      </c>
      <c r="AH329" s="15">
        <v>56.5999756693274</v>
      </c>
      <c r="AI329" s="1">
        <v>20.2820963237681</v>
      </c>
      <c r="AJ329" s="1">
        <v>29.3822850844479</v>
      </c>
      <c r="AK329" s="1">
        <v>1.0</v>
      </c>
      <c r="AL329" s="1">
        <v>1.0</v>
      </c>
      <c r="AM329" s="1">
        <v>1.0</v>
      </c>
      <c r="AN329" s="1">
        <v>0.0</v>
      </c>
      <c r="AO329" s="15">
        <v>1.31469268908766</v>
      </c>
      <c r="AP329" s="1">
        <v>3506.52241541635</v>
      </c>
      <c r="AQ329" s="15">
        <v>4703.97757358015</v>
      </c>
      <c r="AR329" s="15">
        <v>8909.66434097183</v>
      </c>
      <c r="AS329" s="15">
        <v>1713.51132603965</v>
      </c>
      <c r="AT329" s="1">
        <v>449.755985980161</v>
      </c>
      <c r="AU329" s="1">
        <v>19283.4316419881</v>
      </c>
      <c r="AV329" s="15">
        <v>5206.6296125201</v>
      </c>
      <c r="AW329" s="15">
        <v>0.2140307966</v>
      </c>
      <c r="AX329" s="1">
        <v>15970.1601364967</v>
      </c>
      <c r="AY329" s="15">
        <v>0.6564911181</v>
      </c>
      <c r="AZ329" s="1">
        <v>1372.6503375268</v>
      </c>
      <c r="BA329" s="1">
        <v>0.0564260312</v>
      </c>
      <c r="BB329" s="1">
        <v>1777.1040148655</v>
      </c>
      <c r="BC329" s="15">
        <v>0.0730520541</v>
      </c>
      <c r="BD329" s="1">
        <v>24326.5441014091</v>
      </c>
      <c r="BE329" s="15">
        <v>0.472096648625669</v>
      </c>
      <c r="BF329" s="1">
        <v>0.274119013321685</v>
      </c>
      <c r="BG329" s="1">
        <v>0.214160614314109</v>
      </c>
      <c r="BH329" s="1">
        <v>0.0230703910141607</v>
      </c>
      <c r="BI329" s="1">
        <v>0.0165533327243764</v>
      </c>
    </row>
    <row r="330" ht="15.75" customHeight="1">
      <c r="A330" s="1" t="s">
        <v>1521</v>
      </c>
      <c r="B330" s="1" t="s">
        <v>278</v>
      </c>
      <c r="C330" s="1">
        <v>75.0</v>
      </c>
      <c r="D330" s="1">
        <v>30.76240072</v>
      </c>
      <c r="E330" s="1">
        <v>2307.180054</v>
      </c>
      <c r="F330" s="1" t="e">
        <v>#N/A</v>
      </c>
      <c r="G330" s="1">
        <v>0.0113928234250469</v>
      </c>
      <c r="H330" s="1" t="e">
        <v>#N/A</v>
      </c>
      <c r="I330" s="1">
        <v>0.0417611311873924</v>
      </c>
      <c r="J330" s="1">
        <v>0.90606558121842</v>
      </c>
      <c r="K330" s="1">
        <v>0.035217759490007</v>
      </c>
      <c r="L330" s="1">
        <v>0.222832151980488</v>
      </c>
      <c r="M330" s="1">
        <v>0.0048454930066952</v>
      </c>
      <c r="N330" s="1">
        <v>0.109009945114995</v>
      </c>
      <c r="O330" s="1">
        <v>77035.4584202294</v>
      </c>
      <c r="P330" s="15">
        <v>0.1625</v>
      </c>
      <c r="Q330" s="1">
        <v>0.125</v>
      </c>
      <c r="R330" s="1">
        <v>0.7125</v>
      </c>
      <c r="S330" s="1">
        <v>22.0</v>
      </c>
      <c r="T330" s="1">
        <v>96957.2727272727</v>
      </c>
      <c r="U330" s="15">
        <v>104.871820636364</v>
      </c>
      <c r="V330" s="1">
        <v>417468.813641191</v>
      </c>
      <c r="W330" s="15">
        <v>0.850660541982931</v>
      </c>
      <c r="X330" s="1">
        <v>0.113386122316289</v>
      </c>
      <c r="Y330" s="1">
        <v>0.0359533357007795</v>
      </c>
      <c r="Z330" s="1">
        <v>0.149339458017069</v>
      </c>
      <c r="AA330" s="1">
        <v>417.468813641191</v>
      </c>
      <c r="AB330" s="1">
        <v>13112.8981232082</v>
      </c>
      <c r="AC330" s="15">
        <v>1169.67829854514</v>
      </c>
      <c r="AD330" s="1">
        <v>304667.709960567</v>
      </c>
      <c r="AE330" s="15">
        <v>526.0</v>
      </c>
      <c r="AF330" s="1">
        <v>51538.5</v>
      </c>
      <c r="AG330" s="15">
        <v>111393.471556612</v>
      </c>
      <c r="AH330" s="15">
        <v>77.6799642384588</v>
      </c>
      <c r="AI330" s="1">
        <v>28.3095981258375</v>
      </c>
      <c r="AJ330" s="1">
        <v>40.0028989817487</v>
      </c>
      <c r="AK330" s="1">
        <v>3.0</v>
      </c>
      <c r="AL330" s="1">
        <v>2.38827</v>
      </c>
      <c r="AM330" s="1">
        <v>2.6496</v>
      </c>
      <c r="AN330" s="1">
        <v>0.0</v>
      </c>
      <c r="AO330" s="1">
        <v>0.757955984392635</v>
      </c>
      <c r="AP330" s="1">
        <v>2515.48077486977</v>
      </c>
      <c r="AQ330" s="15">
        <v>4360.48444617838</v>
      </c>
      <c r="AR330" s="15">
        <v>9618.1261846155</v>
      </c>
      <c r="AS330" s="15">
        <v>1249.24385290304</v>
      </c>
      <c r="AT330" s="1">
        <v>525.489698083182</v>
      </c>
      <c r="AU330" s="1">
        <v>18268.8249566499</v>
      </c>
      <c r="AV330" s="15">
        <v>3705.0988464704</v>
      </c>
      <c r="AW330" s="15">
        <v>0.2098800181</v>
      </c>
      <c r="AX330" s="1">
        <v>11853.0491353686</v>
      </c>
      <c r="AY330" s="15">
        <v>0.6714309848</v>
      </c>
      <c r="AZ330" s="1">
        <v>1332.1515103553</v>
      </c>
      <c r="BA330" s="1">
        <v>0.07546141</v>
      </c>
      <c r="BB330" s="1">
        <v>763.1144897383</v>
      </c>
      <c r="BC330" s="15">
        <v>0.0432275871</v>
      </c>
      <c r="BD330" s="1">
        <v>17653.4139819326</v>
      </c>
      <c r="BE330" s="15">
        <v>0.589460965242006</v>
      </c>
      <c r="BF330" s="1">
        <v>0.255697478271249</v>
      </c>
      <c r="BG330" s="1">
        <v>0.0953216704697263</v>
      </c>
      <c r="BH330" s="1">
        <v>0.0431663151922609</v>
      </c>
      <c r="BI330" s="1">
        <v>0.0163535708247577</v>
      </c>
    </row>
    <row r="331" ht="15.75" customHeight="1">
      <c r="A331" s="1" t="s">
        <v>1778</v>
      </c>
      <c r="B331" s="1" t="s">
        <v>633</v>
      </c>
      <c r="C331" s="1">
        <v>55.0</v>
      </c>
      <c r="D331" s="1">
        <v>42.8040362727273</v>
      </c>
      <c r="E331" s="1">
        <v>2354.221995</v>
      </c>
      <c r="F331" s="1">
        <v>0.00859551289273453</v>
      </c>
      <c r="G331" s="1">
        <v>0.0374729400400145</v>
      </c>
      <c r="H331" s="1" t="e">
        <v>#N/A</v>
      </c>
      <c r="I331" s="1">
        <v>0.0298151936439106</v>
      </c>
      <c r="J331" s="1">
        <v>0.884220540449248</v>
      </c>
      <c r="K331" s="1">
        <v>0.0398958129740922</v>
      </c>
      <c r="L331" s="1">
        <v>0.12744263384931</v>
      </c>
      <c r="M331" s="1" t="e">
        <v>#N/A</v>
      </c>
      <c r="N331" s="1">
        <v>0.103225976736096</v>
      </c>
      <c r="O331" s="1">
        <v>91482.2812228699</v>
      </c>
      <c r="P331" s="15">
        <v>0.029585798816568</v>
      </c>
      <c r="Q331" s="1">
        <v>0.0769230769230769</v>
      </c>
      <c r="R331" s="1">
        <v>0.893491124260355</v>
      </c>
      <c r="S331" s="1">
        <v>14.0</v>
      </c>
      <c r="T331" s="1">
        <v>109490.857142857</v>
      </c>
      <c r="U331" s="15">
        <v>168.158713928571</v>
      </c>
      <c r="V331" s="1">
        <v>514005.698090507</v>
      </c>
      <c r="W331" s="15">
        <v>0.886730578728979</v>
      </c>
      <c r="X331" s="1">
        <v>0.0939714971079021</v>
      </c>
      <c r="Y331" s="1">
        <v>0.0192979241631189</v>
      </c>
      <c r="Z331" s="1">
        <v>0.113269421271021</v>
      </c>
      <c r="AA331" s="1">
        <v>514.005698090507</v>
      </c>
      <c r="AB331" s="1">
        <v>15993.9853080848</v>
      </c>
      <c r="AC331" s="15">
        <v>1567.24800288003</v>
      </c>
      <c r="AD331" s="1">
        <v>395763.04317216</v>
      </c>
      <c r="AE331" s="15">
        <v>582.0</v>
      </c>
      <c r="AF331" s="1">
        <v>70446.0</v>
      </c>
      <c r="AG331" s="15">
        <v>185605.309503333</v>
      </c>
      <c r="AH331" s="15">
        <v>86.9899923347365</v>
      </c>
      <c r="AI331" s="1">
        <v>28.7078998465319</v>
      </c>
      <c r="AJ331" s="1">
        <v>42.3687946605395</v>
      </c>
      <c r="AK331" s="1">
        <v>0.0</v>
      </c>
      <c r="AL331" s="1">
        <v>0.0</v>
      </c>
      <c r="AM331" s="1">
        <v>0.0</v>
      </c>
      <c r="AN331" s="1">
        <v>0.0</v>
      </c>
      <c r="AO331" s="1">
        <v>0.519522588301289</v>
      </c>
      <c r="AP331" s="1">
        <v>2403.33155157698</v>
      </c>
      <c r="AQ331" s="15">
        <v>3278.37339740767</v>
      </c>
      <c r="AR331" s="15">
        <v>10226.7995631398</v>
      </c>
      <c r="AS331" s="15">
        <v>1268.5022637383</v>
      </c>
      <c r="AT331" s="1">
        <v>486.291939516095</v>
      </c>
      <c r="AU331" s="1">
        <v>17663.2987153788</v>
      </c>
      <c r="AV331" s="15">
        <v>3346.0551339968</v>
      </c>
      <c r="AW331" s="15">
        <v>0.1831549922</v>
      </c>
      <c r="AX331" s="1">
        <v>13298.1199572704</v>
      </c>
      <c r="AY331" s="15">
        <v>0.7279070308</v>
      </c>
      <c r="AZ331" s="1">
        <v>1305.9244941333</v>
      </c>
      <c r="BA331" s="1">
        <v>0.0714831588</v>
      </c>
      <c r="BB331" s="1">
        <v>318.8817469788</v>
      </c>
      <c r="BC331" s="15">
        <v>0.0174548182</v>
      </c>
      <c r="BD331" s="1">
        <v>18268.9813323793</v>
      </c>
      <c r="BE331" s="15">
        <v>0.604280301096708</v>
      </c>
      <c r="BF331" s="1">
        <v>0.232709328379157</v>
      </c>
      <c r="BG331" s="1">
        <v>0.115159051119291</v>
      </c>
      <c r="BH331" s="1">
        <v>0.0294473705812448</v>
      </c>
      <c r="BI331" s="1">
        <v>0.0184039488235992</v>
      </c>
    </row>
    <row r="332" ht="15.75" customHeight="1">
      <c r="A332" s="1" t="s">
        <v>1779</v>
      </c>
      <c r="B332" s="1" t="s">
        <v>1308</v>
      </c>
      <c r="C332" s="1">
        <v>76.0</v>
      </c>
      <c r="D332" s="1">
        <v>25.6853240789474</v>
      </c>
      <c r="E332" s="1">
        <v>1952.08463</v>
      </c>
      <c r="F332" s="1">
        <v>0.0062675803572471</v>
      </c>
      <c r="G332" s="1">
        <v>0.0227604652749351</v>
      </c>
      <c r="H332" s="1" t="e">
        <v>#N/A</v>
      </c>
      <c r="I332" s="1">
        <v>0.0412549254831363</v>
      </c>
      <c r="J332" s="1">
        <v>0.894373406287175</v>
      </c>
      <c r="K332" s="1">
        <v>0.0348213242344028</v>
      </c>
      <c r="L332" s="1">
        <v>0.181583561974795</v>
      </c>
      <c r="M332" s="1">
        <v>0.0144283726744208</v>
      </c>
      <c r="N332" s="1">
        <v>0.116153101993986</v>
      </c>
      <c r="O332" s="1">
        <v>91782.355734173</v>
      </c>
      <c r="P332" s="15">
        <v>0.0666666666666667</v>
      </c>
      <c r="Q332" s="1">
        <v>0.0518518518518519</v>
      </c>
      <c r="R332" s="1">
        <v>0.881481481481482</v>
      </c>
      <c r="S332" s="1">
        <v>17.0</v>
      </c>
      <c r="T332" s="1">
        <v>116830.529411765</v>
      </c>
      <c r="U332" s="15">
        <v>114.828507647059</v>
      </c>
      <c r="V332" s="1">
        <v>643302.011962463</v>
      </c>
      <c r="W332" s="15">
        <v>0.904450817128418</v>
      </c>
      <c r="X332" s="1">
        <v>0.0526971854790772</v>
      </c>
      <c r="Y332" s="1">
        <v>0.042851997392505</v>
      </c>
      <c r="Z332" s="1">
        <v>0.0955491828715822</v>
      </c>
      <c r="AA332" s="1">
        <v>643.302011962463</v>
      </c>
      <c r="AB332" s="1">
        <v>15398.8974340728</v>
      </c>
      <c r="AC332" s="15">
        <v>1869.58921960264</v>
      </c>
      <c r="AD332" s="15">
        <v>434360.210028193</v>
      </c>
      <c r="AE332" s="15">
        <v>588.0</v>
      </c>
      <c r="AF332" s="1">
        <v>57134.0</v>
      </c>
      <c r="AG332" s="15">
        <v>139514.450383024</v>
      </c>
      <c r="AH332" s="15">
        <v>45.2499856911048</v>
      </c>
      <c r="AI332" s="1">
        <v>22.9831993242561</v>
      </c>
      <c r="AJ332" s="1">
        <v>22.9812982245697</v>
      </c>
      <c r="AK332" s="1">
        <v>1.0</v>
      </c>
      <c r="AL332" s="1">
        <v>1.0</v>
      </c>
      <c r="AM332" s="1">
        <v>1.0</v>
      </c>
      <c r="AN332" s="1">
        <v>0.0</v>
      </c>
      <c r="AO332" s="1">
        <v>0.591494338438016</v>
      </c>
      <c r="AP332" s="1">
        <v>2529.49143398562</v>
      </c>
      <c r="AQ332" s="15">
        <v>3729.80862515167</v>
      </c>
      <c r="AR332" s="15">
        <v>9491.72433164437</v>
      </c>
      <c r="AS332" s="15">
        <v>990.87821822561</v>
      </c>
      <c r="AT332" s="1">
        <v>667.977965688916</v>
      </c>
      <c r="AU332" s="1">
        <v>17409.8805746962</v>
      </c>
      <c r="AV332" s="15">
        <v>4817.5415407379</v>
      </c>
      <c r="AW332" s="15">
        <v>0.2280189592</v>
      </c>
      <c r="AX332" s="1">
        <v>14083.5834112259</v>
      </c>
      <c r="AY332" s="15">
        <v>0.6665897956</v>
      </c>
      <c r="AZ332" s="1">
        <v>1709.6850740754</v>
      </c>
      <c r="BA332" s="15">
        <v>0.0809210689</v>
      </c>
      <c r="BB332" s="1">
        <v>517.0012653352</v>
      </c>
      <c r="BC332" s="15">
        <v>0.0244701762</v>
      </c>
      <c r="BD332" s="1">
        <v>21127.8112913744</v>
      </c>
      <c r="BE332" s="15">
        <v>0.552806838979084</v>
      </c>
      <c r="BF332" s="1">
        <v>0.203387823925157</v>
      </c>
      <c r="BG332" s="1">
        <v>0.192958461402544</v>
      </c>
      <c r="BH332" s="1">
        <v>0.0327962771558355</v>
      </c>
      <c r="BI332" s="1">
        <v>0.018050598537379</v>
      </c>
    </row>
    <row r="333" ht="15.75" customHeight="1">
      <c r="A333" s="1" t="s">
        <v>1122</v>
      </c>
      <c r="B333" s="1" t="s">
        <v>150</v>
      </c>
      <c r="C333" s="1">
        <v>47.0</v>
      </c>
      <c r="D333" s="1">
        <v>161.152320595745</v>
      </c>
      <c r="E333" s="1">
        <v>7574.159068</v>
      </c>
      <c r="F333" s="1">
        <v>0.0562977703635219</v>
      </c>
      <c r="G333" s="1">
        <v>0.0403429929795109</v>
      </c>
      <c r="H333" s="1">
        <v>0.00252991037298949</v>
      </c>
      <c r="I333" s="1">
        <v>0.0511855670005499</v>
      </c>
      <c r="J333" s="1">
        <v>0.79805872276529</v>
      </c>
      <c r="K333" s="1">
        <v>0.0515850365181378</v>
      </c>
      <c r="L333" s="1">
        <v>0.209667638582372</v>
      </c>
      <c r="M333" s="1">
        <v>0.0300037654747246</v>
      </c>
      <c r="N333" s="1">
        <v>0.177357289102844</v>
      </c>
      <c r="O333" s="1">
        <v>84343.8407275089</v>
      </c>
      <c r="P333" s="15">
        <v>0.150423728813559</v>
      </c>
      <c r="Q333" s="1">
        <v>0.175847457627119</v>
      </c>
      <c r="R333" s="1">
        <v>0.673728813559322</v>
      </c>
      <c r="S333" s="1">
        <v>46.4</v>
      </c>
      <c r="T333" s="1">
        <v>118284.353448276</v>
      </c>
      <c r="U333" s="15">
        <v>163.236186810345</v>
      </c>
      <c r="V333" s="1">
        <v>360316.664265758</v>
      </c>
      <c r="W333" s="15">
        <v>0.763018192110102</v>
      </c>
      <c r="X333" s="1">
        <v>0.211214705172691</v>
      </c>
      <c r="Y333" s="1">
        <v>0.0257671027172066</v>
      </c>
      <c r="Z333" s="1">
        <v>0.236981807889898</v>
      </c>
      <c r="AA333" s="1">
        <v>360.316664265758</v>
      </c>
      <c r="AB333" s="1">
        <v>12784.6471312055</v>
      </c>
      <c r="AC333" s="15">
        <v>1171.62495008746</v>
      </c>
      <c r="AD333" s="1">
        <v>279174.023975724</v>
      </c>
      <c r="AE333" s="15">
        <v>500.0</v>
      </c>
      <c r="AF333" s="1">
        <v>64366.0</v>
      </c>
      <c r="AG333" s="15">
        <v>110833.302493688</v>
      </c>
      <c r="AH333" s="15">
        <v>45.9699955447094</v>
      </c>
      <c r="AI333" s="1">
        <v>35.1699997131606</v>
      </c>
      <c r="AJ333" s="1">
        <v>35.3281982925277</v>
      </c>
      <c r="AK333" s="1">
        <v>2.0</v>
      </c>
      <c r="AL333" s="1">
        <v>1.786018</v>
      </c>
      <c r="AM333" s="1">
        <v>1.928784</v>
      </c>
      <c r="AN333" s="1">
        <v>0.0</v>
      </c>
      <c r="AO333" s="15">
        <v>0.728324847090302</v>
      </c>
      <c r="AP333" s="1">
        <v>1797.03423413764</v>
      </c>
      <c r="AQ333" s="15">
        <v>2501.41141477278</v>
      </c>
      <c r="AR333" s="15">
        <v>9299.16709665804</v>
      </c>
      <c r="AS333" s="15">
        <v>1048.91847777074</v>
      </c>
      <c r="AT333" s="1">
        <v>322.716919205849</v>
      </c>
      <c r="AU333" s="1">
        <v>14969.248142545</v>
      </c>
      <c r="AV333" s="15">
        <v>2930.0542220094</v>
      </c>
      <c r="AW333" s="15">
        <v>0.1759508541</v>
      </c>
      <c r="AX333" s="1">
        <v>11453.9735472172</v>
      </c>
      <c r="AY333" s="15">
        <v>0.6878154042</v>
      </c>
      <c r="AZ333" s="1">
        <v>1316.5294019595</v>
      </c>
      <c r="BA333" s="1">
        <v>0.079058084</v>
      </c>
      <c r="BB333" s="1">
        <v>952.1282407024</v>
      </c>
      <c r="BC333" s="15">
        <v>0.0571756577</v>
      </c>
      <c r="BD333" s="1">
        <v>16652.6854118885</v>
      </c>
      <c r="BE333" s="15">
        <v>0.637938438847967</v>
      </c>
      <c r="BF333" s="1">
        <v>0.224473582154359</v>
      </c>
      <c r="BG333" s="1">
        <v>0.0670320644233073</v>
      </c>
      <c r="BH333" s="1">
        <v>0.0294245037767433</v>
      </c>
      <c r="BI333" s="1">
        <v>0.0411314107976231</v>
      </c>
    </row>
    <row r="334" ht="15.75" customHeight="1">
      <c r="A334" s="1" t="s">
        <v>1502</v>
      </c>
      <c r="B334" s="1" t="s">
        <v>264</v>
      </c>
      <c r="C334" s="1">
        <v>49.0</v>
      </c>
      <c r="D334" s="1">
        <v>11.3148761632653</v>
      </c>
      <c r="E334" s="1">
        <v>554.428932</v>
      </c>
      <c r="F334" s="1" t="e">
        <v>#N/A</v>
      </c>
      <c r="G334" s="1">
        <v>0.0247050771790274</v>
      </c>
      <c r="H334" s="1" t="e">
        <v>#N/A</v>
      </c>
      <c r="I334" s="1">
        <v>0.0316749462757605</v>
      </c>
      <c r="J334" s="1">
        <v>0.878388143393217</v>
      </c>
      <c r="K334" s="1">
        <v>0.0525852202251722</v>
      </c>
      <c r="L334" s="1">
        <v>0.226661357770169</v>
      </c>
      <c r="M334" s="1" t="e">
        <v>#N/A</v>
      </c>
      <c r="N334" s="1">
        <v>0.15665124928046</v>
      </c>
      <c r="O334" s="1">
        <v>73609.3176682075</v>
      </c>
      <c r="P334" s="15">
        <v>0.244444444444444</v>
      </c>
      <c r="Q334" s="1">
        <v>0.0222222222222222</v>
      </c>
      <c r="R334" s="1">
        <v>0.733333333333333</v>
      </c>
      <c r="S334" s="1">
        <v>5.0</v>
      </c>
      <c r="T334" s="1">
        <v>84709.8</v>
      </c>
      <c r="U334" s="15">
        <v>110.8857864</v>
      </c>
      <c r="V334" s="1">
        <v>305234.612107147</v>
      </c>
      <c r="W334" s="15">
        <v>0.843641675367796</v>
      </c>
      <c r="X334" s="1">
        <v>0.0835234581864187</v>
      </c>
      <c r="Y334" s="1">
        <v>0.072834866445785</v>
      </c>
      <c r="Z334" s="1">
        <v>0.156358324632204</v>
      </c>
      <c r="AA334" s="1">
        <v>305.234612107147</v>
      </c>
      <c r="AB334" s="1">
        <v>6868.62784426264</v>
      </c>
      <c r="AC334" s="15">
        <v>858.472732083181</v>
      </c>
      <c r="AD334" s="1">
        <v>220812.59908892</v>
      </c>
      <c r="AE334" s="15">
        <v>398.0</v>
      </c>
      <c r="AF334" s="1">
        <v>44059.0</v>
      </c>
      <c r="AG334" s="15">
        <v>74468.4705882353</v>
      </c>
      <c r="AH334" s="15">
        <v>30.9399468274553</v>
      </c>
      <c r="AI334" s="1">
        <v>21.8399927043619</v>
      </c>
      <c r="AJ334" s="1">
        <v>21.839933497232</v>
      </c>
      <c r="AK334" s="1">
        <v>3.0</v>
      </c>
      <c r="AL334" s="1">
        <v>1.486053</v>
      </c>
      <c r="AM334" s="1">
        <v>1.973175</v>
      </c>
      <c r="AN334" s="1">
        <v>3244.43811673234</v>
      </c>
      <c r="AO334" s="1">
        <v>1.54550201559255</v>
      </c>
      <c r="AP334" s="1">
        <v>2867.56694724582</v>
      </c>
      <c r="AQ334" s="15">
        <v>2597.12545087745</v>
      </c>
      <c r="AR334" s="15">
        <v>8871.32351166696</v>
      </c>
      <c r="AS334" s="15">
        <v>546.00734652859</v>
      </c>
      <c r="AT334" s="15">
        <v>672.07726453929</v>
      </c>
      <c r="AU334" s="1">
        <v>15554.1005208581</v>
      </c>
      <c r="AV334" s="15">
        <v>8332.0967687737</v>
      </c>
      <c r="AW334" s="15">
        <v>0.4267256152</v>
      </c>
      <c r="AX334" s="1">
        <v>8798.1698586377</v>
      </c>
      <c r="AY334" s="15">
        <v>0.4505953963</v>
      </c>
      <c r="AZ334" s="1">
        <v>1746.8243578836</v>
      </c>
      <c r="BA334" s="1">
        <v>0.0894630391</v>
      </c>
      <c r="BB334" s="1">
        <v>648.5631406328</v>
      </c>
      <c r="BC334" s="15">
        <v>0.0332159495</v>
      </c>
      <c r="BD334" s="1">
        <v>19525.6541259278</v>
      </c>
      <c r="BE334" s="15">
        <v>0.596401954163976</v>
      </c>
      <c r="BF334" s="1">
        <v>0.207069885931408</v>
      </c>
      <c r="BG334" s="1">
        <v>0.148359869664656</v>
      </c>
      <c r="BH334" s="1">
        <v>0.0310361711364826</v>
      </c>
      <c r="BI334" s="1">
        <v>0.0171321191034781</v>
      </c>
    </row>
    <row r="335" ht="15.75" customHeight="1">
      <c r="A335" s="1" t="s">
        <v>1751</v>
      </c>
      <c r="B335" s="1" t="s">
        <v>539</v>
      </c>
      <c r="C335" s="1">
        <v>112.0</v>
      </c>
      <c r="D335" s="1">
        <v>11.2486347946429</v>
      </c>
      <c r="E335" s="1">
        <v>1259.847097</v>
      </c>
      <c r="F335" s="1" t="e">
        <v>#N/A</v>
      </c>
      <c r="G335" s="1" t="e">
        <v>#N/A</v>
      </c>
      <c r="H335" s="1" t="e">
        <v>#N/A</v>
      </c>
      <c r="I335" s="1">
        <v>0.0188700676722606</v>
      </c>
      <c r="J335" s="1">
        <v>0.926201616654011</v>
      </c>
      <c r="K335" s="1">
        <v>0.045054893653414</v>
      </c>
      <c r="L335" s="1">
        <v>0.414508084821735</v>
      </c>
      <c r="M335" s="1" t="e">
        <v>#N/A</v>
      </c>
      <c r="N335" s="1">
        <v>0.141276357019051</v>
      </c>
      <c r="O335" s="1">
        <v>56712.0975937462</v>
      </c>
      <c r="P335" s="15">
        <v>0.363636363636364</v>
      </c>
      <c r="Q335" s="1">
        <v>0.147727272727273</v>
      </c>
      <c r="R335" s="1">
        <v>0.488636363636364</v>
      </c>
      <c r="S335" s="1">
        <v>11.0</v>
      </c>
      <c r="T335" s="1">
        <v>95457.3636363636</v>
      </c>
      <c r="U335" s="15">
        <v>114.531554272727</v>
      </c>
      <c r="V335" s="1">
        <v>268756.272730452</v>
      </c>
      <c r="W335" s="15">
        <v>0.901613007119103</v>
      </c>
      <c r="X335" s="1">
        <v>0.0412992860045847</v>
      </c>
      <c r="Y335" s="1">
        <v>0.0570877068763122</v>
      </c>
      <c r="Z335" s="1">
        <v>0.0983869928808969</v>
      </c>
      <c r="AA335" s="1">
        <v>268.756272730452</v>
      </c>
      <c r="AB335" s="1">
        <v>5494.02861385488</v>
      </c>
      <c r="AC335" s="15">
        <v>748.860391270164</v>
      </c>
      <c r="AD335" s="1">
        <v>206478.274101297</v>
      </c>
      <c r="AE335" s="15">
        <v>354.0</v>
      </c>
      <c r="AF335" s="1">
        <v>48212.0</v>
      </c>
      <c r="AG335" s="15">
        <v>78906.2663225806</v>
      </c>
      <c r="AH335" s="15">
        <v>27.7499129565642</v>
      </c>
      <c r="AI335" s="1">
        <v>19.9999947588889</v>
      </c>
      <c r="AJ335" s="1">
        <v>20.0</v>
      </c>
      <c r="AK335" s="1">
        <v>2.5</v>
      </c>
      <c r="AL335" s="1">
        <v>2.5</v>
      </c>
      <c r="AM335" s="1">
        <v>2.5</v>
      </c>
      <c r="AN335" s="1">
        <v>2390.62971782202</v>
      </c>
      <c r="AO335" s="1">
        <v>1.26867914576041</v>
      </c>
      <c r="AP335" s="1">
        <v>2064.49057682752</v>
      </c>
      <c r="AQ335" s="15">
        <v>2571.53058312758</v>
      </c>
      <c r="AR335" s="15">
        <v>7755.26403423542</v>
      </c>
      <c r="AS335" s="15">
        <v>1361.40519280809</v>
      </c>
      <c r="AT335" s="15">
        <v>380.234205516449</v>
      </c>
      <c r="AU335" s="1">
        <v>14132.9245925151</v>
      </c>
      <c r="AV335" s="15">
        <v>6759.2637574467</v>
      </c>
      <c r="AW335" s="15">
        <v>0.3999571969</v>
      </c>
      <c r="AX335" s="1">
        <v>7634.4959501897</v>
      </c>
      <c r="AY335" s="15">
        <v>0.4517461827</v>
      </c>
      <c r="AZ335" s="1">
        <v>1343.3833375627</v>
      </c>
      <c r="BA335" s="1">
        <v>0.0794902897</v>
      </c>
      <c r="BB335" s="1">
        <v>1162.8247749039</v>
      </c>
      <c r="BC335" s="15">
        <v>0.0688063307</v>
      </c>
      <c r="BD335" s="1">
        <v>16899.967820103</v>
      </c>
      <c r="BE335" s="15">
        <v>0.508965860720765</v>
      </c>
      <c r="BF335" s="1">
        <v>0.221931534062836</v>
      </c>
      <c r="BG335" s="1">
        <v>0.196942581015648</v>
      </c>
      <c r="BH335" s="1">
        <v>0.0491239813031489</v>
      </c>
      <c r="BI335" s="1">
        <v>0.0230360428976017</v>
      </c>
    </row>
    <row r="336" ht="15.75" customHeight="1">
      <c r="A336" s="1" t="s">
        <v>1250</v>
      </c>
      <c r="B336" s="1" t="s">
        <v>1172</v>
      </c>
      <c r="C336" s="1">
        <v>29.0</v>
      </c>
      <c r="D336" s="1">
        <v>88.8947644482759</v>
      </c>
      <c r="E336" s="1">
        <v>2577.948169</v>
      </c>
      <c r="F336" s="1">
        <v>0.0414818783043763</v>
      </c>
      <c r="G336" s="1">
        <v>0.0437680434696886</v>
      </c>
      <c r="H336" s="1" t="e">
        <v>#N/A</v>
      </c>
      <c r="I336" s="1">
        <v>0.042900589895502</v>
      </c>
      <c r="J336" s="1">
        <v>0.826336906777141</v>
      </c>
      <c r="K336" s="1">
        <v>0.0447405630640702</v>
      </c>
      <c r="L336" s="1">
        <v>0.185347879911382</v>
      </c>
      <c r="M336" s="1">
        <v>0.0278433898333195</v>
      </c>
      <c r="N336" s="1">
        <v>0.121158746576731</v>
      </c>
      <c r="O336" s="1">
        <v>75806.9837737599</v>
      </c>
      <c r="P336" s="15">
        <v>0.176100628930818</v>
      </c>
      <c r="Q336" s="1">
        <v>0.182389937106918</v>
      </c>
      <c r="R336" s="1">
        <v>0.641509433962264</v>
      </c>
      <c r="S336" s="1">
        <v>16.0</v>
      </c>
      <c r="T336" s="1">
        <v>107636.6875</v>
      </c>
      <c r="U336" s="15">
        <v>161.1217605625</v>
      </c>
      <c r="V336" s="1">
        <v>351689.149883758</v>
      </c>
      <c r="W336" s="15">
        <v>0.856202585733377</v>
      </c>
      <c r="X336" s="1">
        <v>0.109562333919088</v>
      </c>
      <c r="Y336" s="1">
        <v>0.0342350803475351</v>
      </c>
      <c r="Z336" s="1">
        <v>0.143797414266623</v>
      </c>
      <c r="AA336" s="1">
        <v>351.689149883758</v>
      </c>
      <c r="AB336" s="1">
        <v>11180.9117602162</v>
      </c>
      <c r="AC336" s="15">
        <v>1071.2430890615</v>
      </c>
      <c r="AD336" s="1">
        <v>271404.130047995</v>
      </c>
      <c r="AE336" s="15">
        <v>485.0</v>
      </c>
      <c r="AF336" s="1">
        <v>69052.0</v>
      </c>
      <c r="AG336" s="15">
        <v>139407.846495221</v>
      </c>
      <c r="AH336" s="15">
        <v>62.8599651339277</v>
      </c>
      <c r="AI336" s="1">
        <v>29.8241992100553</v>
      </c>
      <c r="AJ336" s="1">
        <v>37.4622986071122</v>
      </c>
      <c r="AK336" s="1">
        <v>2.0</v>
      </c>
      <c r="AL336" s="1">
        <v>0.980732</v>
      </c>
      <c r="AM336" s="1">
        <v>1.48252</v>
      </c>
      <c r="AN336" s="1">
        <v>0.0</v>
      </c>
      <c r="AO336" s="1">
        <v>0.561363277954565</v>
      </c>
      <c r="AP336" s="1">
        <v>1587.05923540234</v>
      </c>
      <c r="AQ336" s="15">
        <v>2550.31350477086</v>
      </c>
      <c r="AR336" s="15">
        <v>8080.80770222808</v>
      </c>
      <c r="AS336" s="15">
        <v>822.571933563185</v>
      </c>
      <c r="AT336" s="15">
        <v>1013.8778356486</v>
      </c>
      <c r="AU336" s="1">
        <v>14054.6302116131</v>
      </c>
      <c r="AV336" s="15">
        <v>3505.8866060427</v>
      </c>
      <c r="AW336" s="15">
        <v>0.2114662696</v>
      </c>
      <c r="AX336" s="1">
        <v>10477.8783606435</v>
      </c>
      <c r="AY336" s="15">
        <v>0.6319992912</v>
      </c>
      <c r="AZ336" s="1">
        <v>1950.0864324638</v>
      </c>
      <c r="BA336" s="1">
        <v>0.1176243129</v>
      </c>
      <c r="BB336" s="1">
        <v>645.0886522359</v>
      </c>
      <c r="BC336" s="15">
        <v>0.0389101264</v>
      </c>
      <c r="BD336" s="1">
        <v>16578.9400513859</v>
      </c>
      <c r="BE336" s="15">
        <v>0.581153205411235</v>
      </c>
      <c r="BF336" s="1">
        <v>0.182456438778257</v>
      </c>
      <c r="BG336" s="1">
        <v>0.183744374237067</v>
      </c>
      <c r="BH336" s="1">
        <v>0.0398063273404158</v>
      </c>
      <c r="BI336" s="1">
        <v>0.0128396542330254</v>
      </c>
    </row>
    <row r="337" ht="15.75" customHeight="1">
      <c r="A337" s="1" t="s">
        <v>1782</v>
      </c>
      <c r="B337" s="1" t="s">
        <v>1066</v>
      </c>
      <c r="C337" s="1">
        <v>128.0</v>
      </c>
      <c r="D337" s="1">
        <v>11.217625765625</v>
      </c>
      <c r="E337" s="1">
        <v>1435.856098</v>
      </c>
      <c r="F337" s="1" t="e">
        <v>#N/A</v>
      </c>
      <c r="G337" s="1" t="e">
        <v>#N/A</v>
      </c>
      <c r="H337" s="1" t="e">
        <v>#N/A</v>
      </c>
      <c r="I337" s="1">
        <v>0.0215642747218307</v>
      </c>
      <c r="J337" s="1">
        <v>0.93928201843976</v>
      </c>
      <c r="K337" s="1">
        <v>0.0360567239678702</v>
      </c>
      <c r="L337" s="1">
        <v>0.999908058302602</v>
      </c>
      <c r="M337" s="1" t="e">
        <v>#N/A</v>
      </c>
      <c r="N337" s="1">
        <v>0.160583394536853</v>
      </c>
      <c r="O337" s="1">
        <v>69826.667845356</v>
      </c>
      <c r="P337" s="15">
        <v>0.126436781609195</v>
      </c>
      <c r="Q337" s="1">
        <v>0.172413793103448</v>
      </c>
      <c r="R337" s="1">
        <v>0.701149425287356</v>
      </c>
      <c r="S337" s="1">
        <v>10.87</v>
      </c>
      <c r="T337" s="1">
        <v>96724.5814167433</v>
      </c>
      <c r="U337" s="15">
        <v>132.093477276909</v>
      </c>
      <c r="V337" s="1">
        <v>303074.403212236</v>
      </c>
      <c r="W337" s="15">
        <v>0.588230660377066</v>
      </c>
      <c r="X337" s="1">
        <v>0.245473718471692</v>
      </c>
      <c r="Y337" s="1">
        <v>0.166295621151242</v>
      </c>
      <c r="Z337" s="1">
        <v>0.411769339622934</v>
      </c>
      <c r="AA337" s="1">
        <v>303.074403212236</v>
      </c>
      <c r="AB337" s="1">
        <v>7081.7897518864</v>
      </c>
      <c r="AC337" s="15">
        <v>522.310154231068</v>
      </c>
      <c r="AD337" s="1">
        <v>212669.367539199</v>
      </c>
      <c r="AE337" s="15">
        <v>373.0</v>
      </c>
      <c r="AF337" s="1">
        <v>38811.0</v>
      </c>
      <c r="AG337" s="15">
        <v>62457.7589369268</v>
      </c>
      <c r="AH337" s="15">
        <v>23.6999646386126</v>
      </c>
      <c r="AI337" s="1">
        <v>23.2999933666967</v>
      </c>
      <c r="AJ337" s="1">
        <v>23.2999884856365</v>
      </c>
      <c r="AK337" s="1">
        <v>0.0</v>
      </c>
      <c r="AL337" s="1">
        <v>0.0</v>
      </c>
      <c r="AM337" s="1">
        <v>0.0</v>
      </c>
      <c r="AN337" s="1">
        <v>0.0</v>
      </c>
      <c r="AO337" s="1">
        <v>0.944618129504337</v>
      </c>
      <c r="AP337" s="1">
        <v>1880.00758833703</v>
      </c>
      <c r="AQ337" s="15">
        <v>3225.12144946157</v>
      </c>
      <c r="AR337" s="15">
        <v>9282.88710029214</v>
      </c>
      <c r="AS337" s="15">
        <v>356.869738348947</v>
      </c>
      <c r="AT337" s="1">
        <v>644.544485543565</v>
      </c>
      <c r="AU337" s="1">
        <v>15389.4303619833</v>
      </c>
      <c r="AV337" s="15">
        <v>7706.0995942863</v>
      </c>
      <c r="AW337" s="15">
        <v>0.4039755997</v>
      </c>
      <c r="AX337" s="1">
        <v>6914.7681746392</v>
      </c>
      <c r="AY337" s="15">
        <v>0.362491762</v>
      </c>
      <c r="AZ337" s="1">
        <v>2026.7057220997</v>
      </c>
      <c r="BA337" s="1">
        <v>0.1062456629</v>
      </c>
      <c r="BB337" s="1">
        <v>2428.0825620444</v>
      </c>
      <c r="BC337" s="15">
        <v>0.1272869754</v>
      </c>
      <c r="BD337" s="1">
        <v>19075.6560530696</v>
      </c>
      <c r="BE337" s="15">
        <v>0.493972202401116</v>
      </c>
      <c r="BF337" s="1">
        <v>0.232145811349229</v>
      </c>
      <c r="BG337" s="1">
        <v>0.173622532868289</v>
      </c>
      <c r="BH337" s="1">
        <v>0.03361038171669</v>
      </c>
      <c r="BI337" s="1">
        <v>0.0666490716646764</v>
      </c>
    </row>
    <row r="338" ht="15.75" customHeight="1">
      <c r="A338" s="1" t="s">
        <v>1709</v>
      </c>
      <c r="B338" s="1" t="s">
        <v>469</v>
      </c>
      <c r="C338" s="1">
        <v>4.0</v>
      </c>
      <c r="D338" s="1">
        <v>287.871889</v>
      </c>
      <c r="E338" s="1">
        <v>1151.487556</v>
      </c>
      <c r="F338" s="1">
        <v>0.090830114375693</v>
      </c>
      <c r="G338" s="1">
        <v>0.464397987713186</v>
      </c>
      <c r="H338" s="1" t="e">
        <v>#N/A</v>
      </c>
      <c r="I338" s="1">
        <v>0.0681706369712192</v>
      </c>
      <c r="J338" s="1">
        <v>0.251693736724621</v>
      </c>
      <c r="K338" s="1">
        <v>0.123146133119181</v>
      </c>
      <c r="L338" s="1">
        <v>1.0</v>
      </c>
      <c r="M338" s="1">
        <v>0.0850081646069721</v>
      </c>
      <c r="N338" s="1">
        <v>0.191223329173447</v>
      </c>
      <c r="O338" s="1">
        <v>74351.4949003245</v>
      </c>
      <c r="P338" s="15">
        <v>0.344086021505376</v>
      </c>
      <c r="Q338" s="1">
        <v>0.161290322580645</v>
      </c>
      <c r="R338" s="1">
        <v>0.494623655913978</v>
      </c>
      <c r="S338" s="1">
        <v>14.07</v>
      </c>
      <c r="T338" s="1">
        <v>99186.1727078891</v>
      </c>
      <c r="U338" s="15">
        <v>81.8399115849325</v>
      </c>
      <c r="V338" s="1">
        <v>286377.597640317</v>
      </c>
      <c r="W338" s="15">
        <v>0.835945321970896</v>
      </c>
      <c r="X338" s="1">
        <v>0.113845805061277</v>
      </c>
      <c r="Y338" s="1">
        <v>0.0502088729678266</v>
      </c>
      <c r="Z338" s="1">
        <v>0.164054678029104</v>
      </c>
      <c r="AA338" s="1">
        <v>286.377597640317</v>
      </c>
      <c r="AB338" s="1">
        <v>11605.6390973278</v>
      </c>
      <c r="AC338" s="15">
        <v>1277.12416199138</v>
      </c>
      <c r="AD338" s="1">
        <v>174608.530636175</v>
      </c>
      <c r="AE338" s="15">
        <v>238.0</v>
      </c>
      <c r="AF338" s="1">
        <v>49424.0</v>
      </c>
      <c r="AG338" s="15">
        <v>76491.0725398313</v>
      </c>
      <c r="AH338" s="15">
        <v>90.7799713593555</v>
      </c>
      <c r="AI338" s="1">
        <v>35.4198970019502</v>
      </c>
      <c r="AJ338" s="1">
        <v>55.8526997359212</v>
      </c>
      <c r="AK338" s="1">
        <v>2.0</v>
      </c>
      <c r="AL338" s="1">
        <v>1.044958</v>
      </c>
      <c r="AM338" s="1">
        <v>1.652098</v>
      </c>
      <c r="AN338" s="1">
        <v>0.0</v>
      </c>
      <c r="AO338" s="1">
        <v>0.993023305458319</v>
      </c>
      <c r="AP338" s="1">
        <v>2766.20146991845</v>
      </c>
      <c r="AQ338" s="15">
        <v>2902.90059374293</v>
      </c>
      <c r="AR338" s="15">
        <v>9999.47880461506</v>
      </c>
      <c r="AS338" s="15">
        <v>1406.2047145562</v>
      </c>
      <c r="AT338" s="1">
        <v>1047.52587530351</v>
      </c>
      <c r="AU338" s="1">
        <v>18122.3114581362</v>
      </c>
      <c r="AV338" s="15">
        <v>7457.3363444702</v>
      </c>
      <c r="AW338" s="15">
        <v>0.356146481</v>
      </c>
      <c r="AX338" s="1">
        <v>10067.0575417206</v>
      </c>
      <c r="AY338" s="15">
        <v>0.4807812001</v>
      </c>
      <c r="AZ338" s="1">
        <v>2124.9340190601</v>
      </c>
      <c r="BA338" s="15">
        <v>0.1014823173</v>
      </c>
      <c r="BB338" s="1">
        <v>1289.6304795145</v>
      </c>
      <c r="BC338" s="15">
        <v>0.0615900016</v>
      </c>
      <c r="BD338" s="1">
        <v>20938.9583847654</v>
      </c>
      <c r="BE338" s="15">
        <v>0.57048497654031</v>
      </c>
      <c r="BF338" s="1">
        <v>0.169870389570728</v>
      </c>
      <c r="BG338" s="1">
        <v>0.230483088863871</v>
      </c>
      <c r="BH338" s="1">
        <v>0.0186186116079677</v>
      </c>
      <c r="BI338" s="1">
        <v>0.0105429334171232</v>
      </c>
    </row>
    <row r="339" ht="15.75" customHeight="1">
      <c r="A339" s="1" t="s">
        <v>1714</v>
      </c>
      <c r="B339" s="1" t="s">
        <v>473</v>
      </c>
      <c r="C339" s="1">
        <v>33.0</v>
      </c>
      <c r="D339" s="1">
        <v>193.032010484848</v>
      </c>
      <c r="E339" s="1">
        <v>6370.056346</v>
      </c>
      <c r="F339" s="1">
        <v>0.0238862939651163</v>
      </c>
      <c r="G339" s="1">
        <v>0.0302816316569505</v>
      </c>
      <c r="H339" s="1" t="e">
        <v>#N/A</v>
      </c>
      <c r="I339" s="1">
        <v>0.046283660339438</v>
      </c>
      <c r="J339" s="1">
        <v>0.836314983670656</v>
      </c>
      <c r="K339" s="1">
        <v>0.0618912617564653</v>
      </c>
      <c r="L339" s="1">
        <v>0.188047354087529</v>
      </c>
      <c r="M339" s="1">
        <v>0.0136361870273103</v>
      </c>
      <c r="N339" s="1">
        <v>0.113289838538109</v>
      </c>
      <c r="O339" s="1">
        <v>87607.4787275167</v>
      </c>
      <c r="P339" s="15">
        <v>0.158940397350993</v>
      </c>
      <c r="Q339" s="1">
        <v>0.132450331125828</v>
      </c>
      <c r="R339" s="1">
        <v>0.708609271523179</v>
      </c>
      <c r="S339" s="1">
        <v>59.05</v>
      </c>
      <c r="T339" s="1">
        <v>102797.603725656</v>
      </c>
      <c r="U339" s="15">
        <v>107.875636680779</v>
      </c>
      <c r="V339" s="1">
        <v>312212.615081317</v>
      </c>
      <c r="W339" s="15">
        <v>0.902730713177784</v>
      </c>
      <c r="X339" s="1">
        <v>0.069080080698429</v>
      </c>
      <c r="Y339" s="1">
        <v>0.0281892061237866</v>
      </c>
      <c r="Z339" s="1">
        <v>0.0972692868222156</v>
      </c>
      <c r="AA339" s="1">
        <v>312.212615081317</v>
      </c>
      <c r="AB339" s="1">
        <v>10728.647799625</v>
      </c>
      <c r="AC339" s="15">
        <v>946.569966180327</v>
      </c>
      <c r="AD339" s="1">
        <v>232170.091631319</v>
      </c>
      <c r="AE339" s="15">
        <v>423.0</v>
      </c>
      <c r="AF339" s="1">
        <v>68373.0</v>
      </c>
      <c r="AG339" s="15">
        <v>150444.2088602</v>
      </c>
      <c r="AH339" s="15">
        <v>73.9599875354579</v>
      </c>
      <c r="AI339" s="1">
        <v>31.8371524961241</v>
      </c>
      <c r="AJ339" s="1">
        <v>51.2162951900427</v>
      </c>
      <c r="AK339" s="1">
        <v>2.0</v>
      </c>
      <c r="AL339" s="1">
        <v>1.457119</v>
      </c>
      <c r="AM339" s="1">
        <v>1.82509</v>
      </c>
      <c r="AN339" s="1">
        <v>0.0</v>
      </c>
      <c r="AO339" s="15">
        <v>0.503954000092348</v>
      </c>
      <c r="AP339" s="1">
        <v>1888.52503440634</v>
      </c>
      <c r="AQ339" s="15">
        <v>2212.36913529807</v>
      </c>
      <c r="AR339" s="15">
        <v>9867.49479374228</v>
      </c>
      <c r="AS339" s="15">
        <v>1138.45861576308</v>
      </c>
      <c r="AT339" s="1">
        <v>742.515791554978</v>
      </c>
      <c r="AU339" s="1">
        <v>15849.3633707648</v>
      </c>
      <c r="AV339" s="15">
        <v>3745.6678849828</v>
      </c>
      <c r="AW339" s="15">
        <v>0.2209622049</v>
      </c>
      <c r="AX339" s="1">
        <v>8996.3975636725</v>
      </c>
      <c r="AY339" s="15">
        <v>0.530710117</v>
      </c>
      <c r="AZ339" s="1">
        <v>3733.5990839512</v>
      </c>
      <c r="BA339" s="1">
        <v>0.2202502494</v>
      </c>
      <c r="BB339" s="1">
        <v>475.9579733161</v>
      </c>
      <c r="BC339" s="15">
        <v>0.0280774288</v>
      </c>
      <c r="BD339" s="1">
        <v>16951.6225059226</v>
      </c>
      <c r="BE339" s="15">
        <v>0.621345024541402</v>
      </c>
      <c r="BF339" s="1">
        <v>0.233735239211198</v>
      </c>
      <c r="BG339" s="1">
        <v>0.0935016890367732</v>
      </c>
      <c r="BH339" s="1">
        <v>0.0351998436008393</v>
      </c>
      <c r="BI339" s="1">
        <v>0.0162182036097882</v>
      </c>
    </row>
    <row r="340" ht="15.75" customHeight="1">
      <c r="A340" s="1" t="s">
        <v>1784</v>
      </c>
      <c r="B340" s="1" t="s">
        <v>924</v>
      </c>
      <c r="C340" s="1">
        <v>52.0</v>
      </c>
      <c r="D340" s="1">
        <v>143.986618961538</v>
      </c>
      <c r="E340" s="1">
        <v>7487.304186</v>
      </c>
      <c r="F340" s="1">
        <v>0.0539572166995922</v>
      </c>
      <c r="G340" s="1">
        <v>0.384553266311479</v>
      </c>
      <c r="H340" s="1" t="e">
        <v>#N/A</v>
      </c>
      <c r="I340" s="1">
        <v>0.0835784915493997</v>
      </c>
      <c r="J340" s="1">
        <v>0.353021165865804</v>
      </c>
      <c r="K340" s="1">
        <v>0.123607205797543</v>
      </c>
      <c r="L340" s="1">
        <v>0.888851765365383</v>
      </c>
      <c r="M340" s="1">
        <v>0.0810278908849553</v>
      </c>
      <c r="N340" s="1">
        <v>0.216078067312451</v>
      </c>
      <c r="O340" s="1">
        <v>76090.3798579508</v>
      </c>
      <c r="P340" s="15">
        <v>0.209558823529412</v>
      </c>
      <c r="Q340" s="1">
        <v>0.169117647058824</v>
      </c>
      <c r="R340" s="1">
        <v>0.621323529411765</v>
      </c>
      <c r="S340" s="1">
        <v>58.02</v>
      </c>
      <c r="T340" s="1">
        <v>106670.98931403</v>
      </c>
      <c r="U340" s="15">
        <v>129.046952533609</v>
      </c>
      <c r="V340" s="1">
        <v>313726.834338075</v>
      </c>
      <c r="W340" s="15">
        <v>0.819206423157088</v>
      </c>
      <c r="X340" s="1">
        <v>0.140662838421349</v>
      </c>
      <c r="Y340" s="1">
        <v>0.0401307384215633</v>
      </c>
      <c r="Z340" s="1">
        <v>0.180793576842912</v>
      </c>
      <c r="AA340" s="1">
        <v>313.726834338075</v>
      </c>
      <c r="AB340" s="1">
        <v>9514.0719851074</v>
      </c>
      <c r="AC340" s="15">
        <v>923.697422756212</v>
      </c>
      <c r="AD340" s="1">
        <v>189779.479959266</v>
      </c>
      <c r="AE340" s="15">
        <v>293.0</v>
      </c>
      <c r="AF340" s="1">
        <v>46972.0</v>
      </c>
      <c r="AG340" s="15">
        <v>76909.9772601803</v>
      </c>
      <c r="AH340" s="15">
        <v>55.7999966689945</v>
      </c>
      <c r="AI340" s="1">
        <v>28.2858995666802</v>
      </c>
      <c r="AJ340" s="1">
        <v>34.9394971510464</v>
      </c>
      <c r="AK340" s="1">
        <v>2.0</v>
      </c>
      <c r="AL340" s="1">
        <v>2.0</v>
      </c>
      <c r="AM340" s="1">
        <v>2.0</v>
      </c>
      <c r="AN340" s="1">
        <v>0.0</v>
      </c>
      <c r="AO340" s="15">
        <v>0.812472578772022</v>
      </c>
      <c r="AP340" s="1">
        <v>1684.78484600465</v>
      </c>
      <c r="AQ340" s="15">
        <v>2577.64151963893</v>
      </c>
      <c r="AR340" s="15">
        <v>8806.42411500926</v>
      </c>
      <c r="AS340" s="15">
        <v>1419.5989111641</v>
      </c>
      <c r="AT340" s="1">
        <v>500.539213700913</v>
      </c>
      <c r="AU340" s="1">
        <v>14988.9886055179</v>
      </c>
      <c r="AV340" s="15">
        <v>4949.8109243382</v>
      </c>
      <c r="AW340" s="15">
        <v>0.2927777155</v>
      </c>
      <c r="AX340" s="1">
        <v>8437.8140031839</v>
      </c>
      <c r="AY340" s="15">
        <v>0.4990905604</v>
      </c>
      <c r="AZ340" s="1">
        <v>2072.3350936628</v>
      </c>
      <c r="BA340" s="15">
        <v>0.1225771133</v>
      </c>
      <c r="BB340" s="1">
        <v>1446.4186460891</v>
      </c>
      <c r="BC340" s="15">
        <v>0.0855546108</v>
      </c>
      <c r="BD340" s="1">
        <v>16906.378667274</v>
      </c>
      <c r="BE340" s="15">
        <v>0.572413674339395</v>
      </c>
      <c r="BF340" s="1">
        <v>0.217656810289354</v>
      </c>
      <c r="BG340" s="1">
        <v>0.171469195087965</v>
      </c>
      <c r="BH340" s="1">
        <v>0.0263518159637971</v>
      </c>
      <c r="BI340" s="1">
        <v>0.0121085043194878</v>
      </c>
    </row>
    <row r="341" ht="15.75" customHeight="1">
      <c r="A341" s="1" t="s">
        <v>1785</v>
      </c>
      <c r="B341" s="1" t="s">
        <v>947</v>
      </c>
      <c r="C341" s="1">
        <v>28.0</v>
      </c>
      <c r="D341" s="1">
        <v>248.673987857143</v>
      </c>
      <c r="E341" s="1">
        <v>6962.87166</v>
      </c>
      <c r="F341" s="1">
        <v>0.0121914648241092</v>
      </c>
      <c r="G341" s="1">
        <v>0.0957535799419578</v>
      </c>
      <c r="H341" s="1" t="e">
        <v>#N/A</v>
      </c>
      <c r="I341" s="1">
        <v>0.043437994080919</v>
      </c>
      <c r="J341" s="1">
        <v>0.772743950109645</v>
      </c>
      <c r="K341" s="1">
        <v>0.0747888656477529</v>
      </c>
      <c r="L341" s="1">
        <v>0.395191626247782</v>
      </c>
      <c r="M341" s="1">
        <v>0.0243159390609618</v>
      </c>
      <c r="N341" s="1">
        <v>0.182603066404046</v>
      </c>
      <c r="O341" s="1">
        <v>86194.1359024057</v>
      </c>
      <c r="P341" s="15">
        <v>0.217687074829932</v>
      </c>
      <c r="Q341" s="1">
        <v>0.199546485260771</v>
      </c>
      <c r="R341" s="1">
        <v>0.582766439909297</v>
      </c>
      <c r="S341" s="1">
        <v>38.05</v>
      </c>
      <c r="T341" s="1">
        <v>127352.70696452</v>
      </c>
      <c r="U341" s="15">
        <v>182.992684888305</v>
      </c>
      <c r="V341" s="1">
        <v>241343.935671507</v>
      </c>
      <c r="W341" s="15">
        <v>0.881276030836679</v>
      </c>
      <c r="X341" s="1">
        <v>0.066547817326088</v>
      </c>
      <c r="Y341" s="1">
        <v>0.0521761518372331</v>
      </c>
      <c r="Z341" s="1">
        <v>0.118723969163321</v>
      </c>
      <c r="AA341" s="1">
        <v>241.343935671507</v>
      </c>
      <c r="AB341" s="1">
        <v>5832.67421591396</v>
      </c>
      <c r="AC341" s="15">
        <v>817.212391359803</v>
      </c>
      <c r="AD341" s="1">
        <v>160620.174670069</v>
      </c>
      <c r="AE341" s="15">
        <v>182.0</v>
      </c>
      <c r="AF341" s="1">
        <v>51881.0</v>
      </c>
      <c r="AG341" s="15">
        <v>87435.8865627455</v>
      </c>
      <c r="AH341" s="15">
        <v>41.789990220035</v>
      </c>
      <c r="AI341" s="1">
        <v>23.1661999949451</v>
      </c>
      <c r="AJ341" s="1">
        <v>23.6103938770672</v>
      </c>
      <c r="AK341" s="1">
        <v>4.56</v>
      </c>
      <c r="AL341" s="1">
        <v>4.56</v>
      </c>
      <c r="AM341" s="1">
        <v>4.56</v>
      </c>
      <c r="AN341" s="1">
        <v>0.0</v>
      </c>
      <c r="AO341" s="1">
        <v>0.468660444278117</v>
      </c>
      <c r="AP341" s="1">
        <v>1836.13073086572</v>
      </c>
      <c r="AQ341" s="15">
        <v>2153.31852748812</v>
      </c>
      <c r="AR341" s="15">
        <v>9213.39378241536</v>
      </c>
      <c r="AS341" s="15">
        <v>1118.80768745923</v>
      </c>
      <c r="AT341" s="15">
        <v>458.977236125016</v>
      </c>
      <c r="AU341" s="1">
        <v>14780.6279643534</v>
      </c>
      <c r="AV341" s="15">
        <v>4649.3546642682</v>
      </c>
      <c r="AW341" s="15">
        <v>0.3277321213</v>
      </c>
      <c r="AX341" s="1">
        <v>5039.4816046852</v>
      </c>
      <c r="AY341" s="15">
        <v>0.3552320948</v>
      </c>
      <c r="AZ341" s="1">
        <v>3699.9246521323</v>
      </c>
      <c r="BA341" s="1">
        <v>0.2608069813</v>
      </c>
      <c r="BB341" s="1">
        <v>797.6869781195</v>
      </c>
      <c r="BC341" s="15">
        <v>0.0562288026</v>
      </c>
      <c r="BD341" s="1">
        <v>14186.4478992052</v>
      </c>
      <c r="BE341" s="15">
        <v>0.65054522631333</v>
      </c>
      <c r="BF341" s="1">
        <v>0.229723782636052</v>
      </c>
      <c r="BG341" s="1">
        <v>0.0841816977611751</v>
      </c>
      <c r="BH341" s="1">
        <v>0.026307931790645</v>
      </c>
      <c r="BI341" s="1">
        <v>0.00924136149879785</v>
      </c>
    </row>
    <row r="342" ht="15.75" customHeight="1">
      <c r="A342" s="1" t="s">
        <v>1787</v>
      </c>
      <c r="B342" s="1" t="s">
        <v>1134</v>
      </c>
      <c r="C342" s="1">
        <v>68.0</v>
      </c>
      <c r="D342" s="1">
        <v>60.3051201176471</v>
      </c>
      <c r="E342" s="1">
        <v>4100.748168</v>
      </c>
      <c r="F342" s="1">
        <v>0.00908823104874284</v>
      </c>
      <c r="G342" s="1">
        <v>0.0159772464253149</v>
      </c>
      <c r="H342" s="1" t="e">
        <v>#N/A</v>
      </c>
      <c r="I342" s="1">
        <v>0.0355737017988574</v>
      </c>
      <c r="J342" s="1">
        <v>0.900574474738268</v>
      </c>
      <c r="K342" s="1">
        <v>0.0370938308318193</v>
      </c>
      <c r="L342" s="1">
        <v>0.376215368284012</v>
      </c>
      <c r="M342" s="1">
        <v>0.0162867418859713</v>
      </c>
      <c r="N342" s="1">
        <v>0.148265848278943</v>
      </c>
      <c r="O342" s="1">
        <v>81718.5960580738</v>
      </c>
      <c r="P342" s="15">
        <v>0.253968253968254</v>
      </c>
      <c r="Q342" s="1">
        <v>0.202380952380952</v>
      </c>
      <c r="R342" s="1">
        <v>0.543650793650794</v>
      </c>
      <c r="S342" s="1">
        <v>17.5</v>
      </c>
      <c r="T342" s="1">
        <v>134001.2</v>
      </c>
      <c r="U342" s="15">
        <v>234.328466742857</v>
      </c>
      <c r="V342" s="1">
        <v>260875.961208257</v>
      </c>
      <c r="W342" s="15">
        <v>0.715265507807529</v>
      </c>
      <c r="X342" s="1">
        <v>0.19856554197696</v>
      </c>
      <c r="Y342" s="1">
        <v>0.0861689502155112</v>
      </c>
      <c r="Z342" s="1">
        <v>0.284734492192471</v>
      </c>
      <c r="AA342" s="1">
        <v>260.875961208257</v>
      </c>
      <c r="AB342" s="1">
        <v>5711.63774034514</v>
      </c>
      <c r="AC342" s="15">
        <v>522.176622965939</v>
      </c>
      <c r="AD342" s="1">
        <v>188618.742110395</v>
      </c>
      <c r="AE342" s="15">
        <v>287.0</v>
      </c>
      <c r="AF342" s="1">
        <v>49811.0</v>
      </c>
      <c r="AG342" s="15">
        <v>79537.0274233759</v>
      </c>
      <c r="AH342" s="15">
        <v>41.6799998351095</v>
      </c>
      <c r="AI342" s="1">
        <v>19.9999994772482</v>
      </c>
      <c r="AJ342" s="1">
        <v>20.1305971168061</v>
      </c>
      <c r="AK342" s="1">
        <v>0.5</v>
      </c>
      <c r="AL342" s="1">
        <v>0.327162</v>
      </c>
      <c r="AM342" s="1">
        <v>0.367383</v>
      </c>
      <c r="AN342" s="1">
        <v>1652.1965510758</v>
      </c>
      <c r="AO342" s="1">
        <v>0.838205698788153</v>
      </c>
      <c r="AP342" s="1">
        <v>1743.22821766606</v>
      </c>
      <c r="AQ342" s="15">
        <v>2123.99236753131</v>
      </c>
      <c r="AR342" s="15">
        <v>9123.55126607231</v>
      </c>
      <c r="AS342" s="15">
        <v>1163.60999127806</v>
      </c>
      <c r="AT342" s="1">
        <v>168.369695410177</v>
      </c>
      <c r="AU342" s="1">
        <v>14322.7515379579</v>
      </c>
      <c r="AV342" s="15">
        <v>5533.86834654</v>
      </c>
      <c r="AW342" s="15">
        <v>0.3633365546</v>
      </c>
      <c r="AX342" s="1">
        <v>7329.0673462199</v>
      </c>
      <c r="AY342" s="15">
        <v>0.4812037279</v>
      </c>
      <c r="AZ342" s="1">
        <v>1274.7851537411</v>
      </c>
      <c r="BA342" s="1">
        <v>0.0836984215</v>
      </c>
      <c r="BB342" s="1">
        <v>1092.9744306322</v>
      </c>
      <c r="BC342" s="15">
        <v>0.0717612959</v>
      </c>
      <c r="BD342" s="1">
        <v>15230.6952771332</v>
      </c>
      <c r="BE342" s="15">
        <v>0.5182664837874</v>
      </c>
      <c r="BF342" s="1">
        <v>0.191367457125506</v>
      </c>
      <c r="BG342" s="1">
        <v>0.247601160373719</v>
      </c>
      <c r="BH342" s="1">
        <v>0.0249940730737214</v>
      </c>
      <c r="BI342" s="1">
        <v>0.0177708256396535</v>
      </c>
    </row>
    <row r="343" ht="15.75" customHeight="1">
      <c r="A343" s="1" t="s">
        <v>1788</v>
      </c>
      <c r="B343" s="1" t="s">
        <v>1193</v>
      </c>
      <c r="C343" s="1">
        <v>24.0</v>
      </c>
      <c r="D343" s="1">
        <v>75.1756130416667</v>
      </c>
      <c r="E343" s="1">
        <v>1804.214713</v>
      </c>
      <c r="F343" s="1" t="e">
        <v>#N/A</v>
      </c>
      <c r="G343" s="1">
        <v>0.0134861178033475</v>
      </c>
      <c r="H343" s="1" t="e">
        <v>#N/A</v>
      </c>
      <c r="I343" s="1">
        <v>0.0322654960599693</v>
      </c>
      <c r="J343" s="1">
        <v>0.893962414440278</v>
      </c>
      <c r="K343" s="1">
        <v>0.0550906197028598</v>
      </c>
      <c r="L343" s="1">
        <v>0.419841085932289</v>
      </c>
      <c r="M343" s="1" t="e">
        <v>#N/A</v>
      </c>
      <c r="N343" s="1">
        <v>0.194160673292608</v>
      </c>
      <c r="O343" s="1">
        <v>74123.2096341183</v>
      </c>
      <c r="P343" s="15">
        <v>0.155555555555556</v>
      </c>
      <c r="Q343" s="1">
        <v>0.207407407407407</v>
      </c>
      <c r="R343" s="1">
        <v>0.637037037037037</v>
      </c>
      <c r="S343" s="1">
        <v>17.01</v>
      </c>
      <c r="T343" s="1">
        <v>96022.7848324515</v>
      </c>
      <c r="U343" s="15">
        <v>106.06788436214</v>
      </c>
      <c r="V343" s="1">
        <v>290955.220693847</v>
      </c>
      <c r="W343" s="15">
        <v>0.77013029671698</v>
      </c>
      <c r="X343" s="1">
        <v>0.0806230450239529</v>
      </c>
      <c r="Y343" s="1">
        <v>0.149246658259067</v>
      </c>
      <c r="Z343" s="1">
        <v>0.22986970328302</v>
      </c>
      <c r="AA343" s="1">
        <v>290.955220693847</v>
      </c>
      <c r="AB343" s="1">
        <v>7659.12831794982</v>
      </c>
      <c r="AC343" s="15">
        <v>818.525815890517</v>
      </c>
      <c r="AD343" s="1">
        <v>209995.588246792</v>
      </c>
      <c r="AE343" s="15">
        <v>364.0</v>
      </c>
      <c r="AF343" s="1">
        <v>56502.0</v>
      </c>
      <c r="AG343" s="15">
        <v>110572.194282886</v>
      </c>
      <c r="AH343" s="15">
        <v>44.8999883721509</v>
      </c>
      <c r="AI343" s="1">
        <v>22.2035988332542</v>
      </c>
      <c r="AJ343" s="1">
        <v>31.2967833825425</v>
      </c>
      <c r="AK343" s="1">
        <v>0.5</v>
      </c>
      <c r="AL343" s="1">
        <v>0.345019</v>
      </c>
      <c r="AM343" s="1">
        <v>0.4016</v>
      </c>
      <c r="AN343" s="1">
        <v>0.0</v>
      </c>
      <c r="AO343" s="1">
        <v>0.364708722012186</v>
      </c>
      <c r="AP343" s="1">
        <v>2110.92273140109</v>
      </c>
      <c r="AQ343" s="15">
        <v>2681.84203084924</v>
      </c>
      <c r="AR343" s="15">
        <v>8867.21716917957</v>
      </c>
      <c r="AS343" s="15">
        <v>1156.57955506319</v>
      </c>
      <c r="AT343" s="1">
        <v>532.973909962788</v>
      </c>
      <c r="AU343" s="1">
        <v>15349.5353964559</v>
      </c>
      <c r="AV343" s="15">
        <v>4312.7318987412</v>
      </c>
      <c r="AW343" s="15">
        <v>0.2794778374</v>
      </c>
      <c r="AX343" s="1">
        <v>6540.7342444241</v>
      </c>
      <c r="AY343" s="15">
        <v>0.4238590073</v>
      </c>
      <c r="AZ343" s="1">
        <v>3577.4216149001</v>
      </c>
      <c r="BA343" s="1">
        <v>0.2318275469</v>
      </c>
      <c r="BB343" s="1">
        <v>1000.5036506524</v>
      </c>
      <c r="BC343" s="15">
        <v>0.0648356084</v>
      </c>
      <c r="BD343" s="1">
        <v>15431.3914087178</v>
      </c>
      <c r="BE343" s="15">
        <v>0.572193892462681</v>
      </c>
      <c r="BF343" s="1">
        <v>0.207486882349155</v>
      </c>
      <c r="BG343" s="1">
        <v>0.175351005653024</v>
      </c>
      <c r="BH343" s="1">
        <v>0.0322249050533433</v>
      </c>
      <c r="BI343" s="1">
        <v>0.0127433144817972</v>
      </c>
    </row>
    <row r="344" ht="15.75" customHeight="1">
      <c r="A344" s="1" t="s">
        <v>456</v>
      </c>
      <c r="B344" s="1" t="s">
        <v>111</v>
      </c>
      <c r="C344" s="1">
        <v>61.0</v>
      </c>
      <c r="D344" s="1">
        <v>9.09885118032787</v>
      </c>
      <c r="E344" s="1">
        <v>555.029922</v>
      </c>
      <c r="F344" s="1" t="e">
        <v>#N/A</v>
      </c>
      <c r="G344" s="1" t="e">
        <v>#N/A</v>
      </c>
      <c r="H344" s="1" t="e">
        <v>#N/A</v>
      </c>
      <c r="I344" s="1">
        <v>0.0975612717836026</v>
      </c>
      <c r="J344" s="1">
        <v>0.837860593995123</v>
      </c>
      <c r="K344" s="1">
        <v>0.0485534020613259</v>
      </c>
      <c r="L344" s="1">
        <v>0.46332781448541</v>
      </c>
      <c r="M344" s="1" t="e">
        <v>#N/A</v>
      </c>
      <c r="N344" s="1">
        <v>0.110886916147707</v>
      </c>
      <c r="O344" s="1">
        <v>70577.0824742268</v>
      </c>
      <c r="P344" s="15">
        <v>0.142857142857143</v>
      </c>
      <c r="Q344" s="1">
        <v>0.122448979591837</v>
      </c>
      <c r="R344" s="1">
        <v>0.73469387755102</v>
      </c>
      <c r="S344" s="1">
        <v>4.3</v>
      </c>
      <c r="T344" s="1">
        <v>96754.1395348837</v>
      </c>
      <c r="U344" s="15">
        <v>129.076726046512</v>
      </c>
      <c r="V344" s="1">
        <v>367485.268659083</v>
      </c>
      <c r="W344" s="15">
        <v>0.520247167508673</v>
      </c>
      <c r="X344" s="1">
        <v>0.0402882705746251</v>
      </c>
      <c r="Y344" s="1">
        <v>0.439464561916702</v>
      </c>
      <c r="Z344" s="1">
        <v>0.479752832491327</v>
      </c>
      <c r="AA344" s="1">
        <v>367.485268659083</v>
      </c>
      <c r="AB344" s="1">
        <v>9160.76016528709</v>
      </c>
      <c r="AC344" s="15">
        <v>583.208377007105</v>
      </c>
      <c r="AD344" s="1">
        <v>326546.438698391</v>
      </c>
      <c r="AE344" s="15">
        <v>545.0</v>
      </c>
      <c r="AF344" s="1">
        <v>43441.0</v>
      </c>
      <c r="AG344" s="15">
        <v>95421.6760187041</v>
      </c>
      <c r="AH344" s="15">
        <v>26.5577723476394</v>
      </c>
      <c r="AI344" s="1">
        <v>23.6568626582497</v>
      </c>
      <c r="AJ344" s="1">
        <v>23.5706871143097</v>
      </c>
      <c r="AK344" s="1">
        <v>0.0</v>
      </c>
      <c r="AL344" s="1">
        <v>0.0</v>
      </c>
      <c r="AM344" s="1">
        <v>0.0</v>
      </c>
      <c r="AN344" s="1">
        <v>2607.25763177863</v>
      </c>
      <c r="AO344" s="15">
        <v>1.30815578737437</v>
      </c>
      <c r="AP344" s="1">
        <v>2222.14634042739</v>
      </c>
      <c r="AQ344" s="15">
        <v>3503.65267334182</v>
      </c>
      <c r="AR344" s="15">
        <v>8601.74136701768</v>
      </c>
      <c r="AS344" s="15">
        <v>1073.65045807386</v>
      </c>
      <c r="AT344" s="1">
        <v>703.586769867877</v>
      </c>
      <c r="AU344" s="1">
        <v>16104.7776087286</v>
      </c>
      <c r="AV344" s="15">
        <v>7212.8298060296</v>
      </c>
      <c r="AW344" s="15">
        <v>0.357229744</v>
      </c>
      <c r="AX344" s="1">
        <v>9962.4438975236</v>
      </c>
      <c r="AY344" s="15">
        <v>0.4934098514</v>
      </c>
      <c r="AZ344" s="1">
        <v>1886.9584135657</v>
      </c>
      <c r="BA344" s="15">
        <v>0.093455369</v>
      </c>
      <c r="BB344" s="1">
        <v>1128.7792076675</v>
      </c>
      <c r="BC344" s="15">
        <v>0.0559050356</v>
      </c>
      <c r="BD344" s="1">
        <v>20191.0113247864</v>
      </c>
      <c r="BE344" s="15">
        <v>0.528979233225979</v>
      </c>
      <c r="BF344" s="1">
        <v>0.253555280949443</v>
      </c>
      <c r="BG344" s="1">
        <v>0.148916603698805</v>
      </c>
      <c r="BH344" s="1">
        <v>0.0535662365518638</v>
      </c>
      <c r="BI344" s="1">
        <v>0.0149826455739098</v>
      </c>
    </row>
    <row r="345" ht="15.75" customHeight="1">
      <c r="A345" s="1" t="s">
        <v>551</v>
      </c>
      <c r="B345" s="1" t="s">
        <v>117</v>
      </c>
      <c r="C345" s="1">
        <v>57.0</v>
      </c>
      <c r="D345" s="1">
        <v>10.6221903333333</v>
      </c>
      <c r="E345" s="1">
        <v>605.464849</v>
      </c>
      <c r="F345" s="1" t="e">
        <v>#N/A</v>
      </c>
      <c r="G345" s="1" t="e">
        <v>#N/A</v>
      </c>
      <c r="H345" s="1" t="e">
        <v>#N/A</v>
      </c>
      <c r="I345" s="1" t="e">
        <v>#N/A</v>
      </c>
      <c r="J345" s="1">
        <v>0.958871300651853</v>
      </c>
      <c r="K345" s="1">
        <v>0.0209451064266726</v>
      </c>
      <c r="L345" s="1">
        <v>0.285462747687502</v>
      </c>
      <c r="M345" s="1" t="e">
        <v>#N/A</v>
      </c>
      <c r="N345" s="1">
        <v>0.0960108151226081</v>
      </c>
      <c r="O345" s="1">
        <v>61567.9138734739</v>
      </c>
      <c r="P345" s="15">
        <v>0.263157894736842</v>
      </c>
      <c r="Q345" s="1">
        <v>0.157894736842105</v>
      </c>
      <c r="R345" s="1">
        <v>0.578947368421053</v>
      </c>
      <c r="S345" s="1">
        <v>7.9</v>
      </c>
      <c r="T345" s="1">
        <v>76401.8734177215</v>
      </c>
      <c r="U345" s="15">
        <v>76.6411201265823</v>
      </c>
      <c r="V345" s="1">
        <v>203694.43445593</v>
      </c>
      <c r="W345" s="15">
        <v>0.892852596395584</v>
      </c>
      <c r="X345" s="1">
        <v>0.0410551965453286</v>
      </c>
      <c r="Y345" s="1">
        <v>0.0660922070590876</v>
      </c>
      <c r="Z345" s="1">
        <v>0.107147403604416</v>
      </c>
      <c r="AA345" s="1">
        <v>203.69443445593</v>
      </c>
      <c r="AB345" s="1">
        <v>4221.03282167583</v>
      </c>
      <c r="AC345" s="15">
        <v>502.846334519413</v>
      </c>
      <c r="AD345" s="1">
        <v>175927.880602133</v>
      </c>
      <c r="AE345" s="15">
        <v>244.0</v>
      </c>
      <c r="AF345" s="1">
        <v>48229.0</v>
      </c>
      <c r="AG345" s="15">
        <v>79903.1899441341</v>
      </c>
      <c r="AH345" s="15">
        <v>30.9299067369718</v>
      </c>
      <c r="AI345" s="1">
        <v>20.0</v>
      </c>
      <c r="AJ345" s="1">
        <v>19.9998815009095</v>
      </c>
      <c r="AK345" s="1">
        <v>0.47</v>
      </c>
      <c r="AL345" s="1">
        <v>0.47</v>
      </c>
      <c r="AM345" s="1">
        <v>0.47</v>
      </c>
      <c r="AN345" s="1">
        <v>3852.26669038222</v>
      </c>
      <c r="AO345" s="15">
        <v>1.49830946160834</v>
      </c>
      <c r="AP345" s="1">
        <v>2303.43811420834</v>
      </c>
      <c r="AQ345" s="15">
        <v>2286.95669498726</v>
      </c>
      <c r="AR345" s="15">
        <v>8383.12418695012</v>
      </c>
      <c r="AS345" s="15">
        <v>565.393846670693</v>
      </c>
      <c r="AT345" s="1">
        <v>371.350988205758</v>
      </c>
      <c r="AU345" s="1">
        <v>13910.2638310222</v>
      </c>
      <c r="AV345" s="15">
        <v>9685.7312823179</v>
      </c>
      <c r="AW345" s="15">
        <v>0.5010477248</v>
      </c>
      <c r="AX345" s="1">
        <v>7641.0658557132</v>
      </c>
      <c r="AY345" s="15">
        <v>0.3952761593</v>
      </c>
      <c r="AZ345" s="1">
        <v>1102.5449438492</v>
      </c>
      <c r="BA345" s="1">
        <v>0.0570352015</v>
      </c>
      <c r="BB345" s="1">
        <v>901.6134414332</v>
      </c>
      <c r="BC345" s="15">
        <v>0.0466409144</v>
      </c>
      <c r="BD345" s="1">
        <v>19330.9555233135</v>
      </c>
      <c r="BE345" s="15">
        <v>0.558420921218825</v>
      </c>
      <c r="BF345" s="1">
        <v>0.22404294324598</v>
      </c>
      <c r="BG345" s="1">
        <v>0.171976882536694</v>
      </c>
      <c r="BH345" s="1">
        <v>0.0305978563784554</v>
      </c>
      <c r="BI345" s="1">
        <v>0.0149613966200447</v>
      </c>
    </row>
    <row r="346" ht="15.75" customHeight="1">
      <c r="A346" s="1" t="s">
        <v>1584</v>
      </c>
      <c r="B346" s="1" t="s">
        <v>334</v>
      </c>
      <c r="C346" s="1">
        <v>101.0</v>
      </c>
      <c r="D346" s="1">
        <v>4.99339723762376</v>
      </c>
      <c r="E346" s="1">
        <v>504.333121</v>
      </c>
      <c r="F346" s="1" t="e">
        <v>#N/A</v>
      </c>
      <c r="G346" s="1">
        <v>0.0379965390791095</v>
      </c>
      <c r="H346" s="1" t="e">
        <v>#N/A</v>
      </c>
      <c r="I346" s="1">
        <v>0.0460803170679628</v>
      </c>
      <c r="J346" s="1">
        <v>0.898150569122376</v>
      </c>
      <c r="K346" s="1" t="e">
        <v>#N/A</v>
      </c>
      <c r="L346" s="1">
        <v>0.476417476620096</v>
      </c>
      <c r="M346" s="1" t="e">
        <v>#N/A</v>
      </c>
      <c r="N346" s="1">
        <v>0.179055769171009</v>
      </c>
      <c r="O346" s="1">
        <v>61124.190711734</v>
      </c>
      <c r="P346" s="15">
        <v>0.204545454545455</v>
      </c>
      <c r="Q346" s="1">
        <v>0.227272727272727</v>
      </c>
      <c r="R346" s="1">
        <v>0.568181818181818</v>
      </c>
      <c r="S346" s="1">
        <v>7.39</v>
      </c>
      <c r="T346" s="1">
        <v>81159.7834912043</v>
      </c>
      <c r="U346" s="15">
        <v>68.245347902571</v>
      </c>
      <c r="V346" s="1">
        <v>320964.999639593</v>
      </c>
      <c r="W346" s="15">
        <v>0.858386881392655</v>
      </c>
      <c r="X346" s="1">
        <v>0.0847122514599074</v>
      </c>
      <c r="Y346" s="1">
        <v>0.0569008671474378</v>
      </c>
      <c r="Z346" s="1">
        <v>0.141613118607345</v>
      </c>
      <c r="AA346" s="1">
        <v>320.964999639593</v>
      </c>
      <c r="AB346" s="1">
        <v>6853.55741289892</v>
      </c>
      <c r="AC346" s="15">
        <v>817.843411081463</v>
      </c>
      <c r="AD346" s="1">
        <v>208345.011035907</v>
      </c>
      <c r="AE346" s="15">
        <v>359.0</v>
      </c>
      <c r="AF346" s="1">
        <v>46026.0</v>
      </c>
      <c r="AG346" s="15">
        <v>76632.7118553961</v>
      </c>
      <c r="AH346" s="15">
        <v>32.7998975108379</v>
      </c>
      <c r="AI346" s="1">
        <v>20.0002950703815</v>
      </c>
      <c r="AJ346" s="1">
        <v>27.3707853697134</v>
      </c>
      <c r="AK346" s="1">
        <v>1.7</v>
      </c>
      <c r="AL346" s="1">
        <v>0.877147</v>
      </c>
      <c r="AM346" s="1">
        <v>1.606204</v>
      </c>
      <c r="AN346" s="1">
        <v>4856.40547490435</v>
      </c>
      <c r="AO346" s="1">
        <v>1.6164865344697</v>
      </c>
      <c r="AP346" s="1">
        <v>3950.10384416137</v>
      </c>
      <c r="AQ346" s="15">
        <v>5187.7056276064</v>
      </c>
      <c r="AR346" s="15">
        <v>10272.4794273426</v>
      </c>
      <c r="AS346" s="15">
        <v>1178.71378112404</v>
      </c>
      <c r="AT346" s="1">
        <v>650.54833073317</v>
      </c>
      <c r="AU346" s="1">
        <v>21239.5510109676</v>
      </c>
      <c r="AV346" s="15">
        <v>8087.3291739952</v>
      </c>
      <c r="AW346" s="15">
        <v>0.3645236709</v>
      </c>
      <c r="AX346" s="1">
        <v>11314.4770932226</v>
      </c>
      <c r="AY346" s="15">
        <v>0.5099822989</v>
      </c>
      <c r="AZ346" s="1">
        <v>1632.9137281553</v>
      </c>
      <c r="BA346" s="1">
        <v>0.0736010237</v>
      </c>
      <c r="BB346" s="1">
        <v>1151.2992401746</v>
      </c>
      <c r="BC346" s="15">
        <v>0.0518930065</v>
      </c>
      <c r="BD346" s="1">
        <v>22186.0192355477</v>
      </c>
      <c r="BE346" s="15">
        <v>0.523352689771433</v>
      </c>
      <c r="BF346" s="1">
        <v>0.233246630913731</v>
      </c>
      <c r="BG346" s="1">
        <v>0.12067562397548</v>
      </c>
      <c r="BH346" s="1">
        <v>0.0273714687978521</v>
      </c>
      <c r="BI346" s="1">
        <v>0.0953535865415024</v>
      </c>
    </row>
    <row r="347" ht="15.75" customHeight="1">
      <c r="A347" s="1" t="s">
        <v>1792</v>
      </c>
      <c r="B347" s="1" t="s">
        <v>679</v>
      </c>
      <c r="C347" s="1">
        <v>49.0</v>
      </c>
      <c r="D347" s="1">
        <v>31.5822136326531</v>
      </c>
      <c r="E347" s="1">
        <v>1547.528468</v>
      </c>
      <c r="F347" s="1">
        <v>0.0127511287570055</v>
      </c>
      <c r="G347" s="1">
        <v>0.0116884761136065</v>
      </c>
      <c r="H347" s="1" t="e">
        <v>#N/A</v>
      </c>
      <c r="I347" s="1">
        <v>0.0682643114381354</v>
      </c>
      <c r="J347" s="1">
        <v>0.882442818990159</v>
      </c>
      <c r="K347" s="1">
        <v>0.0248532647010941</v>
      </c>
      <c r="L347" s="1">
        <v>0.258850337803035</v>
      </c>
      <c r="M347" s="1">
        <v>0.0165124904124395</v>
      </c>
      <c r="N347" s="1">
        <v>0.0633034570466521</v>
      </c>
      <c r="O347" s="1">
        <v>68050.5103584347</v>
      </c>
      <c r="P347" s="15">
        <v>0.112244897959184</v>
      </c>
      <c r="Q347" s="1">
        <v>0.13265306122449</v>
      </c>
      <c r="R347" s="1">
        <v>0.755102040816326</v>
      </c>
      <c r="S347" s="1">
        <v>13.18</v>
      </c>
      <c r="T347" s="1">
        <v>100450.242792109</v>
      </c>
      <c r="U347" s="15">
        <v>117.414906525038</v>
      </c>
      <c r="V347" s="1">
        <v>194054.349376919</v>
      </c>
      <c r="W347" s="15">
        <v>0.752795686167076</v>
      </c>
      <c r="X347" s="1">
        <v>0.137292921524387</v>
      </c>
      <c r="Y347" s="1">
        <v>0.109911392308537</v>
      </c>
      <c r="Z347" s="1">
        <v>0.247204313832924</v>
      </c>
      <c r="AA347" s="1">
        <v>194.054349376919</v>
      </c>
      <c r="AB347" s="1">
        <v>5036.99813036331</v>
      </c>
      <c r="AC347" s="15">
        <v>470.775158625386</v>
      </c>
      <c r="AD347" s="1">
        <v>167816.995594557</v>
      </c>
      <c r="AE347" s="15">
        <v>209.0</v>
      </c>
      <c r="AF347" s="1">
        <v>54258.0</v>
      </c>
      <c r="AG347" s="15">
        <v>114881.914641375</v>
      </c>
      <c r="AH347" s="15">
        <v>35.5599889720028</v>
      </c>
      <c r="AI347" s="1">
        <v>24.7663988579013</v>
      </c>
      <c r="AJ347" s="1">
        <v>24.7947959844481</v>
      </c>
      <c r="AK347" s="1">
        <v>0.5</v>
      </c>
      <c r="AL347" s="1">
        <v>0.39572</v>
      </c>
      <c r="AM347" s="1">
        <v>0.420275</v>
      </c>
      <c r="AN347" s="1">
        <v>1840.58049909813</v>
      </c>
      <c r="AO347" s="15">
        <v>0.823897997915772</v>
      </c>
      <c r="AP347" s="1">
        <v>1616.79744297925</v>
      </c>
      <c r="AQ347" s="15">
        <v>2192.56116456786</v>
      </c>
      <c r="AR347" s="15">
        <v>6499.00096054324</v>
      </c>
      <c r="AS347" s="15">
        <v>591.399879824376</v>
      </c>
      <c r="AT347" s="15">
        <v>568.395721428499</v>
      </c>
      <c r="AU347" s="1">
        <v>11468.1551693432</v>
      </c>
      <c r="AV347" s="15">
        <v>5927.333403642</v>
      </c>
      <c r="AW347" s="15">
        <v>0.416491959</v>
      </c>
      <c r="AX347" s="1">
        <v>6539.7917683327</v>
      </c>
      <c r="AY347" s="15">
        <v>0.4595271599</v>
      </c>
      <c r="AZ347" s="1">
        <v>1187.7971827289</v>
      </c>
      <c r="BA347" s="15">
        <v>0.0834621476</v>
      </c>
      <c r="BB347" s="1">
        <v>576.6450885944</v>
      </c>
      <c r="BC347" s="15">
        <v>0.0405187335</v>
      </c>
      <c r="BD347" s="1">
        <v>14231.567443298</v>
      </c>
      <c r="BE347" s="15">
        <v>0.547733404018208</v>
      </c>
      <c r="BF347" s="1">
        <v>0.217630385634602</v>
      </c>
      <c r="BG347" s="1">
        <v>0.186216317022545</v>
      </c>
      <c r="BH347" s="1">
        <v>0.0357185853655925</v>
      </c>
      <c r="BI347" s="1">
        <v>0.0127013079590532</v>
      </c>
    </row>
    <row r="348" ht="15.75" customHeight="1">
      <c r="A348" s="1" t="s">
        <v>1793</v>
      </c>
      <c r="B348" s="1" t="s">
        <v>784</v>
      </c>
      <c r="C348" s="1">
        <v>102.0</v>
      </c>
      <c r="D348" s="1">
        <v>5.82927045098039</v>
      </c>
      <c r="E348" s="1">
        <v>594.585586</v>
      </c>
      <c r="F348" s="1" t="e">
        <v>#N/A</v>
      </c>
      <c r="G348" s="1" t="e">
        <v>#N/A</v>
      </c>
      <c r="H348" s="1" t="e">
        <v>#N/A</v>
      </c>
      <c r="I348" s="1">
        <v>0.134932953545562</v>
      </c>
      <c r="J348" s="1">
        <v>0.830675167518226</v>
      </c>
      <c r="K348" s="1" t="e">
        <v>#N/A</v>
      </c>
      <c r="L348" s="1">
        <v>0.448770508191567</v>
      </c>
      <c r="M348" s="1">
        <v>0.0384430612185011</v>
      </c>
      <c r="N348" s="1">
        <v>0.143233093743767</v>
      </c>
      <c r="O348" s="1">
        <v>63895.0312780874</v>
      </c>
      <c r="P348" s="15">
        <v>0.219178082191781</v>
      </c>
      <c r="Q348" s="1">
        <v>0.0821917808219178</v>
      </c>
      <c r="R348" s="1">
        <v>0.698630136986301</v>
      </c>
      <c r="S348" s="1">
        <v>6.18</v>
      </c>
      <c r="T348" s="1">
        <v>86221.715210356</v>
      </c>
      <c r="U348" s="15">
        <v>96.2112598705502</v>
      </c>
      <c r="V348" s="1">
        <v>265338.100543863</v>
      </c>
      <c r="W348" s="15">
        <v>0.872271381812367</v>
      </c>
      <c r="X348" s="1">
        <v>0.0394825989671679</v>
      </c>
      <c r="Y348" s="1">
        <v>0.0882460192204655</v>
      </c>
      <c r="Z348" s="1">
        <v>0.127728618187633</v>
      </c>
      <c r="AA348" s="1">
        <v>265.338100543864</v>
      </c>
      <c r="AB348" s="1">
        <v>5528.78522016509</v>
      </c>
      <c r="AC348" s="15">
        <v>598.82990503574</v>
      </c>
      <c r="AD348" s="1">
        <v>199930.88715807</v>
      </c>
      <c r="AE348" s="15">
        <v>325.0</v>
      </c>
      <c r="AF348" s="1">
        <v>43954.5</v>
      </c>
      <c r="AG348" s="15">
        <v>72279.5877598152</v>
      </c>
      <c r="AH348" s="15">
        <v>28.3299239202887</v>
      </c>
      <c r="AI348" s="1">
        <v>19.8924172119381</v>
      </c>
      <c r="AJ348" s="1">
        <v>24.9519186003577</v>
      </c>
      <c r="AK348" s="1">
        <v>3.36</v>
      </c>
      <c r="AL348" s="1">
        <v>1.164596</v>
      </c>
      <c r="AM348" s="1">
        <v>2.863862</v>
      </c>
      <c r="AN348" s="1">
        <v>3280.49299533474</v>
      </c>
      <c r="AO348" s="1">
        <v>1.74760120070012</v>
      </c>
      <c r="AP348" s="1">
        <v>1679.16196340488</v>
      </c>
      <c r="AQ348" s="15">
        <v>4590.37140197341</v>
      </c>
      <c r="AR348" s="15">
        <v>11718.7012501847</v>
      </c>
      <c r="AS348" s="15">
        <v>729.010877838535</v>
      </c>
      <c r="AT348" s="1">
        <v>442.18443263776</v>
      </c>
      <c r="AU348" s="1">
        <v>19159.4299260393</v>
      </c>
      <c r="AV348" s="15">
        <v>10418.6813068691</v>
      </c>
      <c r="AW348" s="15">
        <v>0.4762487869</v>
      </c>
      <c r="AX348" s="1">
        <v>8246.9182759963</v>
      </c>
      <c r="AY348" s="15">
        <v>0.3769752341</v>
      </c>
      <c r="AZ348" s="1">
        <v>2195.6692485047</v>
      </c>
      <c r="BA348" s="15">
        <v>0.1003663309</v>
      </c>
      <c r="BB348" s="1">
        <v>1015.2830764926</v>
      </c>
      <c r="BC348" s="15">
        <v>0.0464096481</v>
      </c>
      <c r="BD348" s="1">
        <v>21876.5519078627</v>
      </c>
      <c r="BE348" s="15">
        <v>0.487457425897976</v>
      </c>
      <c r="BF348" s="1">
        <v>0.226376948220313</v>
      </c>
      <c r="BG348" s="1">
        <v>0.139111705061746</v>
      </c>
      <c r="BH348" s="1">
        <v>0.0492503919231718</v>
      </c>
      <c r="BI348" s="1">
        <v>0.0978035288967922</v>
      </c>
    </row>
    <row r="349" ht="15.75" customHeight="1">
      <c r="A349" s="1" t="s">
        <v>1795</v>
      </c>
      <c r="B349" s="1" t="s">
        <v>1247</v>
      </c>
      <c r="C349" s="1">
        <v>48.0</v>
      </c>
      <c r="D349" s="1">
        <v>21.3130118958333</v>
      </c>
      <c r="E349" s="1">
        <v>1023.024571</v>
      </c>
      <c r="F349" s="1">
        <v>0.0216139070738955</v>
      </c>
      <c r="G349" s="1" t="e">
        <v>#N/A</v>
      </c>
      <c r="H349" s="1" t="e">
        <v>#N/A</v>
      </c>
      <c r="I349" s="1">
        <v>0.0507344451981368</v>
      </c>
      <c r="J349" s="1">
        <v>0.897277787354695</v>
      </c>
      <c r="K349" s="1">
        <v>0.0245808883674883</v>
      </c>
      <c r="L349" s="1">
        <v>0.215078839397605</v>
      </c>
      <c r="M349" s="1">
        <v>0.0291826821986077</v>
      </c>
      <c r="N349" s="1">
        <v>0.0964522402171647</v>
      </c>
      <c r="O349" s="1">
        <v>61846.8847791378</v>
      </c>
      <c r="P349" s="15">
        <v>0.265822784810127</v>
      </c>
      <c r="Q349" s="1">
        <v>0.164556962025316</v>
      </c>
      <c r="R349" s="1">
        <v>0.569620253164557</v>
      </c>
      <c r="S349" s="1">
        <v>12.13</v>
      </c>
      <c r="T349" s="1">
        <v>89701.088211047</v>
      </c>
      <c r="U349" s="15">
        <v>84.338381780709</v>
      </c>
      <c r="V349" s="1">
        <v>391797.911176466</v>
      </c>
      <c r="W349" s="15">
        <v>0.567529389645283</v>
      </c>
      <c r="X349" s="1">
        <v>0.318954428520073</v>
      </c>
      <c r="Y349" s="1">
        <v>0.113516181834644</v>
      </c>
      <c r="Z349" s="1">
        <v>0.432470610354717</v>
      </c>
      <c r="AA349" s="1">
        <v>391.797911176466</v>
      </c>
      <c r="AB349" s="1">
        <v>10093.4692017285</v>
      </c>
      <c r="AC349" s="15">
        <v>716.368150653148</v>
      </c>
      <c r="AD349" s="1">
        <v>332432.174742251</v>
      </c>
      <c r="AE349" s="15">
        <v>552.0</v>
      </c>
      <c r="AF349" s="1">
        <v>53419.0</v>
      </c>
      <c r="AG349" s="15">
        <v>100727.491198659</v>
      </c>
      <c r="AH349" s="15">
        <v>34.4999926372704</v>
      </c>
      <c r="AI349" s="1">
        <v>23.1999964831532</v>
      </c>
      <c r="AJ349" s="1">
        <v>27.2105949361623</v>
      </c>
      <c r="AK349" s="1">
        <v>1.5</v>
      </c>
      <c r="AL349" s="1">
        <v>0.875232</v>
      </c>
      <c r="AM349" s="1">
        <v>1.193419</v>
      </c>
      <c r="AN349" s="1">
        <v>3524.10897274529</v>
      </c>
      <c r="AO349" s="15">
        <v>0.9461473438255</v>
      </c>
      <c r="AP349" s="1">
        <v>2104.92913957587</v>
      </c>
      <c r="AQ349" s="15">
        <v>2980.0302616583</v>
      </c>
      <c r="AR349" s="15">
        <v>8225.45887805465</v>
      </c>
      <c r="AS349" s="15">
        <v>658.201453892548</v>
      </c>
      <c r="AT349" s="1">
        <v>407.441846281911</v>
      </c>
      <c r="AU349" s="15">
        <v>14376.0615794633</v>
      </c>
      <c r="AV349" s="15">
        <v>2154.5085907046</v>
      </c>
      <c r="AW349" s="15">
        <v>0.123164241</v>
      </c>
      <c r="AX349" s="1">
        <v>13340.1655198341</v>
      </c>
      <c r="AY349" s="15">
        <v>0.7626014432</v>
      </c>
      <c r="AZ349" s="1">
        <v>1367.7128681039</v>
      </c>
      <c r="BA349" s="1">
        <v>0.0781864217</v>
      </c>
      <c r="BB349" s="1">
        <v>630.5847932124</v>
      </c>
      <c r="BC349" s="15">
        <v>0.0360478941</v>
      </c>
      <c r="BD349" s="1">
        <v>17492.971771855</v>
      </c>
      <c r="BE349" s="15">
        <v>0.522136535161316</v>
      </c>
      <c r="BF349" s="1">
        <v>0.238289248801483</v>
      </c>
      <c r="BG349" s="1">
        <v>0.174182220798685</v>
      </c>
      <c r="BH349" s="1">
        <v>0.0369520224009492</v>
      </c>
      <c r="BI349" s="1">
        <v>0.0284399728375668</v>
      </c>
    </row>
    <row r="350" ht="15.75" customHeight="1">
      <c r="A350" s="1" t="s">
        <v>1797</v>
      </c>
      <c r="B350" s="1" t="s">
        <v>1254</v>
      </c>
      <c r="C350" s="1">
        <v>48.0</v>
      </c>
      <c r="D350" s="1">
        <v>2.70299479166667</v>
      </c>
      <c r="E350" s="1">
        <v>129.74375</v>
      </c>
      <c r="F350" s="1" t="e">
        <v>#N/A</v>
      </c>
      <c r="G350" s="1" t="e">
        <v>#N/A</v>
      </c>
      <c r="H350" s="1" t="e">
        <v>#N/A</v>
      </c>
      <c r="I350" s="1" t="e">
        <v>#N/A</v>
      </c>
      <c r="J350" s="1">
        <v>0.921589380872614</v>
      </c>
      <c r="K350" s="1" t="e">
        <v>#N/A</v>
      </c>
      <c r="L350" s="1">
        <v>0.436439479954506</v>
      </c>
      <c r="M350" s="1" t="e">
        <v>#N/A</v>
      </c>
      <c r="N350" s="1">
        <v>0.149078818412563</v>
      </c>
      <c r="O350" s="1">
        <v>54395.5730550285</v>
      </c>
      <c r="P350" s="15">
        <v>0.260869565217391</v>
      </c>
      <c r="Q350" s="1">
        <v>0.260869565217391</v>
      </c>
      <c r="R350" s="1">
        <v>0.478260869565217</v>
      </c>
      <c r="S350" s="1">
        <v>8.12</v>
      </c>
      <c r="T350" s="1">
        <v>64713.6748768473</v>
      </c>
      <c r="U350" s="15">
        <v>15.9782943349754</v>
      </c>
      <c r="V350" s="1">
        <v>499960.036610627</v>
      </c>
      <c r="W350" s="15">
        <v>0.937268110951861</v>
      </c>
      <c r="X350" s="1">
        <v>0.0151264077140363</v>
      </c>
      <c r="Y350" s="1">
        <v>0.0476054813341023</v>
      </c>
      <c r="Z350" s="1">
        <v>0.0627318890481386</v>
      </c>
      <c r="AA350" s="1">
        <v>499.960036610627</v>
      </c>
      <c r="AB350" s="1">
        <v>12732.9755768582</v>
      </c>
      <c r="AC350" s="15">
        <v>1505.8837901633</v>
      </c>
      <c r="AD350" s="1">
        <v>237578.838290519</v>
      </c>
      <c r="AE350" s="15">
        <v>434.0</v>
      </c>
      <c r="AF350" s="1">
        <v>48287.0</v>
      </c>
      <c r="AG350" s="15">
        <v>74012.6346633416</v>
      </c>
      <c r="AH350" s="15">
        <v>35.9623187748744</v>
      </c>
      <c r="AI350" s="1">
        <v>24.9445865190465</v>
      </c>
      <c r="AJ350" s="1">
        <v>24.8715858132899</v>
      </c>
      <c r="AK350" s="1">
        <v>4.0</v>
      </c>
      <c r="AL350" s="1">
        <v>1.415796</v>
      </c>
      <c r="AM350" s="1">
        <v>2.2295</v>
      </c>
      <c r="AN350" s="1">
        <v>4598.85335517125</v>
      </c>
      <c r="AO350" s="15">
        <v>1.51236812197643</v>
      </c>
      <c r="AP350" s="1">
        <v>5487.6757454598</v>
      </c>
      <c r="AQ350" s="15">
        <v>5197.1369719158</v>
      </c>
      <c r="AR350" s="15">
        <v>14883.4047882846</v>
      </c>
      <c r="AS350" s="15">
        <v>992.2453297365</v>
      </c>
      <c r="AT350" s="15">
        <v>1176.17935353341</v>
      </c>
      <c r="AU350" s="1">
        <v>27736.6421889301</v>
      </c>
      <c r="AV350" s="15">
        <v>15058.6675552906</v>
      </c>
      <c r="AW350" s="15">
        <v>0.4025690873</v>
      </c>
      <c r="AX350" s="1">
        <v>16897.2480163238</v>
      </c>
      <c r="AY350" s="15">
        <v>0.4517205581</v>
      </c>
      <c r="AZ350" s="1">
        <v>4439.9040629771</v>
      </c>
      <c r="BA350" s="1">
        <v>0.118693644</v>
      </c>
      <c r="BB350" s="1">
        <v>1010.5983671428</v>
      </c>
      <c r="BC350" s="15">
        <v>0.0270167105</v>
      </c>
      <c r="BD350" s="1">
        <v>37406.4180017343</v>
      </c>
      <c r="BE350" s="15">
        <v>0.50503782473798</v>
      </c>
      <c r="BF350" s="1">
        <v>0.244832055430917</v>
      </c>
      <c r="BG350" s="1">
        <v>0.21837877915676</v>
      </c>
      <c r="BH350" s="1">
        <v>0.0142084812644521</v>
      </c>
      <c r="BI350" s="1">
        <v>0.0175428594098905</v>
      </c>
    </row>
    <row r="351" ht="15.75" customHeight="1">
      <c r="A351" s="1" t="s">
        <v>1758</v>
      </c>
      <c r="B351" s="1" t="s">
        <v>555</v>
      </c>
      <c r="C351" s="1">
        <v>89.0</v>
      </c>
      <c r="D351" s="1">
        <v>4.29996858426966</v>
      </c>
      <c r="E351" s="1">
        <v>382.697204</v>
      </c>
      <c r="F351" s="1" t="e">
        <v>#N/A</v>
      </c>
      <c r="G351" s="1" t="e">
        <v>#N/A</v>
      </c>
      <c r="H351" s="1" t="e">
        <v>#N/A</v>
      </c>
      <c r="I351" s="1">
        <v>0.0288677107304608</v>
      </c>
      <c r="J351" s="1">
        <v>0.923137913058566</v>
      </c>
      <c r="K351" s="1">
        <v>0.0426616677430872</v>
      </c>
      <c r="L351" s="1">
        <v>0.378956379407287</v>
      </c>
      <c r="M351" s="1" t="e">
        <v>#N/A</v>
      </c>
      <c r="N351" s="1">
        <v>0.106038761468753</v>
      </c>
      <c r="O351" s="1">
        <v>65137.2930583793</v>
      </c>
      <c r="P351" s="15">
        <v>0.135135135135135</v>
      </c>
      <c r="Q351" s="1">
        <v>0.216216216216216</v>
      </c>
      <c r="R351" s="1">
        <v>0.648648648648649</v>
      </c>
      <c r="S351" s="1">
        <v>6.0</v>
      </c>
      <c r="T351" s="1">
        <v>66744.6666666667</v>
      </c>
      <c r="U351" s="15">
        <v>63.7828673333333</v>
      </c>
      <c r="V351" s="1">
        <v>307881.345273691</v>
      </c>
      <c r="W351" s="15">
        <v>0.883927080874715</v>
      </c>
      <c r="X351" s="1">
        <v>0.0169444040598062</v>
      </c>
      <c r="Y351" s="1">
        <v>0.0991285150654787</v>
      </c>
      <c r="Z351" s="1">
        <v>0.116072919125285</v>
      </c>
      <c r="AA351" s="1">
        <v>307.881345273691</v>
      </c>
      <c r="AB351" s="1">
        <v>6630.74611854232</v>
      </c>
      <c r="AC351" s="15">
        <v>791.792745891083</v>
      </c>
      <c r="AD351" s="1">
        <v>209656.211483236</v>
      </c>
      <c r="AE351" s="15">
        <v>363.0</v>
      </c>
      <c r="AF351" s="1">
        <v>43378.0</v>
      </c>
      <c r="AG351" s="15">
        <v>65168.4419329696</v>
      </c>
      <c r="AH351" s="15">
        <v>34.9999357868466</v>
      </c>
      <c r="AI351" s="1">
        <v>20.0405956850282</v>
      </c>
      <c r="AJ351" s="1">
        <v>20.8196425709248</v>
      </c>
      <c r="AK351" s="1">
        <v>2.85</v>
      </c>
      <c r="AL351" s="1">
        <v>0.912267</v>
      </c>
      <c r="AM351" s="1">
        <v>2.550579</v>
      </c>
      <c r="AN351" s="1">
        <v>3785.20356265785</v>
      </c>
      <c r="AO351" s="1">
        <v>1.99973563956957</v>
      </c>
      <c r="AP351" s="1">
        <v>2815.23807526956</v>
      </c>
      <c r="AQ351" s="15">
        <v>6773.68549575293</v>
      </c>
      <c r="AR351" s="15">
        <v>11033.9389884855</v>
      </c>
      <c r="AS351" s="15">
        <v>1232.86753879707</v>
      </c>
      <c r="AT351" s="1">
        <v>905.83400238273</v>
      </c>
      <c r="AU351" s="1">
        <v>22761.5641006878</v>
      </c>
      <c r="AV351" s="15">
        <v>9650.9719910393</v>
      </c>
      <c r="AW351" s="15">
        <v>0.4172554074</v>
      </c>
      <c r="AX351" s="1">
        <v>10374.7257444695</v>
      </c>
      <c r="AY351" s="15">
        <v>0.4485465735</v>
      </c>
      <c r="AZ351" s="1">
        <v>2060.1705707865</v>
      </c>
      <c r="BA351" s="1">
        <v>0.0890705425</v>
      </c>
      <c r="BB351" s="1">
        <v>1043.7827870415</v>
      </c>
      <c r="BC351" s="15">
        <v>0.0451274765</v>
      </c>
      <c r="BD351" s="1">
        <v>23129.6510933368</v>
      </c>
      <c r="BE351" s="15">
        <v>0.532132911703335</v>
      </c>
      <c r="BF351" s="1">
        <v>0.222373768845289</v>
      </c>
      <c r="BG351" s="1">
        <v>0.172246168025128</v>
      </c>
      <c r="BH351" s="1">
        <v>0.0514267360419814</v>
      </c>
      <c r="BI351" s="1">
        <v>0.0218204153842662</v>
      </c>
    </row>
    <row r="352" ht="15.75" customHeight="1">
      <c r="A352" s="1" t="s">
        <v>1799</v>
      </c>
      <c r="B352" s="1" t="s">
        <v>1043</v>
      </c>
      <c r="C352" s="1">
        <v>98.0</v>
      </c>
      <c r="D352" s="1">
        <v>4.69489556122449</v>
      </c>
      <c r="E352" s="1">
        <v>460.099765</v>
      </c>
      <c r="F352" s="1" t="e">
        <v>#N/A</v>
      </c>
      <c r="G352" s="1" t="e">
        <v>#N/A</v>
      </c>
      <c r="H352" s="1" t="e">
        <v>#N/A</v>
      </c>
      <c r="I352" s="1" t="e">
        <v>#N/A</v>
      </c>
      <c r="J352" s="1">
        <v>0.924764024103497</v>
      </c>
      <c r="K352" s="1">
        <v>0.0375545594019674</v>
      </c>
      <c r="L352" s="1">
        <v>0.995316725533402</v>
      </c>
      <c r="M352" s="1" t="e">
        <v>#N/A</v>
      </c>
      <c r="N352" s="1">
        <v>0.138950175413923</v>
      </c>
      <c r="O352" s="1">
        <v>57363.8742532006</v>
      </c>
      <c r="P352" s="15">
        <v>0.384615384615385</v>
      </c>
      <c r="Q352" s="1">
        <v>0.205128205128205</v>
      </c>
      <c r="R352" s="1">
        <v>0.41025641025641</v>
      </c>
      <c r="S352" s="1">
        <v>9.4</v>
      </c>
      <c r="T352" s="1">
        <v>78855.5319148936</v>
      </c>
      <c r="U352" s="15">
        <v>48.9467835106383</v>
      </c>
      <c r="V352" s="1">
        <v>277156.19459184</v>
      </c>
      <c r="W352" s="15">
        <v>0.893221507298884</v>
      </c>
      <c r="X352" s="1">
        <v>0.0188643305533663</v>
      </c>
      <c r="Y352" s="1">
        <v>0.08791416214775</v>
      </c>
      <c r="Z352" s="1">
        <v>0.106778492701116</v>
      </c>
      <c r="AA352" s="1">
        <v>277.15619459184</v>
      </c>
      <c r="AB352" s="1">
        <v>5811.14402438349</v>
      </c>
      <c r="AC352" s="15">
        <v>710.30088441797</v>
      </c>
      <c r="AD352" s="1">
        <v>198197.059606931</v>
      </c>
      <c r="AE352" s="15">
        <v>321.0</v>
      </c>
      <c r="AF352" s="1">
        <v>45991.0</v>
      </c>
      <c r="AG352" s="15">
        <v>68982.3017705928</v>
      </c>
      <c r="AH352" s="15">
        <v>30.9999223960531</v>
      </c>
      <c r="AI352" s="1">
        <v>19.9999894647348</v>
      </c>
      <c r="AJ352" s="1">
        <v>19.9998337192433</v>
      </c>
      <c r="AK352" s="1">
        <v>0.5</v>
      </c>
      <c r="AL352" s="1">
        <v>0.297611</v>
      </c>
      <c r="AM352" s="1">
        <v>0.403126</v>
      </c>
      <c r="AN352" s="1">
        <v>3440.28697776014</v>
      </c>
      <c r="AO352" s="15">
        <v>1.92172883129073</v>
      </c>
      <c r="AP352" s="1">
        <v>2936.66889832034</v>
      </c>
      <c r="AQ352" s="15">
        <v>4378.7971506571</v>
      </c>
      <c r="AR352" s="15">
        <v>8870.8624530595</v>
      </c>
      <c r="AS352" s="15">
        <v>1511.23154779268</v>
      </c>
      <c r="AT352" s="15">
        <v>570.663038699879</v>
      </c>
      <c r="AU352" s="1">
        <v>18268.2230885295</v>
      </c>
      <c r="AV352" s="15">
        <v>11105.3328316015</v>
      </c>
      <c r="AW352" s="15">
        <v>0.478704577</v>
      </c>
      <c r="AX352" s="1">
        <v>8958.1844759883</v>
      </c>
      <c r="AY352" s="15">
        <v>0.3861499673</v>
      </c>
      <c r="AZ352" s="1">
        <v>2012.8592599213</v>
      </c>
      <c r="BA352" s="1">
        <v>0.0867659669</v>
      </c>
      <c r="BB352" s="1">
        <v>1122.3421531004</v>
      </c>
      <c r="BC352" s="15">
        <v>0.0483794888</v>
      </c>
      <c r="BD352" s="1">
        <v>23198.7187206115</v>
      </c>
      <c r="BE352" s="15">
        <v>0.483751062707017</v>
      </c>
      <c r="BF352" s="1">
        <v>0.191226437558225</v>
      </c>
      <c r="BG352" s="1">
        <v>0.258812390844514</v>
      </c>
      <c r="BH352" s="1">
        <v>0.0527044510463056</v>
      </c>
      <c r="BI352" s="1">
        <v>0.013505657843938</v>
      </c>
    </row>
    <row r="353" ht="15.75" customHeight="1">
      <c r="A353" s="1" t="s">
        <v>1801</v>
      </c>
      <c r="B353" s="1" t="s">
        <v>1056</v>
      </c>
      <c r="C353" s="1">
        <v>143.0</v>
      </c>
      <c r="D353" s="1">
        <v>6.30336368531469</v>
      </c>
      <c r="E353" s="1">
        <v>901.381007</v>
      </c>
      <c r="F353" s="1" t="e">
        <v>#N/A</v>
      </c>
      <c r="G353" s="1" t="e">
        <v>#N/A</v>
      </c>
      <c r="H353" s="1" t="e">
        <v>#N/A</v>
      </c>
      <c r="I353" s="1">
        <v>0.0211116627050023</v>
      </c>
      <c r="J353" s="1">
        <v>0.950599542830061</v>
      </c>
      <c r="K353" s="1">
        <v>0.0225341273863925</v>
      </c>
      <c r="L353" s="1">
        <v>0.454707910654258</v>
      </c>
      <c r="M353" s="1" t="e">
        <v>#N/A</v>
      </c>
      <c r="N353" s="1">
        <v>0.169582432464085</v>
      </c>
      <c r="O353" s="1">
        <v>61451.0762278308</v>
      </c>
      <c r="P353" s="15">
        <v>0.205479452054795</v>
      </c>
      <c r="Q353" s="1">
        <v>0.0958904109589041</v>
      </c>
      <c r="R353" s="1">
        <v>0.698630136986301</v>
      </c>
      <c r="S353" s="1">
        <v>5.4</v>
      </c>
      <c r="T353" s="1">
        <v>95347.8148148148</v>
      </c>
      <c r="U353" s="15">
        <v>166.922408703704</v>
      </c>
      <c r="V353" s="1">
        <v>216560.97530797</v>
      </c>
      <c r="W353" s="15">
        <v>0.891841174320499</v>
      </c>
      <c r="X353" s="1">
        <v>0.023084829994475</v>
      </c>
      <c r="Y353" s="1">
        <v>0.0850739956850258</v>
      </c>
      <c r="Z353" s="1">
        <v>0.108158825679501</v>
      </c>
      <c r="AA353" s="1">
        <v>216.56097530797</v>
      </c>
      <c r="AB353" s="1">
        <v>4421.72729295149</v>
      </c>
      <c r="AC353" s="15">
        <v>486.67276833358</v>
      </c>
      <c r="AD353" s="1">
        <v>165267.907723155</v>
      </c>
      <c r="AE353" s="15">
        <v>204.0</v>
      </c>
      <c r="AF353" s="1">
        <v>43899.5</v>
      </c>
      <c r="AG353" s="15">
        <v>78292.5314632297</v>
      </c>
      <c r="AH353" s="15">
        <v>24.8999505021443</v>
      </c>
      <c r="AI353" s="1">
        <v>20.0010948302186</v>
      </c>
      <c r="AJ353" s="1">
        <v>20.0042163661581</v>
      </c>
      <c r="AK353" s="1">
        <v>0.0</v>
      </c>
      <c r="AL353" s="1">
        <v>0.0</v>
      </c>
      <c r="AM353" s="1">
        <v>0.0</v>
      </c>
      <c r="AN353" s="1">
        <v>2053.39210126046</v>
      </c>
      <c r="AO353" s="1">
        <v>1.20650075365088</v>
      </c>
      <c r="AP353" s="1">
        <v>1478.00638093543</v>
      </c>
      <c r="AQ353" s="15">
        <v>3054.95028030916</v>
      </c>
      <c r="AR353" s="15">
        <v>7456.32219650264</v>
      </c>
      <c r="AS353" s="15">
        <v>820.377669661726</v>
      </c>
      <c r="AT353" s="15">
        <v>572.96157339601</v>
      </c>
      <c r="AU353" s="15">
        <v>13382.618100805</v>
      </c>
      <c r="AV353" s="15">
        <v>9335.8881744296</v>
      </c>
      <c r="AW353" s="15">
        <v>0.5248792788</v>
      </c>
      <c r="AX353" s="1">
        <v>6100.5089200894</v>
      </c>
      <c r="AY353" s="15">
        <v>0.3429808351</v>
      </c>
      <c r="AZ353" s="1">
        <v>1373.7048834827</v>
      </c>
      <c r="BA353" s="1">
        <v>0.0772319907</v>
      </c>
      <c r="BB353" s="1">
        <v>976.6321370247</v>
      </c>
      <c r="BC353" s="15">
        <v>0.0549078954</v>
      </c>
      <c r="BD353" s="1">
        <v>17786.7341150264</v>
      </c>
      <c r="BE353" s="15">
        <v>0.468338440332875</v>
      </c>
      <c r="BF353" s="1">
        <v>0.190481650448973</v>
      </c>
      <c r="BG353" s="1">
        <v>0.281312497657199</v>
      </c>
      <c r="BH353" s="1">
        <v>0.0387131553482539</v>
      </c>
      <c r="BI353" s="1">
        <v>0.0211542562126994</v>
      </c>
    </row>
    <row r="354" ht="15.75" customHeight="1">
      <c r="A354" s="1" t="s">
        <v>1803</v>
      </c>
      <c r="B354" s="1" t="s">
        <v>1238</v>
      </c>
      <c r="C354" s="1">
        <v>98.0</v>
      </c>
      <c r="D354" s="1">
        <v>4.19486591836735</v>
      </c>
      <c r="E354" s="1">
        <v>411.09686</v>
      </c>
      <c r="F354" s="1" t="e">
        <v>#N/A</v>
      </c>
      <c r="G354" s="1" t="e">
        <v>#N/A</v>
      </c>
      <c r="H354" s="1" t="e">
        <v>#N/A</v>
      </c>
      <c r="I354" s="1">
        <v>0.0558458759144624</v>
      </c>
      <c r="J354" s="1">
        <v>0.885404385714215</v>
      </c>
      <c r="K354" s="1">
        <v>0.0513913392018679</v>
      </c>
      <c r="L354" s="1">
        <v>0.998756202844703</v>
      </c>
      <c r="M354" s="1" t="e">
        <v>#N/A</v>
      </c>
      <c r="N354" s="1">
        <v>0.158445144964188</v>
      </c>
      <c r="O354" s="1">
        <v>57058.3175588311</v>
      </c>
      <c r="P354" s="15">
        <v>0.348837209302326</v>
      </c>
      <c r="Q354" s="1">
        <v>0.116279069767442</v>
      </c>
      <c r="R354" s="1">
        <v>0.534883720930233</v>
      </c>
      <c r="S354" s="1">
        <v>6.0</v>
      </c>
      <c r="T354" s="1">
        <v>57840.0</v>
      </c>
      <c r="U354" s="15">
        <v>68.5161433333333</v>
      </c>
      <c r="V354" s="1">
        <v>351606.431632681</v>
      </c>
      <c r="W354" s="15">
        <v>0.861859236234151</v>
      </c>
      <c r="X354" s="1">
        <v>0.0239565309735493</v>
      </c>
      <c r="Y354" s="1">
        <v>0.1141842327923</v>
      </c>
      <c r="Z354" s="1">
        <v>0.138140763765849</v>
      </c>
      <c r="AA354" s="1">
        <v>351.606431632681</v>
      </c>
      <c r="AB354" s="1">
        <v>7301.11147042086</v>
      </c>
      <c r="AC354" s="15">
        <v>820.538838462546</v>
      </c>
      <c r="AD354" s="1">
        <v>189212.87825178</v>
      </c>
      <c r="AE354" s="15">
        <v>290.0</v>
      </c>
      <c r="AF354" s="1">
        <v>41404.0</v>
      </c>
      <c r="AG354" s="15">
        <v>61275.1221669431</v>
      </c>
      <c r="AH354" s="15">
        <v>26.6998814881597</v>
      </c>
      <c r="AI354" s="1">
        <v>19.9999935782606</v>
      </c>
      <c r="AJ354" s="1">
        <v>19.9998267288133</v>
      </c>
      <c r="AK354" s="1">
        <v>0.0</v>
      </c>
      <c r="AL354" s="1">
        <v>0.0</v>
      </c>
      <c r="AM354" s="1">
        <v>0.0</v>
      </c>
      <c r="AN354" s="1">
        <v>1410.91245503554</v>
      </c>
      <c r="AO354" s="1">
        <v>1.3728170768177</v>
      </c>
      <c r="AP354" s="1">
        <v>2325.88057228168</v>
      </c>
      <c r="AQ354" s="15">
        <v>4728.84623832933</v>
      </c>
      <c r="AR354" s="15">
        <v>9012.09094615805</v>
      </c>
      <c r="AS354" s="15">
        <v>1059.54538305158</v>
      </c>
      <c r="AT354" s="1">
        <v>757.629795566913</v>
      </c>
      <c r="AU354" s="1">
        <v>17883.9929353876</v>
      </c>
      <c r="AV354" s="15">
        <v>11149.544570347</v>
      </c>
      <c r="AW354" s="15">
        <v>0.4489154553</v>
      </c>
      <c r="AX354" s="1">
        <v>8491.9355399223</v>
      </c>
      <c r="AY354" s="15">
        <v>0.341911823</v>
      </c>
      <c r="AZ354" s="1">
        <v>2740.148543629</v>
      </c>
      <c r="BA354" s="1">
        <v>0.1103269307</v>
      </c>
      <c r="BB354" s="1">
        <v>2454.9957889927</v>
      </c>
      <c r="BC354" s="15">
        <v>0.098845791</v>
      </c>
      <c r="BD354" s="1">
        <v>24836.624442891</v>
      </c>
      <c r="BE354" s="15">
        <v>0.45322138124752</v>
      </c>
      <c r="BF354" s="1">
        <v>0.183096110598859</v>
      </c>
      <c r="BG354" s="1">
        <v>0.279543202954408</v>
      </c>
      <c r="BH354" s="1">
        <v>0.0685953261597272</v>
      </c>
      <c r="BI354" s="1">
        <v>0.0155439790394859</v>
      </c>
    </row>
    <row r="355" ht="15.75" customHeight="1">
      <c r="A355" s="1" t="s">
        <v>1578</v>
      </c>
      <c r="B355" s="1" t="s">
        <v>328</v>
      </c>
      <c r="C355" s="1">
        <v>70.0</v>
      </c>
      <c r="D355" s="1">
        <v>6.64001445714286</v>
      </c>
      <c r="E355" s="1">
        <v>464.801012</v>
      </c>
      <c r="F355" s="1" t="e">
        <v>#N/A</v>
      </c>
      <c r="G355" s="1" t="e">
        <v>#N/A</v>
      </c>
      <c r="H355" s="1" t="e">
        <v>#N/A</v>
      </c>
      <c r="I355" s="1" t="e">
        <v>#N/A</v>
      </c>
      <c r="J355" s="1">
        <v>0.986211542732021</v>
      </c>
      <c r="K355" s="1" t="e">
        <v>#N/A</v>
      </c>
      <c r="L355" s="1">
        <v>0.570288075225285</v>
      </c>
      <c r="M355" s="1" t="e">
        <v>#N/A</v>
      </c>
      <c r="N355" s="1">
        <v>0.160889526313072</v>
      </c>
      <c r="O355" s="1">
        <v>65891.6220619036</v>
      </c>
      <c r="P355" s="15">
        <v>0.244444444444444</v>
      </c>
      <c r="Q355" s="1">
        <v>0.222222222222222</v>
      </c>
      <c r="R355" s="1">
        <v>0.533333333333333</v>
      </c>
      <c r="S355" s="1">
        <v>11.25</v>
      </c>
      <c r="T355" s="1">
        <v>79060.3555555556</v>
      </c>
      <c r="U355" s="15">
        <v>41.3156455111111</v>
      </c>
      <c r="V355" s="1">
        <v>874525.419492847</v>
      </c>
      <c r="W355" s="15">
        <v>0.228831409541865</v>
      </c>
      <c r="X355" s="1">
        <v>0.173952070985974</v>
      </c>
      <c r="Y355" s="1">
        <v>0.597216519472161</v>
      </c>
      <c r="Z355" s="1">
        <v>0.771168590458135</v>
      </c>
      <c r="AA355" s="1">
        <v>874.525419492847</v>
      </c>
      <c r="AB355" s="1">
        <v>24460.4265190369</v>
      </c>
      <c r="AC355" s="15">
        <v>563.36559783566</v>
      </c>
      <c r="AD355" s="1">
        <v>733300.152475319</v>
      </c>
      <c r="AE355" s="15">
        <v>606.0</v>
      </c>
      <c r="AF355" s="1">
        <v>44513.0</v>
      </c>
      <c r="AG355" s="15">
        <v>70850.0887784091</v>
      </c>
      <c r="AH355" s="15">
        <v>33.2349975850311</v>
      </c>
      <c r="AI355" s="1">
        <v>19.8836838521252</v>
      </c>
      <c r="AJ355" s="1">
        <v>20.5311867425637</v>
      </c>
      <c r="AK355" s="1">
        <v>3.8</v>
      </c>
      <c r="AL355" s="1">
        <v>3.8</v>
      </c>
      <c r="AM355" s="1">
        <v>3.8</v>
      </c>
      <c r="AN355" s="1">
        <v>0.0</v>
      </c>
      <c r="AO355" s="1">
        <v>0.854360417041902</v>
      </c>
      <c r="AP355" s="1">
        <v>4175.02130997942</v>
      </c>
      <c r="AQ355" s="15">
        <v>4708.97901143124</v>
      </c>
      <c r="AR355" s="15">
        <v>11083.0016652373</v>
      </c>
      <c r="AS355" s="15">
        <v>1080.23549225835</v>
      </c>
      <c r="AT355" s="1">
        <v>724.265613259895</v>
      </c>
      <c r="AU355" s="1">
        <v>21771.5030921662</v>
      </c>
      <c r="AV355" s="15">
        <v>6092.545450222</v>
      </c>
      <c r="AW355" s="15">
        <v>0.2544716538</v>
      </c>
      <c r="AX355" s="1">
        <v>15156.8766558361</v>
      </c>
      <c r="AY355" s="15">
        <v>0.6330679845</v>
      </c>
      <c r="AZ355" s="1">
        <v>1738.6192161676</v>
      </c>
      <c r="BA355" s="1">
        <v>0.0726181381</v>
      </c>
      <c r="BB355" s="1">
        <v>953.9001880525</v>
      </c>
      <c r="BC355" s="15">
        <v>0.0398422236</v>
      </c>
      <c r="BD355" s="1">
        <v>23941.9415102782</v>
      </c>
      <c r="BE355" s="15">
        <v>0.571235402620749</v>
      </c>
      <c r="BF355" s="1">
        <v>0.243086125177164</v>
      </c>
      <c r="BG355" s="1">
        <v>0.12647775280094</v>
      </c>
      <c r="BH355" s="1">
        <v>0.0361087399223292</v>
      </c>
      <c r="BI355" s="1">
        <v>0.0230919794788179</v>
      </c>
    </row>
    <row r="356" ht="15.75" customHeight="1">
      <c r="A356" s="1" t="s">
        <v>1769</v>
      </c>
      <c r="B356" s="1" t="s">
        <v>576</v>
      </c>
      <c r="C356" s="1">
        <v>54.0</v>
      </c>
      <c r="D356" s="1">
        <v>7.15257737037037</v>
      </c>
      <c r="E356" s="1">
        <v>386.239178</v>
      </c>
      <c r="F356" s="1" t="e">
        <v>#N/A</v>
      </c>
      <c r="G356" s="1" t="e">
        <v>#N/A</v>
      </c>
      <c r="H356" s="1" t="e">
        <v>#N/A</v>
      </c>
      <c r="I356" s="1">
        <v>0.213671864999756</v>
      </c>
      <c r="J356" s="1">
        <v>0.772363900506089</v>
      </c>
      <c r="K356" s="1" t="e">
        <v>#N/A</v>
      </c>
      <c r="L356" s="1">
        <v>0.299518975761233</v>
      </c>
      <c r="M356" s="1" t="e">
        <v>#N/A</v>
      </c>
      <c r="N356" s="1">
        <v>0.187144057649103</v>
      </c>
      <c r="O356" s="1">
        <v>69399.7457627119</v>
      </c>
      <c r="P356" s="15">
        <v>0.216216216216216</v>
      </c>
      <c r="Q356" s="1">
        <v>0.108108108108108</v>
      </c>
      <c r="R356" s="1">
        <v>0.675675675675676</v>
      </c>
      <c r="S356" s="1">
        <v>5.0</v>
      </c>
      <c r="T356" s="1">
        <v>88029.6</v>
      </c>
      <c r="U356" s="15">
        <v>77.2478356</v>
      </c>
      <c r="V356" s="1">
        <v>264217.37051232</v>
      </c>
      <c r="W356" s="15">
        <v>0.783187638349807</v>
      </c>
      <c r="X356" s="1">
        <v>0.0419130220056423</v>
      </c>
      <c r="Y356" s="1">
        <v>0.174899339644551</v>
      </c>
      <c r="Z356" s="1">
        <v>0.216812361650193</v>
      </c>
      <c r="AA356" s="1">
        <v>264.21737051232</v>
      </c>
      <c r="AB356" s="1">
        <v>6003.08858362369</v>
      </c>
      <c r="AC356" s="15">
        <v>619.067079725403</v>
      </c>
      <c r="AD356" s="1">
        <v>215632.69025918</v>
      </c>
      <c r="AE356" s="15">
        <v>383.0</v>
      </c>
      <c r="AF356" s="1">
        <v>45818.0</v>
      </c>
      <c r="AG356" s="15">
        <v>65450.5451358458</v>
      </c>
      <c r="AH356" s="15">
        <v>30.0999458222938</v>
      </c>
      <c r="AI356" s="1">
        <v>21.1562917108955</v>
      </c>
      <c r="AJ356" s="1">
        <v>21.1499390966668</v>
      </c>
      <c r="AK356" s="1">
        <v>2.0</v>
      </c>
      <c r="AL356" s="1">
        <v>0.684354</v>
      </c>
      <c r="AM356" s="1">
        <v>1.522382</v>
      </c>
      <c r="AN356" s="1">
        <v>2943.23179716378</v>
      </c>
      <c r="AO356" s="15">
        <v>1.69519279189347</v>
      </c>
      <c r="AP356" s="1">
        <v>3518.56783932986</v>
      </c>
      <c r="AQ356" s="15">
        <v>2943.21333709964</v>
      </c>
      <c r="AR356" s="15">
        <v>10729.300537192</v>
      </c>
      <c r="AS356" s="15">
        <v>1289.86042425763</v>
      </c>
      <c r="AT356" s="1">
        <v>247.952371108246</v>
      </c>
      <c r="AU356" s="1">
        <v>18728.8945089874</v>
      </c>
      <c r="AV356" s="15">
        <v>10088.9901956658</v>
      </c>
      <c r="AW356" s="15">
        <v>0.4750346602</v>
      </c>
      <c r="AX356" s="1">
        <v>8115.018131952</v>
      </c>
      <c r="AY356" s="15">
        <v>0.3820912506</v>
      </c>
      <c r="AZ356" s="1">
        <v>2006.783105468</v>
      </c>
      <c r="BA356" s="1">
        <v>0.0944882998</v>
      </c>
      <c r="BB356" s="1">
        <v>1027.6381821585</v>
      </c>
      <c r="BC356" s="15">
        <v>0.0483857894</v>
      </c>
      <c r="BD356" s="1">
        <v>21238.4296152443</v>
      </c>
      <c r="BE356" s="15">
        <v>0.54311506670018</v>
      </c>
      <c r="BF356" s="1">
        <v>0.215386604223332</v>
      </c>
      <c r="BG356" s="1">
        <v>0.196197256213166</v>
      </c>
      <c r="BH356" s="1">
        <v>0.0309225219529147</v>
      </c>
      <c r="BI356" s="1">
        <v>0.0143785509104064</v>
      </c>
    </row>
    <row r="357" ht="15.75" customHeight="1">
      <c r="A357" s="1" t="s">
        <v>1806</v>
      </c>
      <c r="B357" s="1" t="s">
        <v>681</v>
      </c>
      <c r="C357" s="1">
        <v>74.0</v>
      </c>
      <c r="D357" s="1">
        <v>13.6776140945946</v>
      </c>
      <c r="E357" s="1">
        <v>1012.143443</v>
      </c>
      <c r="F357" s="1" t="e">
        <v>#N/A</v>
      </c>
      <c r="G357" s="1" t="e">
        <v>#N/A</v>
      </c>
      <c r="H357" s="1" t="e">
        <v>#N/A</v>
      </c>
      <c r="I357" s="1">
        <v>0.054772372510644</v>
      </c>
      <c r="J357" s="1">
        <v>0.918208033603371</v>
      </c>
      <c r="K357" s="1">
        <v>0.0207615286106458</v>
      </c>
      <c r="L357" s="1">
        <v>0.281359692954551</v>
      </c>
      <c r="M357" s="1" t="e">
        <v>#N/A</v>
      </c>
      <c r="N357" s="1">
        <v>0.138535456464133</v>
      </c>
      <c r="O357" s="1">
        <v>81147.3596311475</v>
      </c>
      <c r="P357" s="15">
        <v>0.0963855421686747</v>
      </c>
      <c r="Q357" s="1">
        <v>0.144578313253012</v>
      </c>
      <c r="R357" s="1">
        <v>0.759036144578313</v>
      </c>
      <c r="S357" s="1">
        <v>11.0</v>
      </c>
      <c r="T357" s="1">
        <v>79605.8181818182</v>
      </c>
      <c r="U357" s="15">
        <v>92.0130402727273</v>
      </c>
      <c r="V357" s="1">
        <v>222186.510771082</v>
      </c>
      <c r="W357" s="15">
        <v>0.777864088704688</v>
      </c>
      <c r="X357" s="1">
        <v>0.0579717723693154</v>
      </c>
      <c r="Y357" s="1">
        <v>0.164164138925997</v>
      </c>
      <c r="Z357" s="1">
        <v>0.222135911295312</v>
      </c>
      <c r="AA357" s="1">
        <v>222.186510771082</v>
      </c>
      <c r="AB357" s="1">
        <v>5238.25455439916</v>
      </c>
      <c r="AC357" s="15">
        <v>487.636276669531</v>
      </c>
      <c r="AD357" s="1">
        <v>183101.020678877</v>
      </c>
      <c r="AE357" s="15">
        <v>271.0</v>
      </c>
      <c r="AF357" s="1">
        <v>45172.0</v>
      </c>
      <c r="AG357" s="15">
        <v>74351.6008261359</v>
      </c>
      <c r="AH357" s="15">
        <v>40.3499757164461</v>
      </c>
      <c r="AI357" s="1">
        <v>19.9999977133667</v>
      </c>
      <c r="AJ357" s="1">
        <v>24.05714215584</v>
      </c>
      <c r="AK357" s="1">
        <v>1.75</v>
      </c>
      <c r="AL357" s="1">
        <v>1.575696</v>
      </c>
      <c r="AM357" s="1">
        <v>1.603597</v>
      </c>
      <c r="AN357" s="1">
        <v>3445.68707540399</v>
      </c>
      <c r="AO357" s="1">
        <v>1.60222846216388</v>
      </c>
      <c r="AP357" s="1">
        <v>2045.71039245472</v>
      </c>
      <c r="AQ357" s="15">
        <v>2428.34545537831</v>
      </c>
      <c r="AR357" s="15">
        <v>10261.7956099331</v>
      </c>
      <c r="AS357" s="15">
        <v>938.670103107115</v>
      </c>
      <c r="AT357" s="1">
        <v>655.514536589257</v>
      </c>
      <c r="AU357" s="1">
        <v>16330.0360974625</v>
      </c>
      <c r="AV357" s="15">
        <v>8035.3289536137</v>
      </c>
      <c r="AW357" s="15">
        <v>0.3962452748</v>
      </c>
      <c r="AX357" s="1">
        <v>8633.9027815079</v>
      </c>
      <c r="AY357" s="15">
        <v>0.4257626788</v>
      </c>
      <c r="AZ357" s="1">
        <v>2751.4109590768</v>
      </c>
      <c r="BA357" s="1">
        <v>0.1356800198</v>
      </c>
      <c r="BB357" s="1">
        <v>858.0318163241</v>
      </c>
      <c r="BC357" s="15">
        <v>0.0423120267</v>
      </c>
      <c r="BD357" s="1">
        <v>20278.6745105225</v>
      </c>
      <c r="BE357" s="15">
        <v>0.553196387763102</v>
      </c>
      <c r="BF357" s="1">
        <v>0.228750843063617</v>
      </c>
      <c r="BG357" s="1">
        <v>0.169810884716518</v>
      </c>
      <c r="BH357" s="1">
        <v>0.0336194832913647</v>
      </c>
      <c r="BI357" s="1">
        <v>0.0146224011653989</v>
      </c>
    </row>
    <row r="358" ht="15.75" customHeight="1">
      <c r="A358" s="1" t="s">
        <v>1807</v>
      </c>
      <c r="B358" s="1" t="s">
        <v>990</v>
      </c>
      <c r="C358" s="1">
        <v>146.0</v>
      </c>
      <c r="D358" s="1">
        <v>5.81049608219178</v>
      </c>
      <c r="E358" s="1">
        <v>848.332428</v>
      </c>
      <c r="F358" s="1" t="e">
        <v>#N/A</v>
      </c>
      <c r="G358" s="1" t="e">
        <v>#N/A</v>
      </c>
      <c r="H358" s="1" t="e">
        <v>#N/A</v>
      </c>
      <c r="I358" s="1">
        <v>0.11675573481368</v>
      </c>
      <c r="J358" s="1">
        <v>0.843425527840007</v>
      </c>
      <c r="K358" s="1">
        <v>0.0273474372006814</v>
      </c>
      <c r="L358" s="1">
        <v>0.444784942903789</v>
      </c>
      <c r="M358" s="1">
        <v>0.02625230373809</v>
      </c>
      <c r="N358" s="1">
        <v>0.149113725299179</v>
      </c>
      <c r="O358" s="1">
        <v>73267.4142355277</v>
      </c>
      <c r="P358" s="15">
        <v>0.225352112676056</v>
      </c>
      <c r="Q358" s="1">
        <v>0.211267605633803</v>
      </c>
      <c r="R358" s="1">
        <v>0.563380281690141</v>
      </c>
      <c r="S358" s="1">
        <v>8.62</v>
      </c>
      <c r="T358" s="1">
        <v>81936.0788863109</v>
      </c>
      <c r="U358" s="15">
        <v>98.4144348027842</v>
      </c>
      <c r="V358" s="1">
        <v>377432.229904101</v>
      </c>
      <c r="W358" s="15">
        <v>0.6329546391495</v>
      </c>
      <c r="X358" s="1">
        <v>0.0273853173760416</v>
      </c>
      <c r="Y358" s="1">
        <v>0.339660043474459</v>
      </c>
      <c r="Z358" s="1">
        <v>0.3670453608505</v>
      </c>
      <c r="AA358" s="1">
        <v>377.432229904101</v>
      </c>
      <c r="AB358" s="1">
        <v>10393.0425255417</v>
      </c>
      <c r="AC358" s="15">
        <v>718.498338483885</v>
      </c>
      <c r="AD358" s="15">
        <v>354197.103134885</v>
      </c>
      <c r="AE358" s="15">
        <v>565.0</v>
      </c>
      <c r="AF358" s="1">
        <v>42719.0</v>
      </c>
      <c r="AG358" s="15">
        <v>68721.4489549839</v>
      </c>
      <c r="AH358" s="15">
        <v>35.8999814905181</v>
      </c>
      <c r="AI358" s="1">
        <v>23.010189057303</v>
      </c>
      <c r="AJ358" s="1">
        <v>28.4088978097611</v>
      </c>
      <c r="AK358" s="1">
        <v>2.4</v>
      </c>
      <c r="AL358" s="1">
        <v>1.407029</v>
      </c>
      <c r="AM358" s="1">
        <v>2.099073</v>
      </c>
      <c r="AN358" s="1">
        <v>3710.49461992275</v>
      </c>
      <c r="AO358" s="1">
        <v>2.1936453958629</v>
      </c>
      <c r="AP358" s="1">
        <v>3032.16664257941</v>
      </c>
      <c r="AQ358" s="15">
        <v>2961.50307011487</v>
      </c>
      <c r="AR358" s="15">
        <v>10493.9313601248</v>
      </c>
      <c r="AS358" s="15">
        <v>1221.23414808328</v>
      </c>
      <c r="AT358" s="15">
        <v>220.486231371554</v>
      </c>
      <c r="AU358" s="1">
        <v>17929.3214522739</v>
      </c>
      <c r="AV358" s="15">
        <v>6980.4009701402</v>
      </c>
      <c r="AW358" s="15">
        <v>0.3211751296</v>
      </c>
      <c r="AX358" s="1">
        <v>11241.7465293531</v>
      </c>
      <c r="AY358" s="15">
        <v>0.5172438394</v>
      </c>
      <c r="AZ358" s="1">
        <v>2169.8284777979</v>
      </c>
      <c r="BA358" s="15">
        <v>0.0998359472</v>
      </c>
      <c r="BB358" s="1">
        <v>1341.9639429188</v>
      </c>
      <c r="BC358" s="15">
        <v>0.0617450839</v>
      </c>
      <c r="BD358" s="1">
        <v>21733.93992021</v>
      </c>
      <c r="BE358" s="15">
        <v>0.534133006150137</v>
      </c>
      <c r="BF358" s="1">
        <v>0.233119958786617</v>
      </c>
      <c r="BG358" s="1">
        <v>0.161312895696835</v>
      </c>
      <c r="BH358" s="1">
        <v>0.0555416285936333</v>
      </c>
      <c r="BI358" s="1">
        <v>0.0158925107727771</v>
      </c>
    </row>
    <row r="359" ht="15.75" customHeight="1">
      <c r="A359" s="1" t="s">
        <v>1434</v>
      </c>
      <c r="B359" s="1" t="s">
        <v>208</v>
      </c>
      <c r="C359" s="1">
        <v>120.0</v>
      </c>
      <c r="D359" s="1">
        <v>5.45904699166667</v>
      </c>
      <c r="E359" s="1">
        <v>655.085639</v>
      </c>
      <c r="F359" s="1" t="e">
        <v>#N/A</v>
      </c>
      <c r="G359" s="1" t="e">
        <v>#N/A</v>
      </c>
      <c r="H359" s="1" t="e">
        <v>#N/A</v>
      </c>
      <c r="I359" s="1" t="e">
        <v>#N/A</v>
      </c>
      <c r="J359" s="1">
        <v>0.945009543069862</v>
      </c>
      <c r="K359" s="1">
        <v>0.0407442909185786</v>
      </c>
      <c r="L359" s="1">
        <v>0.647226259519335</v>
      </c>
      <c r="M359" s="1" t="e">
        <v>#N/A</v>
      </c>
      <c r="N359" s="1">
        <v>0.182728389207215</v>
      </c>
      <c r="O359" s="1">
        <v>61395.5052473763</v>
      </c>
      <c r="P359" s="15">
        <v>0.285714285714286</v>
      </c>
      <c r="Q359" s="1">
        <v>0.107142857142857</v>
      </c>
      <c r="R359" s="1">
        <v>0.607142857142857</v>
      </c>
      <c r="S359" s="1">
        <v>7.8</v>
      </c>
      <c r="T359" s="1">
        <v>75566.5897435897</v>
      </c>
      <c r="U359" s="15">
        <v>83.9853383333333</v>
      </c>
      <c r="V359" s="1">
        <v>253827.652601006</v>
      </c>
      <c r="W359" s="15">
        <v>0.90572679568087</v>
      </c>
      <c r="X359" s="1">
        <v>0.0137009607656055</v>
      </c>
      <c r="Y359" s="1">
        <v>0.0805722435535247</v>
      </c>
      <c r="Z359" s="1">
        <v>0.0942732043191302</v>
      </c>
      <c r="AA359" s="1">
        <v>253.827652601006</v>
      </c>
      <c r="AB359" s="1">
        <v>5193.1240703019</v>
      </c>
      <c r="AC359" s="15">
        <v>527.239889623042</v>
      </c>
      <c r="AD359" s="1">
        <v>168568.933278667</v>
      </c>
      <c r="AE359" s="15">
        <v>214.0</v>
      </c>
      <c r="AF359" s="1">
        <v>37578.0</v>
      </c>
      <c r="AG359" s="15">
        <v>55763.0919485469</v>
      </c>
      <c r="AH359" s="15">
        <v>25.6999461091879</v>
      </c>
      <c r="AI359" s="1">
        <v>19.9999986720071</v>
      </c>
      <c r="AJ359" s="1">
        <v>19.9997366318728</v>
      </c>
      <c r="AK359" s="1">
        <v>0.0</v>
      </c>
      <c r="AL359" s="1">
        <v>0.0</v>
      </c>
      <c r="AM359" s="1">
        <v>0.0</v>
      </c>
      <c r="AN359" s="1">
        <v>0.0</v>
      </c>
      <c r="AO359" s="1">
        <v>1.4047217228576</v>
      </c>
      <c r="AP359" s="1">
        <v>2115.35023438363</v>
      </c>
      <c r="AQ359" s="15">
        <v>4372.83054223694</v>
      </c>
      <c r="AR359" s="15">
        <v>9528.95523633972</v>
      </c>
      <c r="AS359" s="15">
        <v>996.905871722217</v>
      </c>
      <c r="AT359" s="1">
        <v>705.39913026547</v>
      </c>
      <c r="AU359" s="1">
        <v>17719.441014948</v>
      </c>
      <c r="AV359" s="15">
        <v>12990.5620451851</v>
      </c>
      <c r="AW359" s="15">
        <v>0.6438319165</v>
      </c>
      <c r="AX359" s="1">
        <v>3988.2891930646</v>
      </c>
      <c r="AY359" s="15">
        <v>0.1976656488</v>
      </c>
      <c r="AZ359" s="1">
        <v>1773.9738190561</v>
      </c>
      <c r="BA359" s="15">
        <v>0.0879208274</v>
      </c>
      <c r="BB359" s="1">
        <v>1424.1213055592</v>
      </c>
      <c r="BC359" s="15">
        <v>0.0705816073</v>
      </c>
      <c r="BD359" s="1">
        <v>20176.946362865</v>
      </c>
      <c r="BE359" s="15">
        <v>0.548781837126371</v>
      </c>
      <c r="BF359" s="1">
        <v>0.270308910776268</v>
      </c>
      <c r="BG359" s="1">
        <v>0.105221112206598</v>
      </c>
      <c r="BH359" s="1">
        <v>0.0609487724491199</v>
      </c>
      <c r="BI359" s="1">
        <v>0.014739367441644</v>
      </c>
    </row>
    <row r="360" ht="15.75" customHeight="1">
      <c r="A360" s="1" t="s">
        <v>1684</v>
      </c>
      <c r="B360" s="1" t="s">
        <v>441</v>
      </c>
      <c r="C360" s="1">
        <v>60.0</v>
      </c>
      <c r="D360" s="1">
        <v>13.61419795</v>
      </c>
      <c r="E360" s="1">
        <v>816.851877</v>
      </c>
      <c r="F360" s="1" t="e">
        <v>#N/A</v>
      </c>
      <c r="G360" s="1" t="e">
        <v>#N/A</v>
      </c>
      <c r="H360" s="1" t="e">
        <v>#N/A</v>
      </c>
      <c r="I360" s="1" t="e">
        <v>#N/A</v>
      </c>
      <c r="J360" s="1">
        <v>0.95619847808659</v>
      </c>
      <c r="K360" s="1">
        <v>0.0293359970550594</v>
      </c>
      <c r="L360" s="1">
        <v>0.426642124350988</v>
      </c>
      <c r="M360" s="1" t="e">
        <v>#N/A</v>
      </c>
      <c r="N360" s="1">
        <v>0.146676854479067</v>
      </c>
      <c r="O360" s="1">
        <v>59738.1455491744</v>
      </c>
      <c r="P360" s="15">
        <v>0.524590163934426</v>
      </c>
      <c r="Q360" s="1">
        <v>0.0983606557377049</v>
      </c>
      <c r="R360" s="1">
        <v>0.377049180327869</v>
      </c>
      <c r="S360" s="1">
        <v>14.1</v>
      </c>
      <c r="T360" s="1">
        <v>56575.6808510638</v>
      </c>
      <c r="U360" s="15">
        <v>57.9327572340425</v>
      </c>
      <c r="V360" s="1">
        <v>180893.05314775</v>
      </c>
      <c r="W360" s="15">
        <v>0.918257588867241</v>
      </c>
      <c r="X360" s="1">
        <v>0.0506992184705721</v>
      </c>
      <c r="Y360" s="1">
        <v>0.0310431926621871</v>
      </c>
      <c r="Z360" s="1">
        <v>0.0817424111327592</v>
      </c>
      <c r="AA360" s="1">
        <v>180.89305314775</v>
      </c>
      <c r="AB360" s="1">
        <v>3641.49986521975</v>
      </c>
      <c r="AC360" s="15">
        <v>436.433030317931</v>
      </c>
      <c r="AD360" s="1">
        <v>123423.49636261</v>
      </c>
      <c r="AE360" s="15">
        <v>82.0</v>
      </c>
      <c r="AF360" s="1">
        <v>44103.0</v>
      </c>
      <c r="AG360" s="15">
        <v>66966.255057168</v>
      </c>
      <c r="AH360" s="15">
        <v>24.2097828006357</v>
      </c>
      <c r="AI360" s="1">
        <v>19.9999941039622</v>
      </c>
      <c r="AJ360" s="1">
        <v>19.9999733029343</v>
      </c>
      <c r="AK360" s="1">
        <v>2.29</v>
      </c>
      <c r="AL360" s="1">
        <v>2.29</v>
      </c>
      <c r="AM360" s="1">
        <v>2.29</v>
      </c>
      <c r="AN360" s="1">
        <v>0.0</v>
      </c>
      <c r="AO360" s="15">
        <v>0.828827283808314</v>
      </c>
      <c r="AP360" s="1">
        <v>2322.03688747844</v>
      </c>
      <c r="AQ360" s="15">
        <v>3176.87691375655</v>
      </c>
      <c r="AR360" s="15">
        <v>8069.81746092016</v>
      </c>
      <c r="AS360" s="15">
        <v>1067.45111880302</v>
      </c>
      <c r="AT360" s="1">
        <v>985.823186153982</v>
      </c>
      <c r="AU360" s="1">
        <v>15622.0055671121</v>
      </c>
      <c r="AV360" s="15">
        <v>11927.7931821347</v>
      </c>
      <c r="AW360" s="15">
        <v>0.6508818173</v>
      </c>
      <c r="AX360" s="1">
        <v>2792.1101875199</v>
      </c>
      <c r="AY360" s="15">
        <v>0.152361273</v>
      </c>
      <c r="AZ360" s="1">
        <v>1460.8972381135</v>
      </c>
      <c r="BA360" s="15">
        <v>0.0797189752</v>
      </c>
      <c r="BB360" s="1">
        <v>2144.7891765517</v>
      </c>
      <c r="BC360" s="15">
        <v>0.1170379345</v>
      </c>
      <c r="BD360" s="1">
        <v>18325.5897843198</v>
      </c>
      <c r="BE360" s="15">
        <v>0.518066975096529</v>
      </c>
      <c r="BF360" s="1">
        <v>0.249624808582956</v>
      </c>
      <c r="BG360" s="1">
        <v>0.159809846969117</v>
      </c>
      <c r="BH360" s="1">
        <v>0.0605120300299194</v>
      </c>
      <c r="BI360" s="1">
        <v>0.0119863393214786</v>
      </c>
    </row>
    <row r="361" ht="15.75" customHeight="1">
      <c r="A361" s="1" t="s">
        <v>1808</v>
      </c>
      <c r="B361" s="1" t="s">
        <v>725</v>
      </c>
      <c r="C361" s="1">
        <v>114.0</v>
      </c>
      <c r="D361" s="1">
        <v>8.48081049122807</v>
      </c>
      <c r="E361" s="1">
        <v>966.812396</v>
      </c>
      <c r="F361" s="1" t="e">
        <v>#N/A</v>
      </c>
      <c r="G361" s="1" t="e">
        <v>#N/A</v>
      </c>
      <c r="H361" s="1" t="e">
        <v>#N/A</v>
      </c>
      <c r="I361" s="1">
        <v>0.0133151455331565</v>
      </c>
      <c r="J361" s="1">
        <v>0.945082162530112</v>
      </c>
      <c r="K361" s="1">
        <v>0.0380790553392106</v>
      </c>
      <c r="L361" s="1">
        <v>0.497902059450285</v>
      </c>
      <c r="M361" s="1" t="e">
        <v>#N/A</v>
      </c>
      <c r="N361" s="1">
        <v>0.185683112450591</v>
      </c>
      <c r="O361" s="1">
        <v>69896.7435610302</v>
      </c>
      <c r="P361" s="15">
        <v>0.0886075949367089</v>
      </c>
      <c r="Q361" s="1">
        <v>0.164556962025316</v>
      </c>
      <c r="R361" s="1">
        <v>0.746835443037975</v>
      </c>
      <c r="S361" s="1">
        <v>5.0</v>
      </c>
      <c r="T361" s="1">
        <v>97083.4</v>
      </c>
      <c r="U361" s="15">
        <v>193.3624792</v>
      </c>
      <c r="V361" s="1">
        <v>227836.114753332</v>
      </c>
      <c r="W361" s="15">
        <v>0.891313158955374</v>
      </c>
      <c r="X361" s="1">
        <v>0.0240698458534381</v>
      </c>
      <c r="Y361" s="1">
        <v>0.084616995191188</v>
      </c>
      <c r="Z361" s="1">
        <v>0.108686841044626</v>
      </c>
      <c r="AA361" s="1">
        <v>227.836114753332</v>
      </c>
      <c r="AB361" s="1">
        <v>4610.69905437994</v>
      </c>
      <c r="AC361" s="15">
        <v>467.903299411151</v>
      </c>
      <c r="AD361" s="1">
        <v>146517.074986112</v>
      </c>
      <c r="AE361" s="15">
        <v>136.0</v>
      </c>
      <c r="AF361" s="1">
        <v>43813.0</v>
      </c>
      <c r="AG361" s="15">
        <v>62957.2541300527</v>
      </c>
      <c r="AH361" s="15">
        <v>22.7998942002759</v>
      </c>
      <c r="AI361" s="1">
        <v>19.9999938879605</v>
      </c>
      <c r="AJ361" s="1">
        <v>19.9998868347297</v>
      </c>
      <c r="AK361" s="1">
        <v>0.0</v>
      </c>
      <c r="AL361" s="1">
        <v>0.0</v>
      </c>
      <c r="AM361" s="1">
        <v>0.0</v>
      </c>
      <c r="AN361" s="1">
        <v>0.0</v>
      </c>
      <c r="AO361" s="15">
        <v>1.02639131187012</v>
      </c>
      <c r="AP361" s="1">
        <v>1935.03551230843</v>
      </c>
      <c r="AQ361" s="15">
        <v>3718.88653359798</v>
      </c>
      <c r="AR361" s="15">
        <v>9680.85206470606</v>
      </c>
      <c r="AS361" s="15">
        <v>1481.73081554076</v>
      </c>
      <c r="AT361" s="1">
        <v>479.353121574995</v>
      </c>
      <c r="AU361" s="1">
        <v>17295.8580477282</v>
      </c>
      <c r="AV361" s="15">
        <v>11857.500445546</v>
      </c>
      <c r="AW361" s="15">
        <v>0.6491489864</v>
      </c>
      <c r="AX361" s="1">
        <v>3680.7305795782</v>
      </c>
      <c r="AY361" s="15">
        <v>0.2015047384</v>
      </c>
      <c r="AZ361" s="1">
        <v>1550.52877828</v>
      </c>
      <c r="BA361" s="1">
        <v>0.0848850219</v>
      </c>
      <c r="BB361" s="1">
        <v>1177.4636571622</v>
      </c>
      <c r="BC361" s="15">
        <v>0.0644612533</v>
      </c>
      <c r="BD361" s="1">
        <v>18266.2234605664</v>
      </c>
      <c r="BE361" s="15">
        <v>0.602700240779184</v>
      </c>
      <c r="BF361" s="1">
        <v>0.221430953176368</v>
      </c>
      <c r="BG361" s="1">
        <v>0.0932909605631594</v>
      </c>
      <c r="BH361" s="1">
        <v>0.0672022353074162</v>
      </c>
      <c r="BI361" s="1">
        <v>0.015375610173873</v>
      </c>
    </row>
    <row r="362" ht="15.75" customHeight="1">
      <c r="A362" s="1" t="s">
        <v>1631</v>
      </c>
      <c r="B362" s="1" t="s">
        <v>392</v>
      </c>
      <c r="C362" s="1">
        <v>149.0</v>
      </c>
      <c r="D362" s="1">
        <v>9.79708732885906</v>
      </c>
      <c r="E362" s="1">
        <v>1459.766012</v>
      </c>
      <c r="F362" s="1" t="e">
        <v>#N/A</v>
      </c>
      <c r="G362" s="1" t="e">
        <v>#N/A</v>
      </c>
      <c r="H362" s="1" t="e">
        <v>#N/A</v>
      </c>
      <c r="I362" s="1">
        <v>0.021290012773525</v>
      </c>
      <c r="J362" s="1">
        <v>0.961436907657424</v>
      </c>
      <c r="K362" s="1">
        <v>0.0108769478123163</v>
      </c>
      <c r="L362" s="1">
        <v>0.20645783308954</v>
      </c>
      <c r="M362" s="1">
        <v>0.191822569729248</v>
      </c>
      <c r="N362" s="1">
        <v>0.102784219181749</v>
      </c>
      <c r="O362" s="1">
        <v>69858.73272303</v>
      </c>
      <c r="P362" s="15">
        <v>0.130434782608696</v>
      </c>
      <c r="Q362" s="1">
        <v>0.173913043478261</v>
      </c>
      <c r="R362" s="1">
        <v>0.695652173913043</v>
      </c>
      <c r="S362" s="1">
        <v>9.5</v>
      </c>
      <c r="T362" s="1">
        <v>98104.9473684211</v>
      </c>
      <c r="U362" s="15">
        <v>153.659580210526</v>
      </c>
      <c r="V362" s="1">
        <v>612746.955777184</v>
      </c>
      <c r="W362" s="15">
        <v>0.743258014229208</v>
      </c>
      <c r="X362" s="1">
        <v>0.227360952472286</v>
      </c>
      <c r="Y362" s="1">
        <v>0.0293810332985052</v>
      </c>
      <c r="Z362" s="1">
        <v>0.256741985770791</v>
      </c>
      <c r="AA362" s="1">
        <v>612.746955777184</v>
      </c>
      <c r="AB362" s="1">
        <v>12758.892073725</v>
      </c>
      <c r="AC362" s="15">
        <v>1106.21906300419</v>
      </c>
      <c r="AD362" s="1">
        <v>482432.585821622</v>
      </c>
      <c r="AE362" s="15">
        <v>592.0</v>
      </c>
      <c r="AF362" s="1">
        <v>38896.0</v>
      </c>
      <c r="AG362" s="15">
        <v>88084.0047619048</v>
      </c>
      <c r="AH362" s="15">
        <v>23.2489496913476</v>
      </c>
      <c r="AI362" s="1">
        <v>20.7489983377453</v>
      </c>
      <c r="AJ362" s="1">
        <v>20.7489950061197</v>
      </c>
      <c r="AK362" s="1">
        <v>1.0</v>
      </c>
      <c r="AL362" s="1">
        <v>0.553827</v>
      </c>
      <c r="AM362" s="1">
        <v>0.733619</v>
      </c>
      <c r="AN362" s="1">
        <v>0.0</v>
      </c>
      <c r="AO362" s="15">
        <v>0.873949614244716</v>
      </c>
      <c r="AP362" s="1">
        <v>2206.80409977925</v>
      </c>
      <c r="AQ362" s="15">
        <v>3445.42538917532</v>
      </c>
      <c r="AR362" s="15">
        <v>8779.94445317995</v>
      </c>
      <c r="AS362" s="15">
        <v>900.753243458856</v>
      </c>
      <c r="AT362" s="1">
        <v>700.540964506303</v>
      </c>
      <c r="AU362" s="1">
        <v>16033.4681500997</v>
      </c>
      <c r="AV362" s="15">
        <v>5093.0865758593</v>
      </c>
      <c r="AW362" s="15">
        <v>0.2577997288</v>
      </c>
      <c r="AX362" s="1">
        <v>11528.342708073</v>
      </c>
      <c r="AY362" s="15">
        <v>0.5835368356</v>
      </c>
      <c r="AZ362" s="1">
        <v>1929.0779849247</v>
      </c>
      <c r="BA362" s="1">
        <v>0.0976452636</v>
      </c>
      <c r="BB362" s="1">
        <v>1205.4738544986</v>
      </c>
      <c r="BC362" s="15">
        <v>0.061018172</v>
      </c>
      <c r="BD362" s="1">
        <v>19755.9811233556</v>
      </c>
      <c r="BE362" s="15">
        <v>0.601859642005832</v>
      </c>
      <c r="BF362" s="1">
        <v>0.1973071945196</v>
      </c>
      <c r="BG362" s="1">
        <v>0.12553009639838</v>
      </c>
      <c r="BH362" s="1">
        <v>0.0508962811645152</v>
      </c>
      <c r="BI362" s="1">
        <v>0.0244067859116731</v>
      </c>
    </row>
    <row r="363" ht="15.75" customHeight="1">
      <c r="A363" s="1" t="s">
        <v>1810</v>
      </c>
      <c r="B363" s="1" t="s">
        <v>1310</v>
      </c>
      <c r="C363" s="1">
        <v>243.0</v>
      </c>
      <c r="D363" s="1">
        <v>6.79237477777778</v>
      </c>
      <c r="E363" s="1">
        <v>1650.547071</v>
      </c>
      <c r="F363" s="1" t="e">
        <v>#N/A</v>
      </c>
      <c r="G363" s="1" t="e">
        <v>#N/A</v>
      </c>
      <c r="H363" s="1" t="e">
        <v>#N/A</v>
      </c>
      <c r="I363" s="1">
        <v>0.037213116019444</v>
      </c>
      <c r="J363" s="1">
        <v>0.933874547627639</v>
      </c>
      <c r="K363" s="1">
        <v>0.0223103522792132</v>
      </c>
      <c r="L363" s="1">
        <v>0.405381108675312</v>
      </c>
      <c r="M363" s="1">
        <v>0.00926934973378469</v>
      </c>
      <c r="N363" s="1">
        <v>0.183163974822448</v>
      </c>
      <c r="O363" s="1">
        <v>67412.8550724638</v>
      </c>
      <c r="P363" s="15">
        <v>0.13768115942029</v>
      </c>
      <c r="Q363" s="1">
        <v>0.173913043478261</v>
      </c>
      <c r="R363" s="1">
        <v>0.688405797101449</v>
      </c>
      <c r="S363" s="1">
        <v>16.0</v>
      </c>
      <c r="T363" s="1">
        <v>89011.0</v>
      </c>
      <c r="U363" s="15">
        <v>103.1591919375</v>
      </c>
      <c r="V363" s="1">
        <v>386500.925183248</v>
      </c>
      <c r="W363" s="15">
        <v>0.764821915209092</v>
      </c>
      <c r="X363" s="1">
        <v>0.119379224284142</v>
      </c>
      <c r="Y363" s="1">
        <v>0.115798860506767</v>
      </c>
      <c r="Z363" s="1">
        <v>0.235178084790908</v>
      </c>
      <c r="AA363" s="1">
        <v>386.500925183248</v>
      </c>
      <c r="AB363" s="1">
        <v>8452.77195975225</v>
      </c>
      <c r="AC363" s="15">
        <v>962.006275312096</v>
      </c>
      <c r="AD363" s="1">
        <v>282566.601303467</v>
      </c>
      <c r="AE363" s="15">
        <v>508.0</v>
      </c>
      <c r="AF363" s="1">
        <v>38715.0</v>
      </c>
      <c r="AG363" s="15">
        <v>69265.4189124732</v>
      </c>
      <c r="AH363" s="15">
        <v>21.8699816399853</v>
      </c>
      <c r="AI363" s="1">
        <v>21.8699948396109</v>
      </c>
      <c r="AJ363" s="1">
        <v>21.8699799124277</v>
      </c>
      <c r="AK363" s="1">
        <v>5.4</v>
      </c>
      <c r="AL363" s="1">
        <v>3.652125</v>
      </c>
      <c r="AM363" s="1">
        <v>4.258292</v>
      </c>
      <c r="AN363" s="1">
        <v>0.0</v>
      </c>
      <c r="AO363" s="1">
        <v>0.97332061020194</v>
      </c>
      <c r="AP363" s="1">
        <v>1865.10623301091</v>
      </c>
      <c r="AQ363" s="15">
        <v>2923.80664858967</v>
      </c>
      <c r="AR363" s="15">
        <v>10710.9414997108</v>
      </c>
      <c r="AS363" s="15">
        <v>937.51998788043</v>
      </c>
      <c r="AT363" s="1">
        <v>613.865019545389</v>
      </c>
      <c r="AU363" s="1">
        <v>17051.2393887372</v>
      </c>
      <c r="AV363" s="15">
        <v>7673.2113973067</v>
      </c>
      <c r="AW363" s="15">
        <v>0.4026591025</v>
      </c>
      <c r="AX363" s="1">
        <v>7715.6940087304</v>
      </c>
      <c r="AY363" s="15">
        <v>0.4048884182</v>
      </c>
      <c r="AZ363" s="1">
        <v>1022.5632855235</v>
      </c>
      <c r="BA363" s="1">
        <v>0.0536599858</v>
      </c>
      <c r="BB363" s="1">
        <v>2644.8778544375</v>
      </c>
      <c r="BC363" s="15">
        <v>0.1387924935</v>
      </c>
      <c r="BD363" s="1">
        <v>19056.3465459981</v>
      </c>
      <c r="BE363" s="15">
        <v>0.569292906167119</v>
      </c>
      <c r="BF363" s="1">
        <v>0.247448344167471</v>
      </c>
      <c r="BG363" s="1">
        <v>0.136561222387003</v>
      </c>
      <c r="BH363" s="1">
        <v>0.0259233007480442</v>
      </c>
      <c r="BI363" s="1">
        <v>0.0207742265303629</v>
      </c>
    </row>
    <row r="364" ht="15.75" customHeight="1">
      <c r="A364" s="1" t="s">
        <v>1812</v>
      </c>
      <c r="B364" s="1" t="s">
        <v>830</v>
      </c>
      <c r="C364" s="1">
        <v>63.0</v>
      </c>
      <c r="D364" s="1">
        <v>7.92392184126984</v>
      </c>
      <c r="E364" s="1">
        <v>499.207076</v>
      </c>
      <c r="F364" s="1" t="e">
        <v>#N/A</v>
      </c>
      <c r="G364" s="1" t="e">
        <v>#N/A</v>
      </c>
      <c r="H364" s="1" t="e">
        <v>#N/A</v>
      </c>
      <c r="I364" s="1">
        <v>0.0278104199033001</v>
      </c>
      <c r="J364" s="1">
        <v>0.946956070731547</v>
      </c>
      <c r="K364" s="1">
        <v>0.0233289445048577</v>
      </c>
      <c r="L364" s="1">
        <v>1.0</v>
      </c>
      <c r="M364" s="1" t="e">
        <v>#N/A</v>
      </c>
      <c r="N364" s="1">
        <v>0.150611303612253</v>
      </c>
      <c r="O364" s="1">
        <v>54425.6146065143</v>
      </c>
      <c r="P364" s="15">
        <v>0.314814814814815</v>
      </c>
      <c r="Q364" s="1">
        <v>0.0925925925925926</v>
      </c>
      <c r="R364" s="1">
        <v>0.592592592592593</v>
      </c>
      <c r="S364" s="1">
        <v>5.0</v>
      </c>
      <c r="T364" s="1">
        <v>113784.4</v>
      </c>
      <c r="U364" s="15">
        <v>99.8414152</v>
      </c>
      <c r="V364" s="1">
        <v>310963.000051706</v>
      </c>
      <c r="W364" s="15">
        <v>0.868197834082832</v>
      </c>
      <c r="X364" s="1">
        <v>0.0748993799269275</v>
      </c>
      <c r="Y364" s="1">
        <v>0.0569027859902407</v>
      </c>
      <c r="Z364" s="1">
        <v>0.131802165917168</v>
      </c>
      <c r="AA364" s="1">
        <v>310.963000051706</v>
      </c>
      <c r="AB364" s="1">
        <v>7856.59536604806</v>
      </c>
      <c r="AC364" s="15">
        <v>790.580460442031</v>
      </c>
      <c r="AD364" s="1">
        <v>203487.930841891</v>
      </c>
      <c r="AE364" s="15">
        <v>341.0</v>
      </c>
      <c r="AF364" s="1">
        <v>46138.0</v>
      </c>
      <c r="AG364" s="15">
        <v>74443.6457711443</v>
      </c>
      <c r="AH364" s="15">
        <v>32.1498194332809</v>
      </c>
      <c r="AI364" s="1">
        <v>24.8499958783044</v>
      </c>
      <c r="AJ364" s="1">
        <v>24.8499182936269</v>
      </c>
      <c r="AK364" s="1">
        <v>1.8</v>
      </c>
      <c r="AL364" s="1">
        <v>0.521544</v>
      </c>
      <c r="AM364" s="1">
        <v>0.911062</v>
      </c>
      <c r="AN364" s="1">
        <v>3385.49263672697</v>
      </c>
      <c r="AO364" s="15">
        <v>1.49726656683746</v>
      </c>
      <c r="AP364" s="1">
        <v>2906.03440885522</v>
      </c>
      <c r="AQ364" s="15">
        <v>4120.15353724674</v>
      </c>
      <c r="AR364" s="15">
        <v>9098.29841835014</v>
      </c>
      <c r="AS364" s="15">
        <v>878.066179494619</v>
      </c>
      <c r="AT364" s="1">
        <v>2113.1753148467</v>
      </c>
      <c r="AU364" s="15">
        <v>19115.7278587934</v>
      </c>
      <c r="AV364" s="15">
        <v>8835.1498095294</v>
      </c>
      <c r="AW364" s="15">
        <v>0.4096908241</v>
      </c>
      <c r="AX364" s="1">
        <v>9399.4258872067</v>
      </c>
      <c r="AY364" s="15">
        <v>0.4358566205</v>
      </c>
      <c r="AZ364" s="1">
        <v>2331.2140148182</v>
      </c>
      <c r="BA364" s="15">
        <v>0.108099694</v>
      </c>
      <c r="BB364" s="1">
        <v>999.6183709116</v>
      </c>
      <c r="BC364" s="15">
        <v>0.0463528614</v>
      </c>
      <c r="BD364" s="1">
        <v>21565.4080824659</v>
      </c>
      <c r="BE364" s="15">
        <v>0.518461555711103</v>
      </c>
      <c r="BF364" s="1">
        <v>0.227591450310925</v>
      </c>
      <c r="BG364" s="1">
        <v>0.183216058884427</v>
      </c>
      <c r="BH364" s="1">
        <v>0.0593440212455491</v>
      </c>
      <c r="BI364" s="1">
        <v>0.0113869138479954</v>
      </c>
    </row>
    <row r="365" ht="15.75" customHeight="1">
      <c r="A365" s="1" t="s">
        <v>1813</v>
      </c>
      <c r="B365" s="1" t="s">
        <v>862</v>
      </c>
      <c r="C365" s="1">
        <v>84.0</v>
      </c>
      <c r="D365" s="1">
        <v>9.74418989285714</v>
      </c>
      <c r="E365" s="1">
        <v>818.511951</v>
      </c>
      <c r="F365" s="1" t="e">
        <v>#N/A</v>
      </c>
      <c r="G365" s="1" t="e">
        <v>#N/A</v>
      </c>
      <c r="H365" s="1" t="e">
        <v>#N/A</v>
      </c>
      <c r="I365" s="1">
        <v>0.0172460351622681</v>
      </c>
      <c r="J365" s="1">
        <v>0.935265211303907</v>
      </c>
      <c r="K365" s="1">
        <v>0.0376263668363995</v>
      </c>
      <c r="L365" s="1">
        <v>0.554822397071813</v>
      </c>
      <c r="M365" s="1" t="e">
        <v>#N/A</v>
      </c>
      <c r="N365" s="1">
        <v>0.171254196013898</v>
      </c>
      <c r="O365" s="1">
        <v>59286.836791148</v>
      </c>
      <c r="P365" s="15">
        <v>0.216216216216216</v>
      </c>
      <c r="Q365" s="1">
        <v>0.135135135135135</v>
      </c>
      <c r="R365" s="1">
        <v>0.648648648648649</v>
      </c>
      <c r="S365" s="1">
        <v>10.31</v>
      </c>
      <c r="T365" s="1">
        <v>76678.9524733269</v>
      </c>
      <c r="U365" s="15">
        <v>79.3901019398642</v>
      </c>
      <c r="V365" s="1">
        <v>220005.095563962</v>
      </c>
      <c r="W365" s="15">
        <v>0.898293283754487</v>
      </c>
      <c r="X365" s="1">
        <v>0.0547253727298575</v>
      </c>
      <c r="Y365" s="1">
        <v>0.0469813435156555</v>
      </c>
      <c r="Z365" s="1">
        <v>0.101706716245513</v>
      </c>
      <c r="AA365" s="1">
        <v>220.005095563962</v>
      </c>
      <c r="AB365" s="1">
        <v>4687.36222520959</v>
      </c>
      <c r="AC365" s="15">
        <v>495.770427669663</v>
      </c>
      <c r="AD365" s="1">
        <v>145617.788559102</v>
      </c>
      <c r="AE365" s="15">
        <v>132.0</v>
      </c>
      <c r="AF365" s="1">
        <v>41540.0</v>
      </c>
      <c r="AG365" s="15">
        <v>60405.5711175617</v>
      </c>
      <c r="AH365" s="15">
        <v>30.5498064478</v>
      </c>
      <c r="AI365" s="1">
        <v>20.8499931195119</v>
      </c>
      <c r="AJ365" s="1">
        <v>20.8499031433509</v>
      </c>
      <c r="AK365" s="1">
        <v>0.0</v>
      </c>
      <c r="AL365" s="1">
        <v>0.0</v>
      </c>
      <c r="AM365" s="1">
        <v>0.0</v>
      </c>
      <c r="AN365" s="1">
        <v>2114.92225359089</v>
      </c>
      <c r="AO365" s="15">
        <v>1.51388120200494</v>
      </c>
      <c r="AP365" s="1">
        <v>2296.63150025283</v>
      </c>
      <c r="AQ365" s="15">
        <v>9398.54176912317</v>
      </c>
      <c r="AR365" s="15">
        <v>10399.1666091141</v>
      </c>
      <c r="AS365" s="15">
        <v>1232.13945595768</v>
      </c>
      <c r="AT365" s="15">
        <v>960.637152627231</v>
      </c>
      <c r="AU365" s="1">
        <v>24287.116487075</v>
      </c>
      <c r="AV365" s="15">
        <v>9770.1031263228</v>
      </c>
      <c r="AW365" s="15">
        <v>0.5335717095</v>
      </c>
      <c r="AX365" s="1">
        <v>5423.3506273023</v>
      </c>
      <c r="AY365" s="15">
        <v>0.29618382</v>
      </c>
      <c r="AZ365" s="1">
        <v>1655.5795884325</v>
      </c>
      <c r="BA365" s="1">
        <v>0.0904156711</v>
      </c>
      <c r="BB365" s="1">
        <v>1461.7259280316</v>
      </c>
      <c r="BC365" s="15">
        <v>0.0798287994</v>
      </c>
      <c r="BD365" s="1">
        <v>18310.7592700892</v>
      </c>
      <c r="BE365" s="15">
        <v>0.556271501746016</v>
      </c>
      <c r="BF365" s="1">
        <v>0.244907428514396</v>
      </c>
      <c r="BG365" s="1">
        <v>0.144202553224523</v>
      </c>
      <c r="BH365" s="1">
        <v>0.0410436140430429</v>
      </c>
      <c r="BI365" s="1">
        <v>0.0135749024720231</v>
      </c>
    </row>
    <row r="366" ht="15.75" customHeight="1">
      <c r="A366" s="1" t="s">
        <v>1815</v>
      </c>
      <c r="B366" s="1" t="s">
        <v>1104</v>
      </c>
      <c r="C366" s="1">
        <v>86.0</v>
      </c>
      <c r="D366" s="1">
        <v>8.03323929069767</v>
      </c>
      <c r="E366" s="1">
        <v>690.858579</v>
      </c>
      <c r="F366" s="1" t="e">
        <v>#N/A</v>
      </c>
      <c r="G366" s="1" t="e">
        <v>#N/A</v>
      </c>
      <c r="H366" s="1" t="e">
        <v>#N/A</v>
      </c>
      <c r="I366" s="1">
        <v>0.0608277702297112</v>
      </c>
      <c r="J366" s="1">
        <v>0.907644789288039</v>
      </c>
      <c r="K366" s="1">
        <v>0.0220290197560937</v>
      </c>
      <c r="L366" s="1">
        <v>0.579807211749341</v>
      </c>
      <c r="M366" s="1" t="e">
        <v>#N/A</v>
      </c>
      <c r="N366" s="1">
        <v>0.174737396276687</v>
      </c>
      <c r="O366" s="1">
        <v>57682.5747960109</v>
      </c>
      <c r="P366" s="15">
        <v>0.214285714285714</v>
      </c>
      <c r="Q366" s="1">
        <v>0.0714285714285714</v>
      </c>
      <c r="R366" s="1">
        <v>0.714285714285714</v>
      </c>
      <c r="S366" s="1">
        <v>13.0</v>
      </c>
      <c r="T366" s="1">
        <v>49051.2307692308</v>
      </c>
      <c r="U366" s="15">
        <v>53.1429676153846</v>
      </c>
      <c r="V366" s="1">
        <v>209760.701256342</v>
      </c>
      <c r="W366" s="15">
        <v>0.920454462333708</v>
      </c>
      <c r="X366" s="1">
        <v>0.0408554036304597</v>
      </c>
      <c r="Y366" s="1">
        <v>0.0386901340358326</v>
      </c>
      <c r="Z366" s="1">
        <v>0.0795455376662923</v>
      </c>
      <c r="AA366" s="1">
        <v>209.760701256342</v>
      </c>
      <c r="AB366" s="1">
        <v>4314.41555566179</v>
      </c>
      <c r="AC366" s="15">
        <v>445.284345235004</v>
      </c>
      <c r="AD366" s="1">
        <v>142086.624905508</v>
      </c>
      <c r="AE366" s="15">
        <v>119.0</v>
      </c>
      <c r="AF366" s="1">
        <v>38532.0</v>
      </c>
      <c r="AG366" s="15">
        <v>66228.5918085596</v>
      </c>
      <c r="AH366" s="15">
        <v>34.4998376965032</v>
      </c>
      <c r="AI366" s="1">
        <v>19.9999940024428</v>
      </c>
      <c r="AJ366" s="1">
        <v>20.1781588228141</v>
      </c>
      <c r="AK366" s="1">
        <v>1.0</v>
      </c>
      <c r="AL366" s="1">
        <v>0.677953</v>
      </c>
      <c r="AM366" s="1">
        <v>0.886528</v>
      </c>
      <c r="AN366" s="1">
        <v>2204.94356776309</v>
      </c>
      <c r="AO366" s="1">
        <v>1.5502999527299</v>
      </c>
      <c r="AP366" s="1">
        <v>2023.13109004614</v>
      </c>
      <c r="AQ366" s="15">
        <v>3249.87610814629</v>
      </c>
      <c r="AR366" s="15">
        <v>10475.9326582814</v>
      </c>
      <c r="AS366" s="15">
        <v>975.103154939616</v>
      </c>
      <c r="AT366" s="1">
        <v>533.650172707778</v>
      </c>
      <c r="AU366" s="1">
        <v>17257.6931841213</v>
      </c>
      <c r="AV366" s="15">
        <v>11465.9088083704</v>
      </c>
      <c r="AW366" s="15">
        <v>0.5682146172</v>
      </c>
      <c r="AX366" s="1">
        <v>5408.8873983856</v>
      </c>
      <c r="AY366" s="15">
        <v>0.2680475603</v>
      </c>
      <c r="AZ366" s="1">
        <v>1503.4591242766</v>
      </c>
      <c r="BA366" s="1">
        <v>0.0745067369</v>
      </c>
      <c r="BB366" s="1">
        <v>1800.5793235524</v>
      </c>
      <c r="BC366" s="15">
        <v>0.0892310857</v>
      </c>
      <c r="BD366" s="1">
        <v>20178.834654585</v>
      </c>
      <c r="BE366" s="15">
        <v>0.56096328193049</v>
      </c>
      <c r="BF366" s="1">
        <v>0.252419421266722</v>
      </c>
      <c r="BG366" s="1">
        <v>0.132563692732623</v>
      </c>
      <c r="BH366" s="1">
        <v>0.0442886410756566</v>
      </c>
      <c r="BI366" s="1">
        <v>0.0097649629945092</v>
      </c>
    </row>
    <row r="367" ht="15.75" customHeight="1">
      <c r="A367" s="1" t="s">
        <v>1817</v>
      </c>
      <c r="B367" s="1" t="s">
        <v>1320</v>
      </c>
      <c r="C367" s="1">
        <v>91.0</v>
      </c>
      <c r="D367" s="1">
        <v>9.50791576923077</v>
      </c>
      <c r="E367" s="1">
        <v>865.220335</v>
      </c>
      <c r="F367" s="1" t="e">
        <v>#N/A</v>
      </c>
      <c r="G367" s="1" t="e">
        <v>#N/A</v>
      </c>
      <c r="H367" s="1" t="e">
        <v>#N/A</v>
      </c>
      <c r="I367" s="1">
        <v>0.0286610348343713</v>
      </c>
      <c r="J367" s="1">
        <v>0.935927888481605</v>
      </c>
      <c r="K367" s="1">
        <v>0.0244303745389247</v>
      </c>
      <c r="L367" s="1">
        <v>0.557036272737872</v>
      </c>
      <c r="M367" s="1" t="e">
        <v>#N/A</v>
      </c>
      <c r="N367" s="1">
        <v>0.157182965475126</v>
      </c>
      <c r="O367" s="1">
        <v>69087.44478738</v>
      </c>
      <c r="P367" s="15">
        <v>0.125</v>
      </c>
      <c r="Q367" s="1">
        <v>0.171875</v>
      </c>
      <c r="R367" s="1">
        <v>0.703125</v>
      </c>
      <c r="S367" s="1">
        <v>12.0</v>
      </c>
      <c r="T367" s="1">
        <v>96209.925</v>
      </c>
      <c r="U367" s="15">
        <v>72.1016945833333</v>
      </c>
      <c r="V367" s="1">
        <v>265640.058032154</v>
      </c>
      <c r="W367" s="15">
        <v>0.855069880338769</v>
      </c>
      <c r="X367" s="1">
        <v>0.0581402016853844</v>
      </c>
      <c r="Y367" s="1">
        <v>0.0867899179758471</v>
      </c>
      <c r="Z367" s="1">
        <v>0.144930119661231</v>
      </c>
      <c r="AA367" s="1">
        <v>265.640058032154</v>
      </c>
      <c r="AB367" s="1">
        <v>5579.54523803466</v>
      </c>
      <c r="AC367" s="15">
        <v>540.486013889167</v>
      </c>
      <c r="AD367" s="1">
        <v>177484.75886041</v>
      </c>
      <c r="AE367" s="15">
        <v>252.0</v>
      </c>
      <c r="AF367" s="1">
        <v>42366.0</v>
      </c>
      <c r="AG367" s="15">
        <v>66155.2615151515</v>
      </c>
      <c r="AH367" s="15">
        <v>31.0999596441668</v>
      </c>
      <c r="AI367" s="1">
        <v>19.9999949116368</v>
      </c>
      <c r="AJ367" s="1">
        <v>20.7016803389714</v>
      </c>
      <c r="AK367" s="1">
        <v>0.0</v>
      </c>
      <c r="AL367" s="1">
        <v>0.0</v>
      </c>
      <c r="AM367" s="1">
        <v>0.0</v>
      </c>
      <c r="AN367" s="1">
        <v>3114.92043237749</v>
      </c>
      <c r="AO367" s="1">
        <v>1.46943486183675</v>
      </c>
      <c r="AP367" s="1">
        <v>2933.14426087778</v>
      </c>
      <c r="AQ367" s="15">
        <v>3221.4702281587</v>
      </c>
      <c r="AR367" s="15">
        <v>9345.75178471735</v>
      </c>
      <c r="AS367" s="15">
        <v>493.41427001944</v>
      </c>
      <c r="AT367" s="1">
        <v>1313.7629387779</v>
      </c>
      <c r="AU367" s="1">
        <v>17307.5434825512</v>
      </c>
      <c r="AV367" s="15">
        <v>8680.838750304</v>
      </c>
      <c r="AW367" s="15">
        <v>0.4642617678</v>
      </c>
      <c r="AX367" s="1">
        <v>7591.7934540995</v>
      </c>
      <c r="AY367" s="15">
        <v>0.4060183067</v>
      </c>
      <c r="AZ367" s="1">
        <v>1308.8712556772</v>
      </c>
      <c r="BA367" s="1">
        <v>0.0700000196</v>
      </c>
      <c r="BB367" s="1">
        <v>1116.6520881009</v>
      </c>
      <c r="BC367" s="15">
        <v>0.0597199058</v>
      </c>
      <c r="BD367" s="1">
        <v>18698.1555481816</v>
      </c>
      <c r="BE367" s="15">
        <v>0.510553674715197</v>
      </c>
      <c r="BF367" s="1">
        <v>0.255592213793153</v>
      </c>
      <c r="BG367" s="1">
        <v>0.140685167200259</v>
      </c>
      <c r="BH367" s="1">
        <v>0.0405584175200579</v>
      </c>
      <c r="BI367" s="1">
        <v>0.0526105267713326</v>
      </c>
    </row>
    <row r="368" ht="15.75" customHeight="1">
      <c r="A368" s="1" t="s">
        <v>1819</v>
      </c>
      <c r="B368" s="1" t="s">
        <v>945</v>
      </c>
      <c r="C368" s="1">
        <v>161.0</v>
      </c>
      <c r="D368" s="1">
        <v>6.30173103726708</v>
      </c>
      <c r="E368" s="1">
        <v>1014.578697</v>
      </c>
      <c r="F368" s="1" t="e">
        <v>#N/A</v>
      </c>
      <c r="G368" s="1" t="e">
        <v>#N/A</v>
      </c>
      <c r="H368" s="1" t="e">
        <v>#N/A</v>
      </c>
      <c r="I368" s="1" t="e">
        <v>#N/A</v>
      </c>
      <c r="J368" s="1">
        <v>0.979636623311185</v>
      </c>
      <c r="K368" s="1">
        <v>0.0129408151518979</v>
      </c>
      <c r="L368" s="1">
        <v>1.0</v>
      </c>
      <c r="M368" s="1" t="e">
        <v>#N/A</v>
      </c>
      <c r="N368" s="1">
        <v>0.18391530009697</v>
      </c>
      <c r="O368" s="1">
        <v>70205.3128726763</v>
      </c>
      <c r="P368" s="15">
        <v>0.129411764705882</v>
      </c>
      <c r="Q368" s="1">
        <v>0.141176470588235</v>
      </c>
      <c r="R368" s="1">
        <v>0.729411764705882</v>
      </c>
      <c r="S368" s="1">
        <v>8.0</v>
      </c>
      <c r="T368" s="1">
        <v>103689.0</v>
      </c>
      <c r="U368" s="15">
        <v>126.822337125</v>
      </c>
      <c r="V368" s="1">
        <v>298336.985484725</v>
      </c>
      <c r="W368" s="15">
        <v>0.419534115099673</v>
      </c>
      <c r="X368" s="1">
        <v>0.0322129161093654</v>
      </c>
      <c r="Y368" s="1">
        <v>0.548252968790961</v>
      </c>
      <c r="Z368" s="1">
        <v>0.580465884900327</v>
      </c>
      <c r="AA368" s="1">
        <v>298.336985484725</v>
      </c>
      <c r="AB368" s="1">
        <v>5847.40150521808</v>
      </c>
      <c r="AC368" s="15">
        <v>359.336038769598</v>
      </c>
      <c r="AD368" s="1">
        <v>191262.068503055</v>
      </c>
      <c r="AE368" s="15">
        <v>294.0</v>
      </c>
      <c r="AF368" s="1">
        <v>38174.5</v>
      </c>
      <c r="AG368" s="15">
        <v>57857.6656565657</v>
      </c>
      <c r="AH368" s="15">
        <v>19.5999920216303</v>
      </c>
      <c r="AI368" s="1">
        <v>19.599991337713</v>
      </c>
      <c r="AJ368" s="1">
        <v>19.5998937480578</v>
      </c>
      <c r="AK368" s="1">
        <v>1.0</v>
      </c>
      <c r="AL368" s="1">
        <v>1.0</v>
      </c>
      <c r="AM368" s="1">
        <v>1.0</v>
      </c>
      <c r="AN368" s="1">
        <v>0.0</v>
      </c>
      <c r="AO368" s="15">
        <v>0.778295167053751</v>
      </c>
      <c r="AP368" s="1">
        <v>2131.36519265986</v>
      </c>
      <c r="AQ368" s="15">
        <v>4013.47091363185</v>
      </c>
      <c r="AR368" s="15">
        <v>9982.23897263634</v>
      </c>
      <c r="AS368" s="15">
        <v>825.473886329786</v>
      </c>
      <c r="AT368" s="1">
        <v>688.424340137707</v>
      </c>
      <c r="AU368" s="1">
        <v>17640.9733053955</v>
      </c>
      <c r="AV368" s="15">
        <v>10790.8992929621</v>
      </c>
      <c r="AW368" s="15">
        <v>0.4929976362</v>
      </c>
      <c r="AX368" s="1">
        <v>5281.3143903758</v>
      </c>
      <c r="AY368" s="15">
        <v>0.241284386</v>
      </c>
      <c r="AZ368" s="1">
        <v>1445.9139618044</v>
      </c>
      <c r="BA368" s="15">
        <v>0.0660586431</v>
      </c>
      <c r="BB368" s="1">
        <v>4370.2111637024</v>
      </c>
      <c r="BC368" s="15">
        <v>0.1996593347</v>
      </c>
      <c r="BD368" s="1">
        <v>21888.3388088447</v>
      </c>
      <c r="BE368" s="15">
        <v>0.541662263242564</v>
      </c>
      <c r="BF368" s="1">
        <v>0.214767077297912</v>
      </c>
      <c r="BG368" s="1">
        <v>0.177478335836117</v>
      </c>
      <c r="BH368" s="1">
        <v>0.0468025952484528</v>
      </c>
      <c r="BI368" s="1">
        <v>0.0192897283749549</v>
      </c>
    </row>
    <row r="369" ht="15.75" customHeight="1">
      <c r="A369" s="1" t="s">
        <v>1456</v>
      </c>
      <c r="B369" s="1" t="s">
        <v>231</v>
      </c>
      <c r="C369" s="1">
        <v>128.0</v>
      </c>
      <c r="D369" s="1">
        <v>9.728713703125</v>
      </c>
      <c r="E369" s="1">
        <v>1245.275354</v>
      </c>
      <c r="F369" s="1" t="e">
        <v>#N/A</v>
      </c>
      <c r="G369" s="1">
        <v>0.0146426857945932</v>
      </c>
      <c r="H369" s="1" t="e">
        <v>#N/A</v>
      </c>
      <c r="I369" s="1" t="e">
        <v>#N/A</v>
      </c>
      <c r="J369" s="1">
        <v>0.933542470057791</v>
      </c>
      <c r="K369" s="1">
        <v>0.0394117108526518</v>
      </c>
      <c r="L369" s="1">
        <v>0.986140873691857</v>
      </c>
      <c r="M369" s="1" t="e">
        <v>#N/A</v>
      </c>
      <c r="N369" s="1">
        <v>0.222133617269427</v>
      </c>
      <c r="O369" s="1">
        <v>56442.7134465277</v>
      </c>
      <c r="P369" s="15">
        <v>0.239130434782609</v>
      </c>
      <c r="Q369" s="1">
        <v>0.101449275362319</v>
      </c>
      <c r="R369" s="1">
        <v>0.659420289855073</v>
      </c>
      <c r="S369" s="1">
        <v>17.0</v>
      </c>
      <c r="T369" s="1">
        <v>60599.0</v>
      </c>
      <c r="U369" s="15">
        <v>73.2514914117647</v>
      </c>
      <c r="V369" s="1">
        <v>526264.466645824</v>
      </c>
      <c r="W369" s="15">
        <v>0.355285055789845</v>
      </c>
      <c r="X369" s="1">
        <v>0.335139961647938</v>
      </c>
      <c r="Y369" s="1">
        <v>0.309574982562216</v>
      </c>
      <c r="Z369" s="1">
        <v>0.644714944210155</v>
      </c>
      <c r="AA369" s="1">
        <v>526.264466645824</v>
      </c>
      <c r="AB369" s="1">
        <v>12314.2869171407</v>
      </c>
      <c r="AC369" s="15">
        <v>558.995243713785</v>
      </c>
      <c r="AD369" s="1">
        <v>337721.426876803</v>
      </c>
      <c r="AE369" s="15">
        <v>557.0</v>
      </c>
      <c r="AF369" s="1">
        <v>40697.0</v>
      </c>
      <c r="AG369" s="15">
        <v>68091.5612725207</v>
      </c>
      <c r="AH369" s="15">
        <v>27.497267325374</v>
      </c>
      <c r="AI369" s="1">
        <v>19.9934854872349</v>
      </c>
      <c r="AJ369" s="1">
        <v>23.2248467231691</v>
      </c>
      <c r="AK369" s="1">
        <v>0.0</v>
      </c>
      <c r="AL369" s="1">
        <v>0.0</v>
      </c>
      <c r="AM369" s="1">
        <v>0.0</v>
      </c>
      <c r="AN369" s="1">
        <v>0.0</v>
      </c>
      <c r="AO369" s="15">
        <v>0.559302866727688</v>
      </c>
      <c r="AP369" s="1">
        <v>2705.15801921187</v>
      </c>
      <c r="AQ369" s="15">
        <v>6847.21368058168</v>
      </c>
      <c r="AR369" s="15">
        <v>11377.9746579647</v>
      </c>
      <c r="AS369" s="15">
        <v>769.80205777043</v>
      </c>
      <c r="AT369" s="15">
        <v>212.049864435043</v>
      </c>
      <c r="AU369" s="1">
        <v>21912.1982799637</v>
      </c>
      <c r="AV369" s="15">
        <v>6759.0759402399</v>
      </c>
      <c r="AW369" s="15">
        <v>0.3129260639</v>
      </c>
      <c r="AX369" s="1">
        <v>10484.1191660536</v>
      </c>
      <c r="AY369" s="15">
        <v>0.4853850101</v>
      </c>
      <c r="AZ369" s="1">
        <v>1134.4258492229</v>
      </c>
      <c r="BA369" s="1">
        <v>0.0525207024</v>
      </c>
      <c r="BB369" s="1">
        <v>3221.9730723221</v>
      </c>
      <c r="BC369" s="15">
        <v>0.1491682236</v>
      </c>
      <c r="BD369" s="1">
        <v>21599.5940278385</v>
      </c>
      <c r="BE369" s="15">
        <v>0.497109706935314</v>
      </c>
      <c r="BF369" s="1">
        <v>0.288525277665041</v>
      </c>
      <c r="BG369" s="1">
        <v>0.137109542074735</v>
      </c>
      <c r="BH369" s="1">
        <v>0.0594962842463121</v>
      </c>
      <c r="BI369" s="1">
        <v>0.0177591890785979</v>
      </c>
    </row>
    <row r="370" ht="15.75" customHeight="1">
      <c r="A370" s="1" t="s">
        <v>1658</v>
      </c>
      <c r="B370" s="1" t="s">
        <v>419</v>
      </c>
      <c r="C370" s="1">
        <v>208.0</v>
      </c>
      <c r="D370" s="1">
        <v>5.97505362019231</v>
      </c>
      <c r="E370" s="1">
        <v>1242.811153</v>
      </c>
      <c r="F370" s="1" t="e">
        <v>#N/A</v>
      </c>
      <c r="G370" s="1" t="e">
        <v>#N/A</v>
      </c>
      <c r="H370" s="1" t="e">
        <v>#N/A</v>
      </c>
      <c r="I370" s="1">
        <v>0.0122744953018831</v>
      </c>
      <c r="J370" s="1">
        <v>0.949446047955708</v>
      </c>
      <c r="K370" s="1">
        <v>0.0322155271580047</v>
      </c>
      <c r="L370" s="1">
        <v>0.531468423556303</v>
      </c>
      <c r="M370" s="1" t="e">
        <v>#N/A</v>
      </c>
      <c r="N370" s="1">
        <v>0.162691396945157</v>
      </c>
      <c r="O370" s="1">
        <v>63522.2309073624</v>
      </c>
      <c r="P370" s="15">
        <v>0.147368421052632</v>
      </c>
      <c r="Q370" s="1">
        <v>0.2</v>
      </c>
      <c r="R370" s="1">
        <v>0.652631578947368</v>
      </c>
      <c r="S370" s="1">
        <v>9.0</v>
      </c>
      <c r="T370" s="1">
        <v>99672.0</v>
      </c>
      <c r="U370" s="15">
        <v>138.090128111111</v>
      </c>
      <c r="V370" s="1">
        <v>488752.131435048</v>
      </c>
      <c r="W370" s="15">
        <v>0.508335476253427</v>
      </c>
      <c r="X370" s="1">
        <v>0.107959776539256</v>
      </c>
      <c r="Y370" s="1">
        <v>0.383704747207317</v>
      </c>
      <c r="Z370" s="1">
        <v>0.491664523746573</v>
      </c>
      <c r="AA370" s="1">
        <v>488.752131435048</v>
      </c>
      <c r="AB370" s="1">
        <v>13920.9725936536</v>
      </c>
      <c r="AC370" s="15">
        <v>661.056531410126</v>
      </c>
      <c r="AD370" s="1">
        <v>351196.731765432</v>
      </c>
      <c r="AE370" s="15">
        <v>563.0</v>
      </c>
      <c r="AF370" s="1">
        <v>43128.0</v>
      </c>
      <c r="AG370" s="15">
        <v>67328.787037037</v>
      </c>
      <c r="AH370" s="15">
        <v>35.3947122111848</v>
      </c>
      <c r="AI370" s="1">
        <v>21.8665255246602</v>
      </c>
      <c r="AJ370" s="1">
        <v>35.0689350821408</v>
      </c>
      <c r="AK370" s="1">
        <v>0.0</v>
      </c>
      <c r="AL370" s="1">
        <v>0.0</v>
      </c>
      <c r="AM370" s="1">
        <v>0.0</v>
      </c>
      <c r="AN370" s="1">
        <v>0.0</v>
      </c>
      <c r="AO370" s="1">
        <v>0.774790589492149</v>
      </c>
      <c r="AP370" s="1">
        <v>2550.11108674851</v>
      </c>
      <c r="AQ370" s="15">
        <v>3682.76666084924</v>
      </c>
      <c r="AR370" s="15">
        <v>10043.6494151739</v>
      </c>
      <c r="AS370" s="15">
        <v>1443.43320839188</v>
      </c>
      <c r="AT370" s="1">
        <v>108.429844449585</v>
      </c>
      <c r="AU370" s="1">
        <v>17828.3902156131</v>
      </c>
      <c r="AV370" s="15">
        <v>5473.9746523674</v>
      </c>
      <c r="AW370" s="15">
        <v>0.2804687941</v>
      </c>
      <c r="AX370" s="1">
        <v>11286.1567906006</v>
      </c>
      <c r="AY370" s="15">
        <v>0.5782662482</v>
      </c>
      <c r="AZ370" s="1">
        <v>891.9089920453</v>
      </c>
      <c r="BA370" s="1">
        <v>0.0456985381</v>
      </c>
      <c r="BB370" s="1">
        <v>1865.1920246132</v>
      </c>
      <c r="BC370" s="15">
        <v>0.0955664195</v>
      </c>
      <c r="BD370" s="1">
        <v>19517.2324596265</v>
      </c>
      <c r="BE370" s="15">
        <v>0.496327212338615</v>
      </c>
      <c r="BF370" s="1">
        <v>0.265337304736084</v>
      </c>
      <c r="BG370" s="1">
        <v>0.153949277606612</v>
      </c>
      <c r="BH370" s="1">
        <v>0.0567002309717529</v>
      </c>
      <c r="BI370" s="1">
        <v>0.027685974346936</v>
      </c>
    </row>
    <row r="371" ht="15.75" customHeight="1">
      <c r="A371" s="1" t="s">
        <v>1780</v>
      </c>
      <c r="B371" s="1" t="s">
        <v>595</v>
      </c>
      <c r="C371" s="1">
        <v>74.0</v>
      </c>
      <c r="D371" s="1">
        <v>23.5575922837838</v>
      </c>
      <c r="E371" s="1">
        <v>1743.261829</v>
      </c>
      <c r="F371" s="1" t="e">
        <v>#N/A</v>
      </c>
      <c r="G371" s="1">
        <v>0.0470352821143754</v>
      </c>
      <c r="H371" s="1" t="e">
        <v>#N/A</v>
      </c>
      <c r="I371" s="1">
        <v>0.0282101893688289</v>
      </c>
      <c r="J371" s="1">
        <v>0.858176919531062</v>
      </c>
      <c r="K371" s="1">
        <v>0.0613952662706564</v>
      </c>
      <c r="L371" s="1">
        <v>0.999115845342925</v>
      </c>
      <c r="M371" s="1" t="e">
        <v>#N/A</v>
      </c>
      <c r="N371" s="1">
        <v>0.160802176714985</v>
      </c>
      <c r="O371" s="1">
        <v>57055.4033961969</v>
      </c>
      <c r="P371" s="15">
        <v>0.292307692307692</v>
      </c>
      <c r="Q371" s="1">
        <v>0.123076923076923</v>
      </c>
      <c r="R371" s="1">
        <v>0.584615384615385</v>
      </c>
      <c r="S371" s="1">
        <v>19.0</v>
      </c>
      <c r="T371" s="1">
        <v>59114.9473684211</v>
      </c>
      <c r="U371" s="15">
        <v>91.7506225789474</v>
      </c>
      <c r="V371" s="1">
        <v>312800.952174121</v>
      </c>
      <c r="W371" s="15">
        <v>0.656497460562373</v>
      </c>
      <c r="X371" s="1">
        <v>0.23024487562635</v>
      </c>
      <c r="Y371" s="1">
        <v>0.113257663811277</v>
      </c>
      <c r="Z371" s="1">
        <v>0.343502539437627</v>
      </c>
      <c r="AA371" s="1">
        <v>312.800952174121</v>
      </c>
      <c r="AB371" s="1">
        <v>7505.28737700021</v>
      </c>
      <c r="AC371" s="15">
        <v>761.252095309889</v>
      </c>
      <c r="AD371" s="1">
        <v>202245.373396031</v>
      </c>
      <c r="AE371" s="15">
        <v>339.0</v>
      </c>
      <c r="AF371" s="1">
        <v>40378.5</v>
      </c>
      <c r="AG371" s="15">
        <v>68856.4793994413</v>
      </c>
      <c r="AH371" s="15">
        <v>38.7629957356629</v>
      </c>
      <c r="AI371" s="1">
        <v>20.0</v>
      </c>
      <c r="AJ371" s="1">
        <v>28.1163994209849</v>
      </c>
      <c r="AK371" s="1">
        <v>1.587</v>
      </c>
      <c r="AL371" s="1">
        <v>1.192713</v>
      </c>
      <c r="AM371" s="1">
        <v>1.455713</v>
      </c>
      <c r="AN371" s="1">
        <v>0.0</v>
      </c>
      <c r="AO371" s="1">
        <v>0.614785364244878</v>
      </c>
      <c r="AP371" s="1">
        <v>2179.41808671358</v>
      </c>
      <c r="AQ371" s="15">
        <v>3210.22376381075</v>
      </c>
      <c r="AR371" s="15">
        <v>8354.63740312299</v>
      </c>
      <c r="AS371" s="15">
        <v>896.814863947784</v>
      </c>
      <c r="AT371" s="1">
        <v>632.001132401322</v>
      </c>
      <c r="AU371" s="1">
        <v>15273.0952499964</v>
      </c>
      <c r="AV371" s="15">
        <v>5614.0894586801</v>
      </c>
      <c r="AW371" s="15">
        <v>0.3916372037</v>
      </c>
      <c r="AX371" s="1">
        <v>6160.5451547045</v>
      </c>
      <c r="AY371" s="15">
        <v>0.4297577898</v>
      </c>
      <c r="AZ371" s="1">
        <v>470.3976431134</v>
      </c>
      <c r="BA371" s="1">
        <v>0.0328147991</v>
      </c>
      <c r="BB371" s="1">
        <v>2089.8915097252</v>
      </c>
      <c r="BC371" s="15">
        <v>0.1457902075</v>
      </c>
      <c r="BD371" s="1">
        <v>14334.9237662232</v>
      </c>
      <c r="BE371" s="15">
        <v>0.496149387264112</v>
      </c>
      <c r="BF371" s="1">
        <v>0.273550652567585</v>
      </c>
      <c r="BG371" s="1">
        <v>0.16489560918908</v>
      </c>
      <c r="BH371" s="1">
        <v>0.0462723059844174</v>
      </c>
      <c r="BI371" s="1">
        <v>0.0191320449948049</v>
      </c>
    </row>
    <row r="372" ht="15.75" customHeight="1">
      <c r="A372" s="1" t="s">
        <v>1507</v>
      </c>
      <c r="B372" s="1" t="s">
        <v>268</v>
      </c>
      <c r="C372" s="1">
        <v>64.0</v>
      </c>
      <c r="D372" s="1">
        <v>15.50934828125</v>
      </c>
      <c r="E372" s="1">
        <v>992.59829</v>
      </c>
      <c r="F372" s="1" t="e">
        <v>#N/A</v>
      </c>
      <c r="G372" s="1" t="e">
        <v>#N/A</v>
      </c>
      <c r="H372" s="1" t="e">
        <v>#N/A</v>
      </c>
      <c r="I372" s="1">
        <v>0.017485314005466</v>
      </c>
      <c r="J372" s="1">
        <v>0.939079208681754</v>
      </c>
      <c r="K372" s="1">
        <v>0.0369166097303842</v>
      </c>
      <c r="L372" s="1">
        <v>0.273824487507858</v>
      </c>
      <c r="M372" s="1" t="e">
        <v>#N/A</v>
      </c>
      <c r="N372" s="1">
        <v>0.115121838936188</v>
      </c>
      <c r="O372" s="1">
        <v>60873.0852024468</v>
      </c>
      <c r="P372" s="15">
        <v>0.211267605633803</v>
      </c>
      <c r="Q372" s="1">
        <v>0.211267605633803</v>
      </c>
      <c r="R372" s="1">
        <v>0.577464788732394</v>
      </c>
      <c r="S372" s="1">
        <v>7.0</v>
      </c>
      <c r="T372" s="1">
        <v>93469.1428571429</v>
      </c>
      <c r="U372" s="15">
        <v>141.799755714286</v>
      </c>
      <c r="V372" s="1">
        <v>298383.806403696</v>
      </c>
      <c r="W372" s="15">
        <v>0.928156638446528</v>
      </c>
      <c r="X372" s="1">
        <v>0.0392537045701076</v>
      </c>
      <c r="Y372" s="1">
        <v>0.0325896569833639</v>
      </c>
      <c r="Z372" s="1">
        <v>0.0718433615534716</v>
      </c>
      <c r="AA372" s="1">
        <v>298.383806403696</v>
      </c>
      <c r="AB372" s="1">
        <v>6090.28955711781</v>
      </c>
      <c r="AC372" s="15">
        <v>706.682156383727</v>
      </c>
      <c r="AD372" s="1">
        <v>207316.142729852</v>
      </c>
      <c r="AE372" s="15">
        <v>355.0</v>
      </c>
      <c r="AF372" s="1">
        <v>52085.0</v>
      </c>
      <c r="AG372" s="15">
        <v>85926.5214331414</v>
      </c>
      <c r="AH372" s="15">
        <v>32.5999637390246</v>
      </c>
      <c r="AI372" s="1">
        <v>19.9999941796388</v>
      </c>
      <c r="AJ372" s="1">
        <v>20.0076965581212</v>
      </c>
      <c r="AK372" s="1">
        <v>1.5</v>
      </c>
      <c r="AL372" s="1">
        <v>0.309375</v>
      </c>
      <c r="AM372" s="1">
        <v>0.550392</v>
      </c>
      <c r="AN372" s="1">
        <v>2079.79109051256</v>
      </c>
      <c r="AO372" s="15">
        <v>1.10878196040295</v>
      </c>
      <c r="AP372" s="1">
        <v>2213.09025225099</v>
      </c>
      <c r="AQ372" s="15">
        <v>2942.67817044093</v>
      </c>
      <c r="AR372" s="15">
        <v>7805.68184335679</v>
      </c>
      <c r="AS372" s="15">
        <v>635.66396029153</v>
      </c>
      <c r="AT372" s="1">
        <v>1130.76355390457</v>
      </c>
      <c r="AU372" s="1">
        <v>14727.8777802448</v>
      </c>
      <c r="AV372" s="15">
        <v>7079.6775589272</v>
      </c>
      <c r="AW372" s="15">
        <v>0.4246158314</v>
      </c>
      <c r="AX372" s="1">
        <v>7633.7907878113</v>
      </c>
      <c r="AY372" s="15">
        <v>0.4578497248</v>
      </c>
      <c r="AZ372" s="1">
        <v>915.6466129685</v>
      </c>
      <c r="BA372" s="1">
        <v>0.0549174796</v>
      </c>
      <c r="BB372" s="1">
        <v>1044.0211694186</v>
      </c>
      <c r="BC372" s="15">
        <v>0.0626169643</v>
      </c>
      <c r="BD372" s="1">
        <v>16673.1361291256</v>
      </c>
      <c r="BE372" s="15">
        <v>0.506816727308531</v>
      </c>
      <c r="BF372" s="1">
        <v>0.235084637543654</v>
      </c>
      <c r="BG372" s="1">
        <v>0.195604695604696</v>
      </c>
      <c r="BH372" s="1">
        <v>0.0413740118658151</v>
      </c>
      <c r="BI372" s="1">
        <v>0.0211199276773047</v>
      </c>
    </row>
    <row r="373" ht="15.75" customHeight="1">
      <c r="A373" s="1" t="s">
        <v>1605</v>
      </c>
      <c r="B373" s="1" t="s">
        <v>364</v>
      </c>
      <c r="C373" s="1">
        <v>78.0</v>
      </c>
      <c r="D373" s="1">
        <v>6.92027807692308</v>
      </c>
      <c r="E373" s="1">
        <v>539.78169</v>
      </c>
      <c r="F373" s="1" t="e">
        <v>#N/A</v>
      </c>
      <c r="G373" s="1" t="e">
        <v>#N/A</v>
      </c>
      <c r="H373" s="1" t="e">
        <v>#N/A</v>
      </c>
      <c r="I373" s="1">
        <v>0.0317400111081575</v>
      </c>
      <c r="J373" s="1">
        <v>0.937036763354546</v>
      </c>
      <c r="K373" s="1">
        <v>0.0264500092567979</v>
      </c>
      <c r="L373" s="1">
        <v>0.439826516364219</v>
      </c>
      <c r="M373" s="1" t="e">
        <v>#N/A</v>
      </c>
      <c r="N373" s="1">
        <v>0.183558282080504</v>
      </c>
      <c r="O373" s="1">
        <v>57064.823629554</v>
      </c>
      <c r="P373" s="15">
        <v>0.303571428571429</v>
      </c>
      <c r="Q373" s="1">
        <v>0.160714285714286</v>
      </c>
      <c r="R373" s="1">
        <v>0.535714285714286</v>
      </c>
      <c r="S373" s="1">
        <v>6.0</v>
      </c>
      <c r="T373" s="1">
        <v>91908.1666666667</v>
      </c>
      <c r="U373" s="15">
        <v>89.963615</v>
      </c>
      <c r="V373" s="1">
        <v>237332.355604726</v>
      </c>
      <c r="W373" s="15">
        <v>0.895797409772374</v>
      </c>
      <c r="X373" s="1">
        <v>0.0582289927081644</v>
      </c>
      <c r="Y373" s="1">
        <v>0.0459735975194614</v>
      </c>
      <c r="Z373" s="1">
        <v>0.104202590227626</v>
      </c>
      <c r="AA373" s="1">
        <v>237.332355604726</v>
      </c>
      <c r="AB373" s="1">
        <v>4983.4128312133</v>
      </c>
      <c r="AC373" s="15">
        <v>517.995321404844</v>
      </c>
      <c r="AD373" s="1">
        <v>171008.89030269</v>
      </c>
      <c r="AE373" s="15">
        <v>221.0</v>
      </c>
      <c r="AF373" s="1">
        <v>37628.0</v>
      </c>
      <c r="AG373" s="15">
        <v>66510.2874323512</v>
      </c>
      <c r="AH373" s="15">
        <v>40.9999371770774</v>
      </c>
      <c r="AI373" s="1">
        <v>20.0355860319204</v>
      </c>
      <c r="AJ373" s="1">
        <v>20.0050136870977</v>
      </c>
      <c r="AK373" s="1">
        <v>0.0</v>
      </c>
      <c r="AL373" s="1">
        <v>0.0</v>
      </c>
      <c r="AM373" s="1">
        <v>0.0</v>
      </c>
      <c r="AN373" s="1">
        <v>3296.42843202036</v>
      </c>
      <c r="AO373" s="1">
        <v>2.0101967375304</v>
      </c>
      <c r="AP373" s="1">
        <v>2631.05749289125</v>
      </c>
      <c r="AQ373" s="15">
        <v>3337.58610819126</v>
      </c>
      <c r="AR373" s="15">
        <v>9200.98742141476</v>
      </c>
      <c r="AS373" s="15">
        <v>1334.52635268158</v>
      </c>
      <c r="AT373" s="1">
        <v>918.077732499596</v>
      </c>
      <c r="AU373" s="1">
        <v>17422.2351076784</v>
      </c>
      <c r="AV373" s="15">
        <v>10779.5010284046</v>
      </c>
      <c r="AW373" s="15">
        <v>0.5066143458</v>
      </c>
      <c r="AX373" s="1">
        <v>7449.3460104725</v>
      </c>
      <c r="AY373" s="15">
        <v>0.3501039191</v>
      </c>
      <c r="AZ373" s="1">
        <v>1700.7472332162</v>
      </c>
      <c r="BA373" s="1">
        <v>0.0799316169</v>
      </c>
      <c r="BB373" s="1">
        <v>1347.9339277076</v>
      </c>
      <c r="BC373" s="15">
        <v>0.0633501183</v>
      </c>
      <c r="BD373" s="1">
        <v>21277.5281998009</v>
      </c>
      <c r="BE373" s="15">
        <v>0.542065190686206</v>
      </c>
      <c r="BF373" s="1">
        <v>0.234985586406227</v>
      </c>
      <c r="BG373" s="1">
        <v>0.167740815343165</v>
      </c>
      <c r="BH373" s="1">
        <v>0.0360526318507316</v>
      </c>
      <c r="BI373" s="1">
        <v>0.0191557757136711</v>
      </c>
    </row>
    <row r="374" ht="15.75" customHeight="1">
      <c r="A374" s="1" t="s">
        <v>1633</v>
      </c>
      <c r="B374" s="1" t="s">
        <v>394</v>
      </c>
      <c r="C374" s="1">
        <v>107.0</v>
      </c>
      <c r="D374" s="1">
        <v>8.34877896261682</v>
      </c>
      <c r="E374" s="1">
        <v>893.319349</v>
      </c>
      <c r="F374" s="1" t="e">
        <v>#N/A</v>
      </c>
      <c r="G374" s="1">
        <v>0.0308978226984415</v>
      </c>
      <c r="H374" s="1" t="e">
        <v>#N/A</v>
      </c>
      <c r="I374" s="1">
        <v>0.0223574757264281</v>
      </c>
      <c r="J374" s="1">
        <v>0.915549867293645</v>
      </c>
      <c r="K374" s="1">
        <v>0.0279948725418316</v>
      </c>
      <c r="L374" s="1">
        <v>1.0</v>
      </c>
      <c r="M374" s="1" t="e">
        <v>#N/A</v>
      </c>
      <c r="N374" s="1">
        <v>0.174676185774928</v>
      </c>
      <c r="O374" s="1">
        <v>52835.8772002772</v>
      </c>
      <c r="P374" s="15">
        <v>0.379746835443038</v>
      </c>
      <c r="Q374" s="1">
        <v>0.164556962025316</v>
      </c>
      <c r="R374" s="1">
        <v>0.455696202531646</v>
      </c>
      <c r="S374" s="1">
        <v>7.0</v>
      </c>
      <c r="T374" s="1">
        <v>101956.285714286</v>
      </c>
      <c r="U374" s="15">
        <v>127.617049857143</v>
      </c>
      <c r="V374" s="1">
        <v>594583.48528394</v>
      </c>
      <c r="W374" s="15">
        <v>0.948775163684873</v>
      </c>
      <c r="X374" s="1">
        <v>0.0216805580958367</v>
      </c>
      <c r="Y374" s="1">
        <v>0.0295442782192907</v>
      </c>
      <c r="Z374" s="1">
        <v>0.0512248363151274</v>
      </c>
      <c r="AA374" s="1">
        <v>594.58348528394</v>
      </c>
      <c r="AB374" s="1">
        <v>13560.0768230981</v>
      </c>
      <c r="AC374" s="15">
        <v>1598.27637406296</v>
      </c>
      <c r="AD374" s="1">
        <v>341113.401700209</v>
      </c>
      <c r="AE374" s="15">
        <v>559.0</v>
      </c>
      <c r="AF374" s="1">
        <v>47234.5</v>
      </c>
      <c r="AG374" s="15">
        <v>79263.3520179372</v>
      </c>
      <c r="AH374" s="15">
        <v>37.5298947970786</v>
      </c>
      <c r="AI374" s="1">
        <v>22.3583972138531</v>
      </c>
      <c r="AJ374" s="1">
        <v>22.3298782218211</v>
      </c>
      <c r="AK374" s="1">
        <v>3.0</v>
      </c>
      <c r="AL374" s="1">
        <v>1.449525</v>
      </c>
      <c r="AM374" s="1">
        <v>2.355717</v>
      </c>
      <c r="AN374" s="1">
        <v>0.0</v>
      </c>
      <c r="AO374" s="1">
        <v>1.38412716606908</v>
      </c>
      <c r="AP374" s="1">
        <v>2416.68700271262</v>
      </c>
      <c r="AQ374" s="15">
        <v>3656.05564645617</v>
      </c>
      <c r="AR374" s="15">
        <v>8910.32225923499</v>
      </c>
      <c r="AS374" s="15">
        <v>1251.19185121333</v>
      </c>
      <c r="AT374" s="15">
        <v>511.961674749306</v>
      </c>
      <c r="AU374" s="1">
        <v>16746.2184343664</v>
      </c>
      <c r="AV374" s="15">
        <v>5250.7319150195</v>
      </c>
      <c r="AW374" s="15">
        <v>0.2466991549</v>
      </c>
      <c r="AX374" s="1">
        <v>12358.5608645797</v>
      </c>
      <c r="AY374" s="15">
        <v>0.5806517206</v>
      </c>
      <c r="AZ374" s="1">
        <v>1897.9357091348</v>
      </c>
      <c r="BA374" s="1">
        <v>0.0891721655</v>
      </c>
      <c r="BB374" s="1">
        <v>1776.7192327282</v>
      </c>
      <c r="BC374" s="15">
        <v>0.0834769591</v>
      </c>
      <c r="BD374" s="1">
        <v>21283.9477214622</v>
      </c>
      <c r="BE374" s="15">
        <v>0.459235590538189</v>
      </c>
      <c r="BF374" s="1">
        <v>0.229480816379238</v>
      </c>
      <c r="BG374" s="1">
        <v>0.232539040104549</v>
      </c>
      <c r="BH374" s="1">
        <v>0.0593786673426185</v>
      </c>
      <c r="BI374" s="1">
        <v>0.0193658856354057</v>
      </c>
    </row>
    <row r="375" ht="15.75" customHeight="1">
      <c r="A375" s="1" t="s">
        <v>1728</v>
      </c>
      <c r="B375" s="1" t="s">
        <v>491</v>
      </c>
      <c r="C375" s="1">
        <v>83.0</v>
      </c>
      <c r="D375" s="1">
        <v>13.4523269879518</v>
      </c>
      <c r="E375" s="1">
        <v>1116.54314</v>
      </c>
      <c r="F375" s="1" t="e">
        <v>#N/A</v>
      </c>
      <c r="G375" s="1" t="e">
        <v>#N/A</v>
      </c>
      <c r="H375" s="1" t="e">
        <v>#N/A</v>
      </c>
      <c r="I375" s="1">
        <v>0.0228649877724803</v>
      </c>
      <c r="J375" s="1">
        <v>0.940213923197438</v>
      </c>
      <c r="K375" s="1">
        <v>0.0259213633109922</v>
      </c>
      <c r="L375" s="1">
        <v>0.384604355627575</v>
      </c>
      <c r="M375" s="1" t="e">
        <v>#N/A</v>
      </c>
      <c r="N375" s="1">
        <v>0.138539930305536</v>
      </c>
      <c r="O375" s="1">
        <v>61610.2889522258</v>
      </c>
      <c r="P375" s="15">
        <v>0.333333333333333</v>
      </c>
      <c r="Q375" s="1">
        <v>0.0769230769230769</v>
      </c>
      <c r="R375" s="1">
        <v>0.58974358974359</v>
      </c>
      <c r="S375" s="1">
        <v>6.5</v>
      </c>
      <c r="T375" s="1">
        <v>102491.076923077</v>
      </c>
      <c r="U375" s="15">
        <v>171.775867692308</v>
      </c>
      <c r="V375" s="1">
        <v>250805.159216687</v>
      </c>
      <c r="W375" s="15">
        <v>0.873337304744789</v>
      </c>
      <c r="X375" s="1">
        <v>0.0650164597411793</v>
      </c>
      <c r="Y375" s="1">
        <v>0.0616462355140315</v>
      </c>
      <c r="Z375" s="1">
        <v>0.126662695255211</v>
      </c>
      <c r="AA375" s="1">
        <v>250.805159216687</v>
      </c>
      <c r="AB375" s="1">
        <v>5972.40335917518</v>
      </c>
      <c r="AC375" s="15">
        <v>717.891867572622</v>
      </c>
      <c r="AD375" s="15">
        <v>168143.791970588</v>
      </c>
      <c r="AE375" s="15">
        <v>211.0</v>
      </c>
      <c r="AF375" s="1">
        <v>42057.0</v>
      </c>
      <c r="AG375" s="15">
        <v>70340.8344865762</v>
      </c>
      <c r="AH375" s="15">
        <v>40.2799267106874</v>
      </c>
      <c r="AI375" s="1">
        <v>22.5869975902503</v>
      </c>
      <c r="AJ375" s="1">
        <v>24.6667878663384</v>
      </c>
      <c r="AK375" s="1">
        <v>2.5</v>
      </c>
      <c r="AL375" s="1">
        <v>1.017237</v>
      </c>
      <c r="AM375" s="1">
        <v>2.15055</v>
      </c>
      <c r="AN375" s="1">
        <v>0.0</v>
      </c>
      <c r="AO375" s="1">
        <v>1.06012669964016</v>
      </c>
      <c r="AP375" s="1">
        <v>1699.60416397346</v>
      </c>
      <c r="AQ375" s="15">
        <v>2163.03597548412</v>
      </c>
      <c r="AR375" s="15">
        <v>7728.80079671618</v>
      </c>
      <c r="AS375" s="15">
        <v>811.18692825429</v>
      </c>
      <c r="AT375" s="15">
        <v>566.249370355721</v>
      </c>
      <c r="AU375" s="1">
        <v>12968.8772347838</v>
      </c>
      <c r="AV375" s="15">
        <v>7647.9229479626</v>
      </c>
      <c r="AW375" s="15">
        <v>0.4878638801</v>
      </c>
      <c r="AX375" s="1">
        <v>5548.6438565116</v>
      </c>
      <c r="AY375" s="15">
        <v>0.3539500776</v>
      </c>
      <c r="AZ375" s="1">
        <v>1119.8784822167</v>
      </c>
      <c r="BA375" s="1">
        <v>0.0714374694</v>
      </c>
      <c r="BB375" s="1">
        <v>1359.9006372043</v>
      </c>
      <c r="BC375" s="15">
        <v>0.0867485729</v>
      </c>
      <c r="BD375" s="1">
        <v>15676.3459238952</v>
      </c>
      <c r="BE375" s="15">
        <v>0.548701253425074</v>
      </c>
      <c r="BF375" s="1">
        <v>0.227560145562869</v>
      </c>
      <c r="BG375" s="1">
        <v>0.153508447898076</v>
      </c>
      <c r="BH375" s="1">
        <v>0.0515055491022486</v>
      </c>
      <c r="BI375" s="1">
        <v>0.0187246040117317</v>
      </c>
    </row>
    <row r="376" ht="15.75" customHeight="1">
      <c r="A376" s="1" t="s">
        <v>1814</v>
      </c>
      <c r="B376" s="1" t="s">
        <v>646</v>
      </c>
      <c r="C376" s="1">
        <v>25.0</v>
      </c>
      <c r="D376" s="1">
        <v>40.61606312</v>
      </c>
      <c r="E376" s="1">
        <v>1015.401578</v>
      </c>
      <c r="F376" s="1" t="e">
        <v>#N/A</v>
      </c>
      <c r="G376" s="1" t="e">
        <v>#N/A</v>
      </c>
      <c r="H376" s="1" t="e">
        <v>#N/A</v>
      </c>
      <c r="I376" s="1">
        <v>0.0249164407713267</v>
      </c>
      <c r="J376" s="1">
        <v>0.936772600681413</v>
      </c>
      <c r="K376" s="1">
        <v>0.0291333271282451</v>
      </c>
      <c r="L376" s="1">
        <v>0.14227136020858</v>
      </c>
      <c r="M376" s="1" t="e">
        <v>#N/A</v>
      </c>
      <c r="N376" s="1">
        <v>0.106460428873139</v>
      </c>
      <c r="O376" s="1">
        <v>75553.2880658436</v>
      </c>
      <c r="P376" s="15">
        <v>0.213333333333333</v>
      </c>
      <c r="Q376" s="1">
        <v>0.133333333333333</v>
      </c>
      <c r="R376" s="1">
        <v>0.653333333333333</v>
      </c>
      <c r="S376" s="1">
        <v>9.5</v>
      </c>
      <c r="T376" s="1">
        <v>92357.3684210526</v>
      </c>
      <c r="U376" s="15">
        <v>106.884376631579</v>
      </c>
      <c r="V376" s="1">
        <v>515996.115578225</v>
      </c>
      <c r="W376" s="15">
        <v>0.918527133672315</v>
      </c>
      <c r="X376" s="1">
        <v>0.0496097984043196</v>
      </c>
      <c r="Y376" s="1">
        <v>0.0318630679233651</v>
      </c>
      <c r="Z376" s="1">
        <v>0.0814728663276847</v>
      </c>
      <c r="AA376" s="1">
        <v>515.996115578225</v>
      </c>
      <c r="AB376" s="1">
        <v>16169.9443409768</v>
      </c>
      <c r="AC376" s="15">
        <v>1867.73735740639</v>
      </c>
      <c r="AD376" s="1">
        <v>373130.546549214</v>
      </c>
      <c r="AE376" s="15">
        <v>574.0</v>
      </c>
      <c r="AF376" s="1">
        <v>58108.5</v>
      </c>
      <c r="AG376" s="15">
        <v>179267.123301459</v>
      </c>
      <c r="AH376" s="15">
        <v>67.1099479826817</v>
      </c>
      <c r="AI376" s="1">
        <v>30.1599994231762</v>
      </c>
      <c r="AJ376" s="1">
        <v>30.1599832568504</v>
      </c>
      <c r="AK376" s="1">
        <v>2.05</v>
      </c>
      <c r="AL376" s="1">
        <v>1.164298</v>
      </c>
      <c r="AM376" s="1">
        <v>1.377257</v>
      </c>
      <c r="AN376" s="1">
        <v>0.0</v>
      </c>
      <c r="AO376" s="15">
        <v>0.719214539453543</v>
      </c>
      <c r="AP376" s="1">
        <v>2415.36123553277</v>
      </c>
      <c r="AQ376" s="15">
        <v>2722.8759240711</v>
      </c>
      <c r="AR376" s="15">
        <v>10641.7436747375</v>
      </c>
      <c r="AS376" s="15">
        <v>968.565108926785</v>
      </c>
      <c r="AT376" s="15">
        <v>438.654567464145</v>
      </c>
      <c r="AU376" s="1">
        <v>17187.2005107323</v>
      </c>
      <c r="AV376" s="15">
        <v>3148.3014246234</v>
      </c>
      <c r="AW376" s="15">
        <v>0.1687116288</v>
      </c>
      <c r="AX376" s="1">
        <v>13337.8768094482</v>
      </c>
      <c r="AY376" s="15">
        <v>0.7147520575</v>
      </c>
      <c r="AZ376" s="1">
        <v>1440.8977226143</v>
      </c>
      <c r="BA376" s="15">
        <v>0.077215034</v>
      </c>
      <c r="BB376" s="1">
        <v>733.7682759182</v>
      </c>
      <c r="BC376" s="15">
        <v>0.0393212797</v>
      </c>
      <c r="BD376" s="1">
        <v>18660.8442326041</v>
      </c>
      <c r="BE376" s="15">
        <v>0.608717648827102</v>
      </c>
      <c r="BF376" s="1">
        <v>0.21013805665344</v>
      </c>
      <c r="BG376" s="1">
        <v>0.138016198305924</v>
      </c>
      <c r="BH376" s="1">
        <v>0.0261054292368671</v>
      </c>
      <c r="BI376" s="1">
        <v>0.0170226669766668</v>
      </c>
    </row>
    <row r="377" ht="15.75" customHeight="1">
      <c r="A377" s="1" t="s">
        <v>1824</v>
      </c>
      <c r="B377" s="1" t="s">
        <v>733</v>
      </c>
      <c r="C377" s="1">
        <v>45.0</v>
      </c>
      <c r="D377" s="1">
        <v>54.0086653333333</v>
      </c>
      <c r="E377" s="1">
        <v>2430.38994</v>
      </c>
      <c r="F377" s="1">
        <v>0.00678575968630588</v>
      </c>
      <c r="G377" s="1">
        <v>0.00806789110354378</v>
      </c>
      <c r="H377" s="1" t="e">
        <v>#N/A</v>
      </c>
      <c r="I377" s="1">
        <v>0.0734341115517377</v>
      </c>
      <c r="J377" s="1">
        <v>0.84371558681324</v>
      </c>
      <c r="K377" s="1">
        <v>0.0672109574454623</v>
      </c>
      <c r="L377" s="1">
        <v>0.494582594706733</v>
      </c>
      <c r="M377" s="1">
        <v>0.0151531441498783</v>
      </c>
      <c r="N377" s="1">
        <v>0.159506867096042</v>
      </c>
      <c r="O377" s="1">
        <v>75422.7475728155</v>
      </c>
      <c r="P377" s="15">
        <v>0.154838709677419</v>
      </c>
      <c r="Q377" s="1">
        <v>0.116129032258065</v>
      </c>
      <c r="R377" s="1">
        <v>0.729032258064516</v>
      </c>
      <c r="S377" s="1">
        <v>15.0</v>
      </c>
      <c r="T377" s="1">
        <v>94916.4</v>
      </c>
      <c r="U377" s="15">
        <v>162.025996</v>
      </c>
      <c r="V377" s="1">
        <v>254996.632351103</v>
      </c>
      <c r="W377" s="15">
        <v>0.861509783316828</v>
      </c>
      <c r="X377" s="1">
        <v>0.10803337683267</v>
      </c>
      <c r="Y377" s="1">
        <v>0.0304568398505021</v>
      </c>
      <c r="Z377" s="1">
        <v>0.138490216683172</v>
      </c>
      <c r="AA377" s="1">
        <v>254.996632351103</v>
      </c>
      <c r="AB377" s="1">
        <v>5779.58613505453</v>
      </c>
      <c r="AC377" s="15">
        <v>604.572725477954</v>
      </c>
      <c r="AD377" s="1">
        <v>177283.037368768</v>
      </c>
      <c r="AE377" s="15">
        <v>249.0</v>
      </c>
      <c r="AF377" s="1">
        <v>44276.0</v>
      </c>
      <c r="AG377" s="15">
        <v>67562.583929992</v>
      </c>
      <c r="AH377" s="15">
        <v>55.2691445355214</v>
      </c>
      <c r="AI377" s="1">
        <v>21.129839188265</v>
      </c>
      <c r="AJ377" s="1">
        <v>25.7184993474502</v>
      </c>
      <c r="AK377" s="1">
        <v>1.5</v>
      </c>
      <c r="AL377" s="1">
        <v>0.557215</v>
      </c>
      <c r="AM377" s="1">
        <v>1.008259</v>
      </c>
      <c r="AN377" s="1">
        <v>0.0</v>
      </c>
      <c r="AO377" s="1">
        <v>0.879180227009694</v>
      </c>
      <c r="AP377" s="1">
        <v>1770.50761245333</v>
      </c>
      <c r="AQ377" s="15">
        <v>2731.18255254135</v>
      </c>
      <c r="AR377" s="15">
        <v>8609.502959019</v>
      </c>
      <c r="AS377" s="15">
        <v>795.336455350864</v>
      </c>
      <c r="AT377" s="1">
        <v>92.7324690950622</v>
      </c>
      <c r="AU377" s="1">
        <v>13999.2620484596</v>
      </c>
      <c r="AV377" s="15">
        <v>6927.2400192779</v>
      </c>
      <c r="AW377" s="15">
        <v>0.5122977626</v>
      </c>
      <c r="AX377" s="1">
        <v>5272.8254587601</v>
      </c>
      <c r="AY377" s="15">
        <v>0.389947032</v>
      </c>
      <c r="AZ377" s="1">
        <v>632.8152954388</v>
      </c>
      <c r="BA377" s="15">
        <v>0.0467992821</v>
      </c>
      <c r="BB377" s="1">
        <v>689.0209884717</v>
      </c>
      <c r="BC377" s="15">
        <v>0.0509559233</v>
      </c>
      <c r="BD377" s="1">
        <v>13521.9017619485</v>
      </c>
      <c r="BE377" s="15">
        <v>0.579570991247387</v>
      </c>
      <c r="BF377" s="1">
        <v>0.228447007235731</v>
      </c>
      <c r="BG377" s="1">
        <v>0.155971609524669</v>
      </c>
      <c r="BH377" s="1">
        <v>0.0273686805931714</v>
      </c>
      <c r="BI377" s="1">
        <v>0.00864171139904149</v>
      </c>
    </row>
    <row r="378" ht="15.75" customHeight="1">
      <c r="A378" s="1" t="s">
        <v>1825</v>
      </c>
      <c r="B378" s="1" t="s">
        <v>1058</v>
      </c>
      <c r="C378" s="1">
        <v>64.0</v>
      </c>
      <c r="D378" s="1">
        <v>60.931673828125</v>
      </c>
      <c r="E378" s="1">
        <v>3899.627125</v>
      </c>
      <c r="F378" s="1">
        <v>0.00873315090947366</v>
      </c>
      <c r="G378" s="1">
        <v>0.0371149857808821</v>
      </c>
      <c r="H378" s="1" t="e">
        <v>#N/A</v>
      </c>
      <c r="I378" s="1">
        <v>0.114276594114286</v>
      </c>
      <c r="J378" s="1">
        <v>0.786329608293362</v>
      </c>
      <c r="K378" s="1">
        <v>0.0527960049575297</v>
      </c>
      <c r="L378" s="1">
        <v>0.31070860739625</v>
      </c>
      <c r="M378" s="1">
        <v>0.0437675233404535</v>
      </c>
      <c r="N378" s="1">
        <v>0.125911916818386</v>
      </c>
      <c r="O378" s="1">
        <v>77828.1056610043</v>
      </c>
      <c r="P378" s="15">
        <v>0.193548387096774</v>
      </c>
      <c r="Q378" s="1">
        <v>0.120967741935484</v>
      </c>
      <c r="R378" s="1">
        <v>0.685483870967742</v>
      </c>
      <c r="S378" s="1">
        <v>29.25</v>
      </c>
      <c r="T378" s="1">
        <v>99851.2478632479</v>
      </c>
      <c r="U378" s="15">
        <v>133.320585470085</v>
      </c>
      <c r="V378" s="1">
        <v>445314.245269027</v>
      </c>
      <c r="W378" s="15">
        <v>0.889095128101887</v>
      </c>
      <c r="X378" s="1">
        <v>0.0761891310019085</v>
      </c>
      <c r="Y378" s="1">
        <v>0.0347157408962046</v>
      </c>
      <c r="Z378" s="1">
        <v>0.110904871898113</v>
      </c>
      <c r="AA378" s="1">
        <v>445.314245269027</v>
      </c>
      <c r="AB378" s="1">
        <v>10837.1625402518</v>
      </c>
      <c r="AC378" s="15">
        <v>1056.37845823529</v>
      </c>
      <c r="AD378" s="1">
        <v>285466.135676186</v>
      </c>
      <c r="AE378" s="15">
        <v>509.0</v>
      </c>
      <c r="AF378" s="1">
        <v>53792.0</v>
      </c>
      <c r="AG378" s="15">
        <v>93605.258202148</v>
      </c>
      <c r="AH378" s="15">
        <v>55.0999859834671</v>
      </c>
      <c r="AI378" s="1">
        <v>22.8999999093245</v>
      </c>
      <c r="AJ378" s="1">
        <v>27.0756957910604</v>
      </c>
      <c r="AK378" s="1">
        <v>2.5</v>
      </c>
      <c r="AL378" s="1">
        <v>1.512085</v>
      </c>
      <c r="AM378" s="1">
        <v>2.170227</v>
      </c>
      <c r="AN378" s="1">
        <v>0.0</v>
      </c>
      <c r="AO378" s="1">
        <v>0.70637605671791</v>
      </c>
      <c r="AP378" s="1">
        <v>2169.35584834922</v>
      </c>
      <c r="AQ378" s="15">
        <v>3825.41058460814</v>
      </c>
      <c r="AR378" s="15">
        <v>8655.61250038745</v>
      </c>
      <c r="AS378" s="15">
        <v>1065.34587457512</v>
      </c>
      <c r="AT378" s="1">
        <v>329.294452735658</v>
      </c>
      <c r="AU378" s="1">
        <v>16045.0192606556</v>
      </c>
      <c r="AV378" s="15">
        <v>3214.0999323184</v>
      </c>
      <c r="AW378" s="15">
        <v>0.2130425695</v>
      </c>
      <c r="AX378" s="1">
        <v>9870.2653468812</v>
      </c>
      <c r="AY378" s="15">
        <v>0.654238118</v>
      </c>
      <c r="AZ378" s="1">
        <v>1275.8923051317</v>
      </c>
      <c r="BA378" s="15">
        <v>0.0845709159</v>
      </c>
      <c r="BB378" s="1">
        <v>726.3982910963</v>
      </c>
      <c r="BC378" s="15">
        <v>0.0481483966</v>
      </c>
      <c r="BD378" s="1">
        <v>15086.6558754276</v>
      </c>
      <c r="BE378" s="15">
        <v>0.568324175366073</v>
      </c>
      <c r="BF378" s="1">
        <v>0.247588360618895</v>
      </c>
      <c r="BG378" s="1">
        <v>0.137141347360579</v>
      </c>
      <c r="BH378" s="1">
        <v>0.0359728154263944</v>
      </c>
      <c r="BI378" s="1">
        <v>0.0109733012280594</v>
      </c>
    </row>
    <row r="379" ht="15.75" customHeight="1">
      <c r="A379" s="1" t="s">
        <v>1826</v>
      </c>
      <c r="B379" s="1" t="s">
        <v>998</v>
      </c>
      <c r="C379" s="1">
        <v>24.0</v>
      </c>
      <c r="D379" s="1">
        <v>59.0490817083333</v>
      </c>
      <c r="E379" s="1">
        <v>1417.177961</v>
      </c>
      <c r="F379" s="1" t="e">
        <v>#N/A</v>
      </c>
      <c r="G379" s="1">
        <v>0.0220590561541705</v>
      </c>
      <c r="H379" s="1" t="e">
        <v>#N/A</v>
      </c>
      <c r="I379" s="1">
        <v>0.121851022407309</v>
      </c>
      <c r="J379" s="1">
        <v>0.812826424046219</v>
      </c>
      <c r="K379" s="1">
        <v>0.038003631505811</v>
      </c>
      <c r="L379" s="1">
        <v>0.300131629261364</v>
      </c>
      <c r="M379" s="1">
        <v>0.0341135708674819</v>
      </c>
      <c r="N379" s="1">
        <v>0.12177310753975</v>
      </c>
      <c r="O379" s="1">
        <v>85483.698630137</v>
      </c>
      <c r="P379" s="15">
        <v>0.0824742268041237</v>
      </c>
      <c r="Q379" s="1">
        <v>0.0721649484536082</v>
      </c>
      <c r="R379" s="1">
        <v>0.845360824742268</v>
      </c>
      <c r="S379" s="1">
        <v>11.0</v>
      </c>
      <c r="T379" s="1">
        <v>122634.909090909</v>
      </c>
      <c r="U379" s="15">
        <v>128.834360090909</v>
      </c>
      <c r="V379" s="1">
        <v>368078.169683024</v>
      </c>
      <c r="W379" s="15">
        <v>0.635597218707347</v>
      </c>
      <c r="X379" s="1">
        <v>0.187561689770458</v>
      </c>
      <c r="Y379" s="1">
        <v>0.176841091522194</v>
      </c>
      <c r="Z379" s="1">
        <v>0.364402781292653</v>
      </c>
      <c r="AA379" s="1">
        <v>368.078169683024</v>
      </c>
      <c r="AB379" s="1">
        <v>9626.11145206766</v>
      </c>
      <c r="AC379" s="15">
        <v>560.798658934268</v>
      </c>
      <c r="AD379" s="1">
        <v>264790.307194343</v>
      </c>
      <c r="AE379" s="15">
        <v>481.0</v>
      </c>
      <c r="AF379" s="1">
        <v>49017.5</v>
      </c>
      <c r="AG379" s="15">
        <v>82653.2134094755</v>
      </c>
      <c r="AH379" s="15">
        <v>44.1999990893916</v>
      </c>
      <c r="AI379" s="1">
        <v>19.9999987935383</v>
      </c>
      <c r="AJ379" s="1">
        <v>29.9849966623476</v>
      </c>
      <c r="AK379" s="1">
        <v>0.0</v>
      </c>
      <c r="AL379" s="1">
        <v>0.0</v>
      </c>
      <c r="AM379" s="1">
        <v>0.0</v>
      </c>
      <c r="AN379" s="1">
        <v>0.0</v>
      </c>
      <c r="AO379" s="1">
        <v>0.710079688570767</v>
      </c>
      <c r="AP379" s="1">
        <v>2279.52828713232</v>
      </c>
      <c r="AQ379" s="15">
        <v>4497.18883258868</v>
      </c>
      <c r="AR379" s="15">
        <v>10311.4592254092</v>
      </c>
      <c r="AS379" s="15">
        <v>1315.78363572929</v>
      </c>
      <c r="AT379" s="15">
        <v>898.696561087715</v>
      </c>
      <c r="AU379" s="1">
        <v>19302.6565419472</v>
      </c>
      <c r="AV379" s="15">
        <v>10126.3354691491</v>
      </c>
      <c r="AW379" s="15">
        <v>0.4840885641</v>
      </c>
      <c r="AX379" s="1">
        <v>8738.986285493</v>
      </c>
      <c r="AY379" s="15">
        <v>0.4177664601</v>
      </c>
      <c r="AZ379" s="1">
        <v>1463.228945915</v>
      </c>
      <c r="BA379" s="1">
        <v>0.0699495293</v>
      </c>
      <c r="BB379" s="1">
        <v>589.8023046442</v>
      </c>
      <c r="BC379" s="15">
        <v>0.0281954466</v>
      </c>
      <c r="BD379" s="1">
        <v>20918.3530052013</v>
      </c>
      <c r="BE379" s="15">
        <v>0.600656774028794</v>
      </c>
      <c r="BF379" s="1">
        <v>0.18480172258487</v>
      </c>
      <c r="BG379" s="1">
        <v>0.152091549928638</v>
      </c>
      <c r="BH379" s="1">
        <v>0.0511736334879962</v>
      </c>
      <c r="BI379" s="1">
        <v>0.0112763199697023</v>
      </c>
    </row>
    <row r="380" ht="15.75" customHeight="1">
      <c r="A380" s="1" t="s">
        <v>1608</v>
      </c>
      <c r="B380" s="1" t="s">
        <v>366</v>
      </c>
      <c r="C380" s="1">
        <v>48.0</v>
      </c>
      <c r="D380" s="1">
        <v>21.7478635</v>
      </c>
      <c r="E380" s="1">
        <v>1043.897448</v>
      </c>
      <c r="F380" s="1" t="e">
        <v>#N/A</v>
      </c>
      <c r="G380" s="1" t="e">
        <v>#N/A</v>
      </c>
      <c r="H380" s="1" t="e">
        <v>#N/A</v>
      </c>
      <c r="I380" s="1" t="e">
        <v>#N/A</v>
      </c>
      <c r="J380" s="1">
        <v>0.972950697987504</v>
      </c>
      <c r="K380" s="1">
        <v>0.0127317111900494</v>
      </c>
      <c r="L380" s="1">
        <v>0.998381176237952</v>
      </c>
      <c r="M380" s="1" t="e">
        <v>#N/A</v>
      </c>
      <c r="N380" s="1">
        <v>0.199877668784145</v>
      </c>
      <c r="O380" s="1">
        <v>63020.3658536585</v>
      </c>
      <c r="P380" s="15">
        <v>0.134146341463415</v>
      </c>
      <c r="Q380" s="1">
        <v>0.170731707317073</v>
      </c>
      <c r="R380" s="1">
        <v>0.695121951219512</v>
      </c>
      <c r="S380" s="1">
        <v>13.2</v>
      </c>
      <c r="T380" s="1">
        <v>77474.696969697</v>
      </c>
      <c r="U380" s="15">
        <v>79.08314</v>
      </c>
      <c r="V380" s="1">
        <v>170811.386062513</v>
      </c>
      <c r="W380" s="15">
        <v>0.470935743942403</v>
      </c>
      <c r="X380" s="1">
        <v>0.0226404561460162</v>
      </c>
      <c r="Y380" s="1">
        <v>0.506423799911581</v>
      </c>
      <c r="Z380" s="1">
        <v>0.529064256057597</v>
      </c>
      <c r="AA380" s="1">
        <v>170.811386062513</v>
      </c>
      <c r="AB380" s="1">
        <v>3470.26329735792</v>
      </c>
      <c r="AC380" s="15">
        <v>260.553764664439</v>
      </c>
      <c r="AD380" s="1">
        <v>108714.177290688</v>
      </c>
      <c r="AE380" s="15">
        <v>56.0</v>
      </c>
      <c r="AF380" s="1">
        <v>38866.0</v>
      </c>
      <c r="AG380" s="15">
        <v>59777.2121993127</v>
      </c>
      <c r="AH380" s="15">
        <v>20.5999963898201</v>
      </c>
      <c r="AI380" s="1">
        <v>20.0263896389704</v>
      </c>
      <c r="AJ380" s="1">
        <v>20.0029229553556</v>
      </c>
      <c r="AK380" s="1">
        <v>0.0</v>
      </c>
      <c r="AL380" s="1">
        <v>0.0</v>
      </c>
      <c r="AM380" s="1">
        <v>0.0</v>
      </c>
      <c r="AN380" s="1">
        <v>0.0</v>
      </c>
      <c r="AO380" s="15">
        <v>0.637778007794451</v>
      </c>
      <c r="AP380" s="1">
        <v>2381.24286515164</v>
      </c>
      <c r="AQ380" s="15">
        <v>3981.35680661229</v>
      </c>
      <c r="AR380" s="15">
        <v>10166.6171522243</v>
      </c>
      <c r="AS380" s="15">
        <v>818.945904732205</v>
      </c>
      <c r="AT380" s="1">
        <v>219.628173667113</v>
      </c>
      <c r="AU380" s="1">
        <v>17567.7909023876</v>
      </c>
      <c r="AV380" s="15">
        <v>13051.1771556858</v>
      </c>
      <c r="AW380" s="15">
        <v>0.7082255812</v>
      </c>
      <c r="AX380" s="1">
        <v>3144.9113734691</v>
      </c>
      <c r="AY380" s="15">
        <v>0.1706594477</v>
      </c>
      <c r="AZ380" s="1">
        <v>727.5877802158</v>
      </c>
      <c r="BA380" s="1">
        <v>0.0394827434</v>
      </c>
      <c r="BB380" s="1">
        <v>1504.318246835</v>
      </c>
      <c r="BC380" s="15">
        <v>0.0816322277</v>
      </c>
      <c r="BD380" s="1">
        <v>18427.9945562057</v>
      </c>
      <c r="BE380" s="15">
        <v>0.576460132937264</v>
      </c>
      <c r="BF380" s="1">
        <v>0.217051272166392</v>
      </c>
      <c r="BG380" s="1">
        <v>0.0873171656846588</v>
      </c>
      <c r="BH380" s="1">
        <v>0.0921417469117679</v>
      </c>
      <c r="BI380" s="1">
        <v>0.0270296822999177</v>
      </c>
    </row>
    <row r="381" ht="15.75" customHeight="1">
      <c r="A381" s="1" t="s">
        <v>1688</v>
      </c>
      <c r="B381" s="1" t="s">
        <v>445</v>
      </c>
      <c r="C381" s="1">
        <v>37.0</v>
      </c>
      <c r="D381" s="1">
        <v>33.618776</v>
      </c>
      <c r="E381" s="1">
        <v>1243.894712</v>
      </c>
      <c r="F381" s="1" t="e">
        <v>#N/A</v>
      </c>
      <c r="G381" s="1">
        <v>0.0166540054416991</v>
      </c>
      <c r="H381" s="1" t="e">
        <v>#N/A</v>
      </c>
      <c r="I381" s="1">
        <v>0.011262831130658</v>
      </c>
      <c r="J381" s="1">
        <v>0.922148465029021</v>
      </c>
      <c r="K381" s="1">
        <v>0.044418631668711</v>
      </c>
      <c r="L381" s="1">
        <v>0.986729110181109</v>
      </c>
      <c r="M381" s="1" t="e">
        <v>#N/A</v>
      </c>
      <c r="N381" s="1">
        <v>0.175587427478429</v>
      </c>
      <c r="O381" s="1">
        <v>59077.8361199392</v>
      </c>
      <c r="P381" s="15">
        <v>0.208333333333333</v>
      </c>
      <c r="Q381" s="1">
        <v>0.0972222222222222</v>
      </c>
      <c r="R381" s="1">
        <v>0.694444444444444</v>
      </c>
      <c r="S381" s="1">
        <v>8.0</v>
      </c>
      <c r="T381" s="1">
        <v>93605.125</v>
      </c>
      <c r="U381" s="15">
        <v>155.486839</v>
      </c>
      <c r="V381" s="1">
        <v>221400.370419776</v>
      </c>
      <c r="W381" s="15">
        <v>0.864544846336448</v>
      </c>
      <c r="X381" s="1">
        <v>0.0925543053481543</v>
      </c>
      <c r="Y381" s="1">
        <v>0.0429008483153972</v>
      </c>
      <c r="Z381" s="1">
        <v>0.135455153663551</v>
      </c>
      <c r="AA381" s="1">
        <v>221.400370419776</v>
      </c>
      <c r="AB381" s="1">
        <v>4428.00499661582</v>
      </c>
      <c r="AC381" s="15">
        <v>566.125905357173</v>
      </c>
      <c r="AD381" s="15">
        <v>177453.069149041</v>
      </c>
      <c r="AE381" s="15">
        <v>250.0</v>
      </c>
      <c r="AF381" s="1">
        <v>44195.0</v>
      </c>
      <c r="AG381" s="15">
        <v>74221.1469655318</v>
      </c>
      <c r="AH381" s="15">
        <v>19.9999322885456</v>
      </c>
      <c r="AI381" s="1">
        <v>19.9999941199835</v>
      </c>
      <c r="AJ381" s="1">
        <v>19.9999686143305</v>
      </c>
      <c r="AK381" s="1">
        <v>0.0</v>
      </c>
      <c r="AL381" s="1">
        <v>0.0</v>
      </c>
      <c r="AM381" s="1">
        <v>0.0</v>
      </c>
      <c r="AN381" s="1">
        <v>0.0</v>
      </c>
      <c r="AO381" s="1">
        <v>0.6296921735711</v>
      </c>
      <c r="AP381" s="1">
        <v>1675.70476013085</v>
      </c>
      <c r="AQ381" s="15">
        <v>2822.96647467378</v>
      </c>
      <c r="AR381" s="15">
        <v>7264.95084577543</v>
      </c>
      <c r="AS381" s="15">
        <v>713.66364165394</v>
      </c>
      <c r="AT381" s="15">
        <v>482.194428687305</v>
      </c>
      <c r="AU381" s="1">
        <v>12959.4801509213</v>
      </c>
      <c r="AV381" s="15">
        <v>7927.1044311312</v>
      </c>
      <c r="AW381" s="15">
        <v>0.6018866216</v>
      </c>
      <c r="AX381" s="1">
        <v>3781.9263017693</v>
      </c>
      <c r="AY381" s="15">
        <v>0.2871528772</v>
      </c>
      <c r="AZ381" s="1">
        <v>426.2190925709</v>
      </c>
      <c r="BA381" s="1">
        <v>0.0323618254</v>
      </c>
      <c r="BB381" s="1">
        <v>1035.1782025758</v>
      </c>
      <c r="BC381" s="15">
        <v>0.0785986758</v>
      </c>
      <c r="BD381" s="1">
        <v>13170.4280280472</v>
      </c>
      <c r="BE381" s="15">
        <v>0.561286275315327</v>
      </c>
      <c r="BF381" s="1">
        <v>0.214730034210421</v>
      </c>
      <c r="BG381" s="1">
        <v>0.149753663312823</v>
      </c>
      <c r="BH381" s="1">
        <v>0.0535562567012235</v>
      </c>
      <c r="BI381" s="1">
        <v>0.0206737704602065</v>
      </c>
    </row>
    <row r="382" ht="15.75" customHeight="1">
      <c r="A382" s="1" t="s">
        <v>1828</v>
      </c>
      <c r="B382" s="1" t="s">
        <v>1062</v>
      </c>
      <c r="C382" s="1">
        <v>137.0</v>
      </c>
      <c r="D382" s="1">
        <v>8.70469819708029</v>
      </c>
      <c r="E382" s="1">
        <v>1192.543653</v>
      </c>
      <c r="F382" s="1" t="e">
        <v>#N/A</v>
      </c>
      <c r="G382" s="1" t="e">
        <v>#N/A</v>
      </c>
      <c r="H382" s="1" t="e">
        <v>#N/A</v>
      </c>
      <c r="I382" s="1" t="e">
        <v>#N/A</v>
      </c>
      <c r="J382" s="1">
        <v>0.977672301351585</v>
      </c>
      <c r="K382" s="1">
        <v>0.0140147212914523</v>
      </c>
      <c r="L382" s="1">
        <v>0.994715348922576</v>
      </c>
      <c r="M382" s="1" t="e">
        <v>#N/A</v>
      </c>
      <c r="N382" s="1">
        <v>0.207536721815985</v>
      </c>
      <c r="O382" s="1">
        <v>72837.1607142857</v>
      </c>
      <c r="P382" s="15">
        <v>0.169642857142857</v>
      </c>
      <c r="Q382" s="1">
        <v>0.1875</v>
      </c>
      <c r="R382" s="1">
        <v>0.642857142857143</v>
      </c>
      <c r="S382" s="1">
        <v>12.2</v>
      </c>
      <c r="T382" s="1">
        <v>108447.37704918</v>
      </c>
      <c r="U382" s="15">
        <v>97.7494797540984</v>
      </c>
      <c r="V382" s="1">
        <v>370192.134174228</v>
      </c>
      <c r="W382" s="15">
        <v>0.279079466006183</v>
      </c>
      <c r="X382" s="1">
        <v>0.071531406372361</v>
      </c>
      <c r="Y382" s="1">
        <v>0.649389127621456</v>
      </c>
      <c r="Z382" s="1">
        <v>0.720920533993817</v>
      </c>
      <c r="AA382" s="1">
        <v>370.192134174228</v>
      </c>
      <c r="AB382" s="1">
        <v>8005.85117029674</v>
      </c>
      <c r="AC382" s="15">
        <v>322.397791504577</v>
      </c>
      <c r="AD382" s="15">
        <v>325916.639520195</v>
      </c>
      <c r="AE382" s="15">
        <v>544.0</v>
      </c>
      <c r="AF382" s="1">
        <v>39470.0</v>
      </c>
      <c r="AG382" s="15">
        <v>60189.6685995941</v>
      </c>
      <c r="AH382" s="15">
        <v>22.5</v>
      </c>
      <c r="AI382" s="1">
        <v>20.0097982805771</v>
      </c>
      <c r="AJ382" s="1">
        <v>19.9999746667009</v>
      </c>
      <c r="AK382" s="1">
        <v>0.0</v>
      </c>
      <c r="AL382" s="1">
        <v>0.0</v>
      </c>
      <c r="AM382" s="1">
        <v>0.0</v>
      </c>
      <c r="AN382" s="1">
        <v>0.0</v>
      </c>
      <c r="AO382" s="1">
        <v>0.61717573524537</v>
      </c>
      <c r="AP382" s="1">
        <v>3251.03336070499</v>
      </c>
      <c r="AQ382" s="15">
        <v>12301.0277092138</v>
      </c>
      <c r="AR382" s="15">
        <v>13620.3622728098</v>
      </c>
      <c r="AS382" s="15">
        <v>826.213151628756</v>
      </c>
      <c r="AT382" s="1">
        <v>476.282925636434</v>
      </c>
      <c r="AU382" s="1">
        <v>30474.9194199938</v>
      </c>
      <c r="AV382" s="15">
        <v>10445.0933435904</v>
      </c>
      <c r="AW382" s="15">
        <v>0.434864373</v>
      </c>
      <c r="AX382" s="1">
        <v>7087.6542526227</v>
      </c>
      <c r="AY382" s="15">
        <v>0.2950828893</v>
      </c>
      <c r="AZ382" s="1">
        <v>1862.0125693778</v>
      </c>
      <c r="BA382" s="15">
        <v>0.077521847</v>
      </c>
      <c r="BB382" s="1">
        <v>4624.4375235681</v>
      </c>
      <c r="BC382" s="15">
        <v>0.1925308906</v>
      </c>
      <c r="BD382" s="1">
        <v>24019.197689159</v>
      </c>
      <c r="BE382" s="15">
        <v>0.588114821389574</v>
      </c>
      <c r="BF382" s="1">
        <v>0.198865209223412</v>
      </c>
      <c r="BG382" s="1">
        <v>0.094351054207622</v>
      </c>
      <c r="BH382" s="1">
        <v>0.08771866004299</v>
      </c>
      <c r="BI382" s="1">
        <v>0.0309502551364019</v>
      </c>
    </row>
    <row r="383" ht="15.75" customHeight="1">
      <c r="A383" s="1" t="s">
        <v>1830</v>
      </c>
      <c r="B383" s="1" t="s">
        <v>1108</v>
      </c>
      <c r="C383" s="1">
        <v>28.0</v>
      </c>
      <c r="D383" s="1">
        <v>45.1740177142857</v>
      </c>
      <c r="E383" s="1">
        <v>1264.872496</v>
      </c>
      <c r="F383" s="1" t="e">
        <v>#N/A</v>
      </c>
      <c r="G383" s="1">
        <v>0.047795063775741</v>
      </c>
      <c r="H383" s="1" t="e">
        <v>#N/A</v>
      </c>
      <c r="I383" s="1">
        <v>0.0236763722876292</v>
      </c>
      <c r="J383" s="1">
        <v>0.848852816556805</v>
      </c>
      <c r="K383" s="1">
        <v>0.0758956965501597</v>
      </c>
      <c r="L383" s="1">
        <v>0.991433204861348</v>
      </c>
      <c r="M383" s="1">
        <v>0.0102090045464096</v>
      </c>
      <c r="N383" s="1">
        <v>0.146700688606173</v>
      </c>
      <c r="O383" s="1">
        <v>68759.2323232323</v>
      </c>
      <c r="P383" s="15">
        <v>0.142857142857143</v>
      </c>
      <c r="Q383" s="1">
        <v>0.255102040816327</v>
      </c>
      <c r="R383" s="1">
        <v>0.602040816326531</v>
      </c>
      <c r="S383" s="1">
        <v>16.0</v>
      </c>
      <c r="T383" s="1">
        <v>96859.9375</v>
      </c>
      <c r="U383" s="15">
        <v>79.054531</v>
      </c>
      <c r="V383" s="1">
        <v>272969.837744025</v>
      </c>
      <c r="W383" s="15">
        <v>0.555454388950811</v>
      </c>
      <c r="X383" s="1">
        <v>0.224192726407849</v>
      </c>
      <c r="Y383" s="1">
        <v>0.22035288464134</v>
      </c>
      <c r="Z383" s="1">
        <v>0.444545611049189</v>
      </c>
      <c r="AA383" s="1">
        <v>272.969837744025</v>
      </c>
      <c r="AB383" s="1">
        <v>5504.91454436685</v>
      </c>
      <c r="AC383" s="15">
        <v>532.44666330384</v>
      </c>
      <c r="AD383" s="15">
        <v>173378.017368934</v>
      </c>
      <c r="AE383" s="15">
        <v>230.0</v>
      </c>
      <c r="AF383" s="1">
        <v>37578.0</v>
      </c>
      <c r="AG383" s="15">
        <v>60342.0414236879</v>
      </c>
      <c r="AH383" s="15">
        <v>20.3999937435669</v>
      </c>
      <c r="AI383" s="1">
        <v>20.0469989837987</v>
      </c>
      <c r="AJ383" s="1">
        <v>20.234194421521</v>
      </c>
      <c r="AK383" s="1">
        <v>0.5</v>
      </c>
      <c r="AL383" s="1">
        <v>0.283196</v>
      </c>
      <c r="AM383" s="1">
        <v>0.278129</v>
      </c>
      <c r="AN383" s="1">
        <v>0.0</v>
      </c>
      <c r="AO383" s="1">
        <v>0.69936857172403</v>
      </c>
      <c r="AP383" s="1">
        <v>2029.69066693976</v>
      </c>
      <c r="AQ383" s="15">
        <v>3466.31673458413</v>
      </c>
      <c r="AR383" s="15">
        <v>9353.50890893274</v>
      </c>
      <c r="AS383" s="15">
        <v>989.675168017884</v>
      </c>
      <c r="AT383" s="1">
        <v>923.130310519457</v>
      </c>
      <c r="AU383" s="1">
        <v>16762.321788994</v>
      </c>
      <c r="AV383" s="15">
        <v>9381.245824104</v>
      </c>
      <c r="AW383" s="15">
        <v>0.5761622667</v>
      </c>
      <c r="AX383" s="1">
        <v>4798.775190327</v>
      </c>
      <c r="AY383" s="15">
        <v>0.294723456</v>
      </c>
      <c r="AZ383" s="1">
        <v>422.3219477068</v>
      </c>
      <c r="BA383" s="1">
        <v>0.0259374901</v>
      </c>
      <c r="BB383" s="1">
        <v>1679.9552136874</v>
      </c>
      <c r="BC383" s="15">
        <v>0.1031767872</v>
      </c>
      <c r="BD383" s="1">
        <v>16282.2981758252</v>
      </c>
      <c r="BE383" s="15">
        <v>0.60121857717049</v>
      </c>
      <c r="BF383" s="1">
        <v>0.224606576274043</v>
      </c>
      <c r="BG383" s="1">
        <v>0.099825696052944</v>
      </c>
      <c r="BH383" s="1">
        <v>0.047147419250717</v>
      </c>
      <c r="BI383" s="1">
        <v>0.0272017312518066</v>
      </c>
    </row>
    <row r="384" ht="15.75" customHeight="1">
      <c r="A384" s="1" t="s">
        <v>1831</v>
      </c>
      <c r="B384" s="1" t="s">
        <v>1183</v>
      </c>
      <c r="C384" s="1">
        <v>150.0</v>
      </c>
      <c r="D384" s="1">
        <v>4.47375851333333</v>
      </c>
      <c r="E384" s="1">
        <v>671.063777</v>
      </c>
      <c r="F384" s="1" t="e">
        <v>#N/A</v>
      </c>
      <c r="G384" s="1" t="e">
        <v>#N/A</v>
      </c>
      <c r="H384" s="1" t="e">
        <v>#N/A</v>
      </c>
      <c r="I384" s="1" t="e">
        <v>#N/A</v>
      </c>
      <c r="J384" s="1">
        <v>0.977258558419065</v>
      </c>
      <c r="K384" s="1" t="e">
        <v>#N/A</v>
      </c>
      <c r="L384" s="1">
        <v>0.993810416137704</v>
      </c>
      <c r="M384" s="1" t="e">
        <v>#N/A</v>
      </c>
      <c r="N384" s="1">
        <v>0.202853381293716</v>
      </c>
      <c r="O384" s="1">
        <v>60563.2</v>
      </c>
      <c r="P384" s="15">
        <v>0.234375</v>
      </c>
      <c r="Q384" s="1">
        <v>0.359375</v>
      </c>
      <c r="R384" s="1">
        <v>0.40625</v>
      </c>
      <c r="S384" s="1">
        <v>7.2</v>
      </c>
      <c r="T384" s="1">
        <v>82171.25</v>
      </c>
      <c r="U384" s="15">
        <v>93.2033023611111</v>
      </c>
      <c r="V384" s="1">
        <v>283544.331435431</v>
      </c>
      <c r="W384" s="15">
        <v>0.378703751538618</v>
      </c>
      <c r="X384" s="1">
        <v>0.00650890207941261</v>
      </c>
      <c r="Y384" s="1">
        <v>0.61478734638197</v>
      </c>
      <c r="Z384" s="1">
        <v>0.621296248461382</v>
      </c>
      <c r="AA384" s="1">
        <v>283.544331435431</v>
      </c>
      <c r="AB384" s="1">
        <v>5792.97696171135</v>
      </c>
      <c r="AC384" s="15">
        <v>309.68151928725</v>
      </c>
      <c r="AD384" s="1">
        <v>188084.175929613</v>
      </c>
      <c r="AE384" s="15">
        <v>284.0</v>
      </c>
      <c r="AF384" s="1">
        <v>43080.5</v>
      </c>
      <c r="AG384" s="15">
        <v>65585.8621794872</v>
      </c>
      <c r="AH384" s="15">
        <v>20.6999894340443</v>
      </c>
      <c r="AI384" s="1">
        <v>19.9999833468317</v>
      </c>
      <c r="AJ384" s="1">
        <v>20.0381109254011</v>
      </c>
      <c r="AK384" s="1">
        <v>0.0</v>
      </c>
      <c r="AL384" s="1">
        <v>0.0</v>
      </c>
      <c r="AM384" s="1">
        <v>0.0</v>
      </c>
      <c r="AN384" s="1">
        <v>0.0</v>
      </c>
      <c r="AO384" s="15">
        <v>0.670683299582352</v>
      </c>
      <c r="AP384" s="1">
        <v>2938.76508849322</v>
      </c>
      <c r="AQ384" s="15">
        <v>5078.35150220006</v>
      </c>
      <c r="AR384" s="15">
        <v>10978.8648449132</v>
      </c>
      <c r="AS384" s="15">
        <v>713.378335126558</v>
      </c>
      <c r="AT384" s="15">
        <v>59.2406286295498</v>
      </c>
      <c r="AU384" s="1">
        <v>19768.6003993626</v>
      </c>
      <c r="AV384" s="15">
        <v>12765.1429721344</v>
      </c>
      <c r="AW384" s="15">
        <v>0.6023048201</v>
      </c>
      <c r="AX384" s="1">
        <v>5195.5141881162</v>
      </c>
      <c r="AY384" s="15">
        <v>0.2451428273</v>
      </c>
      <c r="AZ384" s="1">
        <v>1059.4099859448</v>
      </c>
      <c r="BA384" s="1">
        <v>0.0499867289</v>
      </c>
      <c r="BB384" s="1">
        <v>2173.7578827907</v>
      </c>
      <c r="BC384" s="15">
        <v>0.1025656237</v>
      </c>
      <c r="BD384" s="1">
        <v>21193.8250289861</v>
      </c>
      <c r="BE384" s="15">
        <v>0.556959000508647</v>
      </c>
      <c r="BF384" s="1">
        <v>0.222481831867774</v>
      </c>
      <c r="BG384" s="1">
        <v>0.105564897538028</v>
      </c>
      <c r="BH384" s="1">
        <v>0.104142372143282</v>
      </c>
      <c r="BI384" s="1">
        <v>0.0108518979422694</v>
      </c>
    </row>
    <row r="385" ht="15.75" customHeight="1">
      <c r="A385" s="1" t="s">
        <v>1800</v>
      </c>
      <c r="B385" s="1" t="s">
        <v>625</v>
      </c>
      <c r="C385" s="1">
        <v>52.0</v>
      </c>
      <c r="D385" s="1">
        <v>30.8227330769231</v>
      </c>
      <c r="E385" s="1">
        <v>1602.78212</v>
      </c>
      <c r="F385" s="1">
        <v>0.0105604486962807</v>
      </c>
      <c r="G385" s="1">
        <v>0.0197455333211715</v>
      </c>
      <c r="H385" s="1" t="e">
        <v>#N/A</v>
      </c>
      <c r="I385" s="1">
        <v>0.0630541775640241</v>
      </c>
      <c r="J385" s="1">
        <v>0.856970254368386</v>
      </c>
      <c r="K385" s="1">
        <v>0.0478184750266828</v>
      </c>
      <c r="L385" s="1">
        <v>0.243479553308085</v>
      </c>
      <c r="M385" s="1">
        <v>0.0271355883305046</v>
      </c>
      <c r="N385" s="1">
        <v>0.131925072980602</v>
      </c>
      <c r="O385" s="1">
        <v>65442.3471219693</v>
      </c>
      <c r="P385" s="15">
        <v>0.282258064516129</v>
      </c>
      <c r="Q385" s="1">
        <v>0.0887096774193548</v>
      </c>
      <c r="R385" s="1">
        <v>0.629032258064516</v>
      </c>
      <c r="S385" s="1">
        <v>8.83</v>
      </c>
      <c r="T385" s="1">
        <v>111263.38391846</v>
      </c>
      <c r="U385" s="15">
        <v>181.515528878822</v>
      </c>
      <c r="V385" s="1">
        <v>444618.733331016</v>
      </c>
      <c r="W385" s="15">
        <v>0.671129945300582</v>
      </c>
      <c r="X385" s="1">
        <v>0.259464583037749</v>
      </c>
      <c r="Y385" s="1">
        <v>0.0694054716616698</v>
      </c>
      <c r="Z385" s="1">
        <v>0.328870054699418</v>
      </c>
      <c r="AA385" s="1">
        <v>444.618733331016</v>
      </c>
      <c r="AB385" s="1">
        <v>10600.8812975777</v>
      </c>
      <c r="AC385" s="15">
        <v>892.906348368798</v>
      </c>
      <c r="AD385" s="1">
        <v>267159.831676737</v>
      </c>
      <c r="AE385" s="15">
        <v>483.0</v>
      </c>
      <c r="AF385" s="1">
        <v>57216.0</v>
      </c>
      <c r="AG385" s="15">
        <v>99048.5653588517</v>
      </c>
      <c r="AH385" s="15">
        <v>33.7999778003369</v>
      </c>
      <c r="AI385" s="1">
        <v>23.0999974930232</v>
      </c>
      <c r="AJ385" s="1">
        <v>23.0999911650236</v>
      </c>
      <c r="AK385" s="1">
        <v>0.5</v>
      </c>
      <c r="AL385" s="1">
        <v>0.271675</v>
      </c>
      <c r="AM385" s="1">
        <v>0.17404</v>
      </c>
      <c r="AN385" s="1">
        <v>3344.67462115188</v>
      </c>
      <c r="AO385" s="15">
        <v>1.13668873795455</v>
      </c>
      <c r="AP385" s="1">
        <v>2063.74023563477</v>
      </c>
      <c r="AQ385" s="15">
        <v>3374.52006889121</v>
      </c>
      <c r="AR385" s="15">
        <v>8558.27045911892</v>
      </c>
      <c r="AS385" s="15">
        <v>761.919436685505</v>
      </c>
      <c r="AT385" s="1">
        <v>683.369408937504</v>
      </c>
      <c r="AU385" s="1">
        <v>15441.8196092679</v>
      </c>
      <c r="AV385" s="15">
        <v>4212.3873433618</v>
      </c>
      <c r="AW385" s="15">
        <v>0.1931770974</v>
      </c>
      <c r="AX385" s="1">
        <v>13780.5217998324</v>
      </c>
      <c r="AY385" s="15">
        <v>0.6319649607</v>
      </c>
      <c r="AZ385" s="1">
        <v>3198.7086534453</v>
      </c>
      <c r="BA385" s="1">
        <v>0.1466905113</v>
      </c>
      <c r="BB385" s="1">
        <v>614.2142621258</v>
      </c>
      <c r="BC385" s="15">
        <v>0.0281674306</v>
      </c>
      <c r="BD385" s="1">
        <v>21805.8320587653</v>
      </c>
      <c r="BE385" s="15">
        <v>0.463325957099043</v>
      </c>
      <c r="BF385" s="1">
        <v>0.190141022368433</v>
      </c>
      <c r="BG385" s="1">
        <v>0.277238193821971</v>
      </c>
      <c r="BH385" s="1">
        <v>0.0523205267807316</v>
      </c>
      <c r="BI385" s="1">
        <v>0.0169742999298221</v>
      </c>
    </row>
    <row r="386" ht="15.75" customHeight="1">
      <c r="A386" s="1" t="s">
        <v>1822</v>
      </c>
      <c r="B386" s="1" t="s">
        <v>659</v>
      </c>
      <c r="C386" s="1">
        <v>85.0</v>
      </c>
      <c r="D386" s="1">
        <v>18.4428828117647</v>
      </c>
      <c r="E386" s="1">
        <v>1567.645039</v>
      </c>
      <c r="F386" s="1" t="e">
        <v>#N/A</v>
      </c>
      <c r="G386" s="1">
        <v>0.0109545654210279</v>
      </c>
      <c r="H386" s="1" t="e">
        <v>#N/A</v>
      </c>
      <c r="I386" s="1">
        <v>0.0260091700883484</v>
      </c>
      <c r="J386" s="1">
        <v>0.913923241378159</v>
      </c>
      <c r="K386" s="1">
        <v>0.0425652075712589</v>
      </c>
      <c r="L386" s="1">
        <v>0.552214238160852</v>
      </c>
      <c r="M386" s="1" t="e">
        <v>#N/A</v>
      </c>
      <c r="N386" s="1">
        <v>0.197209544133471</v>
      </c>
      <c r="O386" s="1">
        <v>73519.9680266444</v>
      </c>
      <c r="P386" s="15">
        <v>0.134328358208955</v>
      </c>
      <c r="Q386" s="1">
        <v>0.0970149253731343</v>
      </c>
      <c r="R386" s="1">
        <v>0.76865671641791</v>
      </c>
      <c r="S386" s="1">
        <v>15.5</v>
      </c>
      <c r="T386" s="1">
        <v>101343.387096774</v>
      </c>
      <c r="U386" s="15">
        <v>101.138389612903</v>
      </c>
      <c r="V386" s="1">
        <v>544589.372441474</v>
      </c>
      <c r="W386" s="15">
        <v>0.721182671713682</v>
      </c>
      <c r="X386" s="1">
        <v>0.215346962702982</v>
      </c>
      <c r="Y386" s="1">
        <v>0.0634703655833366</v>
      </c>
      <c r="Z386" s="1">
        <v>0.278817328286318</v>
      </c>
      <c r="AA386" s="1">
        <v>544.589372441474</v>
      </c>
      <c r="AB386" s="1">
        <v>15360.4945003114</v>
      </c>
      <c r="AC386" s="15">
        <v>1414.21010167851</v>
      </c>
      <c r="AD386" s="1">
        <v>331345.440686338</v>
      </c>
      <c r="AE386" s="15">
        <v>550.0</v>
      </c>
      <c r="AF386" s="1">
        <v>47379.0</v>
      </c>
      <c r="AG386" s="15">
        <v>85730.5120152922</v>
      </c>
      <c r="AH386" s="15">
        <v>45.7999929871314</v>
      </c>
      <c r="AI386" s="1">
        <v>26.9999984245321</v>
      </c>
      <c r="AJ386" s="1">
        <v>27.057598633661</v>
      </c>
      <c r="AK386" s="1">
        <v>0.0</v>
      </c>
      <c r="AL386" s="1">
        <v>0.0</v>
      </c>
      <c r="AM386" s="1">
        <v>0.0</v>
      </c>
      <c r="AN386" s="1">
        <v>0.0</v>
      </c>
      <c r="AO386" s="1">
        <v>1.1462393754904</v>
      </c>
      <c r="AP386" s="1">
        <v>2277.37702169962</v>
      </c>
      <c r="AQ386" s="15">
        <v>3825.61969757237</v>
      </c>
      <c r="AR386" s="15">
        <v>9702.87259015145</v>
      </c>
      <c r="AS386" s="15">
        <v>1602.30421269493</v>
      </c>
      <c r="AT386" s="1">
        <v>889.610227637764</v>
      </c>
      <c r="AU386" s="1">
        <v>18297.7837497561</v>
      </c>
      <c r="AV386" s="15">
        <v>5160.7024421802</v>
      </c>
      <c r="AW386" s="15">
        <v>0.2442396743</v>
      </c>
      <c r="AX386" s="1">
        <v>13316.8292213962</v>
      </c>
      <c r="AY386" s="15">
        <v>0.6302432795</v>
      </c>
      <c r="AZ386" s="1">
        <v>1404.7533275901</v>
      </c>
      <c r="BA386" s="15">
        <v>0.0664825184</v>
      </c>
      <c r="BB386" s="1">
        <v>1247.3797821871</v>
      </c>
      <c r="BC386" s="15">
        <v>0.0590345278</v>
      </c>
      <c r="BD386" s="1">
        <v>21129.6647733536</v>
      </c>
      <c r="BE386" s="15">
        <v>0.576142509829817</v>
      </c>
      <c r="BF386" s="1">
        <v>0.220063443587358</v>
      </c>
      <c r="BG386" s="1">
        <v>0.112033946633851</v>
      </c>
      <c r="BH386" s="1">
        <v>0.0375101299636822</v>
      </c>
      <c r="BI386" s="1">
        <v>0.0542499699852928</v>
      </c>
    </row>
    <row r="387" ht="15.75" customHeight="1">
      <c r="A387" s="1" t="s">
        <v>1833</v>
      </c>
      <c r="B387" s="1" t="s">
        <v>688</v>
      </c>
      <c r="C387" s="1">
        <v>36.0</v>
      </c>
      <c r="D387" s="1">
        <v>139.433082194444</v>
      </c>
      <c r="E387" s="1">
        <v>5019.590959</v>
      </c>
      <c r="F387" s="1">
        <v>0.271843727251234</v>
      </c>
      <c r="G387" s="1">
        <v>0.335455774452653</v>
      </c>
      <c r="H387" s="1" t="e">
        <v>#N/A</v>
      </c>
      <c r="I387" s="1">
        <v>0.0548784290951194</v>
      </c>
      <c r="J387" s="1">
        <v>0.301620134851984</v>
      </c>
      <c r="K387" s="1">
        <v>0.03431960030234</v>
      </c>
      <c r="L387" s="1">
        <v>0.566233195906975</v>
      </c>
      <c r="M387" s="1">
        <v>0.166467122655072</v>
      </c>
      <c r="N387" s="1">
        <v>0.144473933835334</v>
      </c>
      <c r="O387" s="1">
        <v>66279.5837522557</v>
      </c>
      <c r="P387" s="15">
        <v>0.65527950310559</v>
      </c>
      <c r="Q387" s="1">
        <v>0.105590062111801</v>
      </c>
      <c r="R387" s="1">
        <v>0.239130434782609</v>
      </c>
      <c r="S387" s="1">
        <v>41.5</v>
      </c>
      <c r="T387" s="1">
        <v>94922.4457831325</v>
      </c>
      <c r="U387" s="15">
        <v>120.953999012048</v>
      </c>
      <c r="V387" s="1">
        <v>249993.93461534</v>
      </c>
      <c r="W387" s="15">
        <v>0.747335925068743</v>
      </c>
      <c r="X387" s="1">
        <v>0.130037618145142</v>
      </c>
      <c r="Y387" s="1">
        <v>0.122626456786115</v>
      </c>
      <c r="Z387" s="1">
        <v>0.252664074931257</v>
      </c>
      <c r="AA387" s="1">
        <v>249.99393461534</v>
      </c>
      <c r="AB387" s="1">
        <v>7611.83955268177</v>
      </c>
      <c r="AC387" s="15">
        <v>860.926403226475</v>
      </c>
      <c r="AD387" s="1">
        <v>169711.363297713</v>
      </c>
      <c r="AE387" s="15">
        <v>216.0</v>
      </c>
      <c r="AF387" s="1">
        <v>49590.0</v>
      </c>
      <c r="AG387" s="15">
        <v>72446.7536378774</v>
      </c>
      <c r="AH387" s="15">
        <v>38.9499982226402</v>
      </c>
      <c r="AI387" s="1">
        <v>29.2499992082596</v>
      </c>
      <c r="AJ387" s="1">
        <v>29.3162970250623</v>
      </c>
      <c r="AK387" s="1">
        <v>1.99</v>
      </c>
      <c r="AL387" s="1">
        <v>1.000667</v>
      </c>
      <c r="AM387" s="1">
        <v>1.32011</v>
      </c>
      <c r="AN387" s="1">
        <v>0.0</v>
      </c>
      <c r="AO387" s="1">
        <v>1.13385499945196</v>
      </c>
      <c r="AP387" s="1">
        <v>2002.72748558833</v>
      </c>
      <c r="AQ387" s="15">
        <v>3050.97390107878</v>
      </c>
      <c r="AR387" s="15">
        <v>7659.89584092722</v>
      </c>
      <c r="AS387" s="15">
        <v>774.270300457763</v>
      </c>
      <c r="AT387" s="1">
        <v>496.178983575223</v>
      </c>
      <c r="AU387" s="1">
        <v>13984.0465116273</v>
      </c>
      <c r="AV387" s="15">
        <v>7784.4288371127</v>
      </c>
      <c r="AW387" s="15">
        <v>0.4549081585</v>
      </c>
      <c r="AX387" s="1">
        <v>6586.4764430474</v>
      </c>
      <c r="AY387" s="15">
        <v>0.3849019539</v>
      </c>
      <c r="AZ387" s="1">
        <v>1784.9782042698</v>
      </c>
      <c r="BA387" s="1">
        <v>0.1043109475</v>
      </c>
      <c r="BB387" s="1">
        <v>956.2053890178</v>
      </c>
      <c r="BC387" s="15">
        <v>0.0558789401</v>
      </c>
      <c r="BD387" s="1">
        <v>17112.0888734477</v>
      </c>
      <c r="BE387" s="15">
        <v>0.56109399220706</v>
      </c>
      <c r="BF387" s="1">
        <v>0.191063240086891</v>
      </c>
      <c r="BG387" s="1">
        <v>0.185749891107478</v>
      </c>
      <c r="BH387" s="1">
        <v>0.0481032443562137</v>
      </c>
      <c r="BI387" s="1">
        <v>0.0139896322423575</v>
      </c>
    </row>
    <row r="388" ht="15.75" customHeight="1">
      <c r="A388" s="1" t="s">
        <v>1834</v>
      </c>
      <c r="B388" s="1" t="s">
        <v>690</v>
      </c>
      <c r="C388" s="1">
        <v>108.0</v>
      </c>
      <c r="D388" s="1">
        <v>18.6581062685185</v>
      </c>
      <c r="E388" s="1">
        <v>2015.075477</v>
      </c>
      <c r="F388" s="1" t="e">
        <v>#N/A</v>
      </c>
      <c r="G388" s="1">
        <v>0.00860288308376104</v>
      </c>
      <c r="H388" s="1" t="e">
        <v>#N/A</v>
      </c>
      <c r="I388" s="1">
        <v>0.0105512552506062</v>
      </c>
      <c r="J388" s="1">
        <v>0.939254100192113</v>
      </c>
      <c r="K388" s="1">
        <v>0.0394560408101148</v>
      </c>
      <c r="L388" s="1">
        <v>0.385518824626634</v>
      </c>
      <c r="M388" s="1" t="e">
        <v>#N/A</v>
      </c>
      <c r="N388" s="1">
        <v>0.138903915225911</v>
      </c>
      <c r="O388" s="1">
        <v>70091.152016546</v>
      </c>
      <c r="P388" s="15">
        <v>0.324074074074074</v>
      </c>
      <c r="Q388" s="1">
        <v>0.148148148148148</v>
      </c>
      <c r="R388" s="1">
        <v>0.527777777777778</v>
      </c>
      <c r="S388" s="1">
        <v>16.5</v>
      </c>
      <c r="T388" s="1">
        <v>101557.242424242</v>
      </c>
      <c r="U388" s="15">
        <v>122.125786484848</v>
      </c>
      <c r="V388" s="1">
        <v>209036.381419871</v>
      </c>
      <c r="W388" s="15">
        <v>0.852927223159789</v>
      </c>
      <c r="X388" s="1">
        <v>0.0670720334829096</v>
      </c>
      <c r="Y388" s="1">
        <v>0.0800007433573017</v>
      </c>
      <c r="Z388" s="1">
        <v>0.147072776840211</v>
      </c>
      <c r="AA388" s="1">
        <v>209.036381419871</v>
      </c>
      <c r="AB388" s="1">
        <v>4347.87386378381</v>
      </c>
      <c r="AC388" s="15">
        <v>527.395242575323</v>
      </c>
      <c r="AD388" s="1">
        <v>163143.762369296</v>
      </c>
      <c r="AE388" s="15">
        <v>194.0</v>
      </c>
      <c r="AF388" s="1">
        <v>47388.5</v>
      </c>
      <c r="AG388" s="15">
        <v>75502.5048506015</v>
      </c>
      <c r="AH388" s="15">
        <v>29.8999888421472</v>
      </c>
      <c r="AI388" s="1">
        <v>19.9999977732841</v>
      </c>
      <c r="AJ388" s="1">
        <v>20.1132960380366</v>
      </c>
      <c r="AK388" s="1">
        <v>1.0</v>
      </c>
      <c r="AL388" s="1">
        <v>1.0</v>
      </c>
      <c r="AM388" s="1">
        <v>1.0</v>
      </c>
      <c r="AN388" s="1">
        <v>1976.44843851177</v>
      </c>
      <c r="AO388" s="1">
        <v>1.2422871998374</v>
      </c>
      <c r="AP388" s="1">
        <v>1971.50373539085</v>
      </c>
      <c r="AQ388" s="15">
        <v>2778.75156732901</v>
      </c>
      <c r="AR388" s="15">
        <v>7002.58594829795</v>
      </c>
      <c r="AS388" s="15">
        <v>496.393977008336</v>
      </c>
      <c r="AT388" s="15">
        <v>211.52709904176</v>
      </c>
      <c r="AU388" s="1">
        <v>12460.7623270679</v>
      </c>
      <c r="AV388" s="15">
        <v>7517.4275984933</v>
      </c>
      <c r="AW388" s="15">
        <v>0.4863724797</v>
      </c>
      <c r="AX388" s="1">
        <v>5878.2086385549</v>
      </c>
      <c r="AY388" s="15">
        <v>0.380316122</v>
      </c>
      <c r="AZ388" s="1">
        <v>1148.1364659477</v>
      </c>
      <c r="BA388" s="1">
        <v>0.0742836526</v>
      </c>
      <c r="BB388" s="1">
        <v>912.3394592255</v>
      </c>
      <c r="BC388" s="15">
        <v>0.0590277458</v>
      </c>
      <c r="BD388" s="1">
        <v>15456.1121622214</v>
      </c>
      <c r="BE388" s="15">
        <v>0.602906536664434</v>
      </c>
      <c r="BF388" s="1">
        <v>0.179321656427173</v>
      </c>
      <c r="BG388" s="1">
        <v>0.140652933253748</v>
      </c>
      <c r="BH388" s="1">
        <v>0.0625990373717778</v>
      </c>
      <c r="BI388" s="1">
        <v>0.0145198362828679</v>
      </c>
    </row>
    <row r="389" ht="15.75" customHeight="1">
      <c r="A389" s="1" t="s">
        <v>1835</v>
      </c>
      <c r="B389" s="1" t="s">
        <v>899</v>
      </c>
      <c r="C389" s="1">
        <v>135.0</v>
      </c>
      <c r="D389" s="1">
        <v>10.7806677777778</v>
      </c>
      <c r="E389" s="1">
        <v>1455.39015</v>
      </c>
      <c r="F389" s="1" t="e">
        <v>#N/A</v>
      </c>
      <c r="G389" s="1">
        <v>0.00991697827537745</v>
      </c>
      <c r="H389" s="1" t="e">
        <v>#N/A</v>
      </c>
      <c r="I389" s="1">
        <v>0.0108126566071771</v>
      </c>
      <c r="J389" s="1">
        <v>0.94840943872772</v>
      </c>
      <c r="K389" s="1">
        <v>0.0277585908635726</v>
      </c>
      <c r="L389" s="1">
        <v>0.485689351839128</v>
      </c>
      <c r="M389" s="1" t="e">
        <v>#N/A</v>
      </c>
      <c r="N389" s="1">
        <v>0.211859550359361</v>
      </c>
      <c r="O389" s="1">
        <v>65235.9861299973</v>
      </c>
      <c r="P389" s="15">
        <v>0.222222222222222</v>
      </c>
      <c r="Q389" s="1">
        <v>0.145299145299145</v>
      </c>
      <c r="R389" s="1">
        <v>0.632478632478632</v>
      </c>
      <c r="S389" s="1">
        <v>16.34</v>
      </c>
      <c r="T389" s="1">
        <v>88376.4773561811</v>
      </c>
      <c r="U389" s="15">
        <v>89.069164626683</v>
      </c>
      <c r="V389" s="1">
        <v>314870.022309825</v>
      </c>
      <c r="W389" s="15">
        <v>0.861579180088024</v>
      </c>
      <c r="X389" s="1">
        <v>0.043809965265277</v>
      </c>
      <c r="Y389" s="1">
        <v>0.0946108546466989</v>
      </c>
      <c r="Z389" s="1">
        <v>0.138420819911976</v>
      </c>
      <c r="AA389" s="1">
        <v>314.870022309825</v>
      </c>
      <c r="AB389" s="1">
        <v>6556.57247645932</v>
      </c>
      <c r="AC389" s="15">
        <v>782.264817444312</v>
      </c>
      <c r="AD389" s="1">
        <v>211138.391104728</v>
      </c>
      <c r="AE389" s="15">
        <v>369.0</v>
      </c>
      <c r="AF389" s="1">
        <v>45159.0</v>
      </c>
      <c r="AG389" s="15">
        <v>72484.6104896387</v>
      </c>
      <c r="AH389" s="15">
        <v>28.6999682860026</v>
      </c>
      <c r="AI389" s="1">
        <v>19.9999984803439</v>
      </c>
      <c r="AJ389" s="1">
        <v>19.9999511862221</v>
      </c>
      <c r="AK389" s="1">
        <v>1.1</v>
      </c>
      <c r="AL389" s="1">
        <v>0.531791</v>
      </c>
      <c r="AM389" s="1">
        <v>0.691937</v>
      </c>
      <c r="AN389" s="1">
        <v>2262.47100133253</v>
      </c>
      <c r="AO389" s="15">
        <v>1.28586798586917</v>
      </c>
      <c r="AP389" s="1">
        <v>2309.71566627684</v>
      </c>
      <c r="AQ389" s="15">
        <v>3064.55589245262</v>
      </c>
      <c r="AR389" s="15">
        <v>9452.30055322279</v>
      </c>
      <c r="AS389" s="15">
        <v>722.608126762435</v>
      </c>
      <c r="AT389" s="1">
        <v>147.689731169336</v>
      </c>
      <c r="AU389" s="1">
        <v>15696.869969884</v>
      </c>
      <c r="AV389" s="15">
        <v>6686.7415894756</v>
      </c>
      <c r="AW389" s="15">
        <v>0.3901677555</v>
      </c>
      <c r="AX389" s="1">
        <v>8161.3159035936</v>
      </c>
      <c r="AY389" s="15">
        <v>0.4762083692</v>
      </c>
      <c r="AZ389" s="1">
        <v>1203.4255261004</v>
      </c>
      <c r="BA389" s="1">
        <v>0.0702192286</v>
      </c>
      <c r="BB389" s="1">
        <v>1086.6364072345</v>
      </c>
      <c r="BC389" s="15">
        <v>0.0634046467</v>
      </c>
      <c r="BD389" s="1">
        <v>17138.1194264041</v>
      </c>
      <c r="BE389" s="15">
        <v>0.549218667476017</v>
      </c>
      <c r="BF389" s="1">
        <v>0.217778296393143</v>
      </c>
      <c r="BG389" s="1">
        <v>0.17567136844521</v>
      </c>
      <c r="BH389" s="1">
        <v>0.0433656695186955</v>
      </c>
      <c r="BI389" s="1">
        <v>0.0139659981669339</v>
      </c>
    </row>
    <row r="390" ht="15.75" customHeight="1">
      <c r="A390" s="1" t="s">
        <v>1836</v>
      </c>
      <c r="B390" s="1" t="s">
        <v>920</v>
      </c>
      <c r="C390" s="1">
        <v>137.0</v>
      </c>
      <c r="D390" s="1">
        <v>8.07222203649635</v>
      </c>
      <c r="E390" s="1">
        <v>1105.894419</v>
      </c>
      <c r="F390" s="1">
        <v>0.018079396118702</v>
      </c>
      <c r="G390" s="1" t="e">
        <v>#N/A</v>
      </c>
      <c r="H390" s="1" t="e">
        <v>#N/A</v>
      </c>
      <c r="I390" s="1">
        <v>0.0227874261387148</v>
      </c>
      <c r="J390" s="1">
        <v>0.899519608608744</v>
      </c>
      <c r="K390" s="1">
        <v>0.0491307840616867</v>
      </c>
      <c r="L390" s="1">
        <v>0.349634988810056</v>
      </c>
      <c r="M390" s="1">
        <v>0.0161858760139834</v>
      </c>
      <c r="N390" s="1">
        <v>0.135440795822642</v>
      </c>
      <c r="O390" s="1">
        <v>59317.9365270906</v>
      </c>
      <c r="P390" s="15">
        <v>0.329545454545455</v>
      </c>
      <c r="Q390" s="1">
        <v>0.318181818181818</v>
      </c>
      <c r="R390" s="1">
        <v>0.352272727272727</v>
      </c>
      <c r="S390" s="1">
        <v>12.0</v>
      </c>
      <c r="T390" s="1">
        <v>108455.666666667</v>
      </c>
      <c r="U390" s="15">
        <v>92.15786825</v>
      </c>
      <c r="V390" s="1">
        <v>470739.280401414</v>
      </c>
      <c r="W390" s="15">
        <v>0.875669070192046</v>
      </c>
      <c r="X390" s="1">
        <v>0.0362289470080947</v>
      </c>
      <c r="Y390" s="1">
        <v>0.088101982799859</v>
      </c>
      <c r="Z390" s="1">
        <v>0.124330929807954</v>
      </c>
      <c r="AA390" s="1">
        <v>470.739280401414</v>
      </c>
      <c r="AB390" s="1">
        <v>11867.7667366002</v>
      </c>
      <c r="AC390" s="15">
        <v>1249.38907029605</v>
      </c>
      <c r="AD390" s="15">
        <v>340883.321962811</v>
      </c>
      <c r="AE390" s="15">
        <v>558.0</v>
      </c>
      <c r="AF390" s="1">
        <v>54413.5</v>
      </c>
      <c r="AG390" s="15">
        <v>101800.907188353</v>
      </c>
      <c r="AH390" s="15">
        <v>36.6999943093652</v>
      </c>
      <c r="AI390" s="1">
        <v>24.0999966744377</v>
      </c>
      <c r="AJ390" s="1">
        <v>24.1229313152304</v>
      </c>
      <c r="AK390" s="1">
        <v>0.0</v>
      </c>
      <c r="AL390" s="1">
        <v>0.0</v>
      </c>
      <c r="AM390" s="1">
        <v>0.0</v>
      </c>
      <c r="AN390" s="1">
        <v>1534.04536712831</v>
      </c>
      <c r="AO390" s="15">
        <v>1.06836001526349</v>
      </c>
      <c r="AP390" s="1">
        <v>3008.18301715292</v>
      </c>
      <c r="AQ390" s="15">
        <v>4662.942539002</v>
      </c>
      <c r="AR390" s="15">
        <v>7393.13070898136</v>
      </c>
      <c r="AS390" s="15">
        <v>897.798183028899</v>
      </c>
      <c r="AT390" s="1">
        <v>1055.1375610116</v>
      </c>
      <c r="AU390" s="15">
        <v>17017.1920091768</v>
      </c>
      <c r="AV390" s="15">
        <v>5645.0481348919</v>
      </c>
      <c r="AW390" s="15">
        <v>0.3184763269</v>
      </c>
      <c r="AX390" s="1">
        <v>10254.9631958258</v>
      </c>
      <c r="AY390" s="15">
        <v>0.5785536161</v>
      </c>
      <c r="AZ390" s="1">
        <v>1193.5254159842</v>
      </c>
      <c r="BA390" s="15">
        <v>0.0673350486</v>
      </c>
      <c r="BB390" s="1">
        <v>631.6367041031</v>
      </c>
      <c r="BC390" s="15">
        <v>0.0356350084</v>
      </c>
      <c r="BD390" s="1">
        <v>17725.173450805</v>
      </c>
      <c r="BE390" s="15">
        <v>0.487936316109343</v>
      </c>
      <c r="BF390" s="1">
        <v>0.168847648089135</v>
      </c>
      <c r="BG390" s="1">
        <v>0.285081135238103</v>
      </c>
      <c r="BH390" s="1">
        <v>0.045617743054698</v>
      </c>
      <c r="BI390" s="1">
        <v>0.0125171575087213</v>
      </c>
    </row>
    <row r="391" ht="15.75" customHeight="1">
      <c r="A391" s="1" t="s">
        <v>1837</v>
      </c>
      <c r="B391" s="1" t="s">
        <v>1132</v>
      </c>
      <c r="C391" s="1">
        <v>65.0</v>
      </c>
      <c r="D391" s="1">
        <v>72.9118523076923</v>
      </c>
      <c r="E391" s="1">
        <v>4739.2704</v>
      </c>
      <c r="F391" s="1">
        <v>0.143611324476875</v>
      </c>
      <c r="G391" s="1">
        <v>0.0552851762912678</v>
      </c>
      <c r="H391" s="1" t="e">
        <v>#N/A</v>
      </c>
      <c r="I391" s="1">
        <v>0.0402663671941584</v>
      </c>
      <c r="J391" s="1">
        <v>0.702787018825008</v>
      </c>
      <c r="K391" s="1">
        <v>0.0568232161131607</v>
      </c>
      <c r="L391" s="1">
        <v>0.403895850224259</v>
      </c>
      <c r="M391" s="1">
        <v>0.0504642320869195</v>
      </c>
      <c r="N391" s="1">
        <v>0.182617319139809</v>
      </c>
      <c r="O391" s="1">
        <v>74505.5087653999</v>
      </c>
      <c r="P391" s="15">
        <v>0.301418439716312</v>
      </c>
      <c r="Q391" s="1">
        <v>0.148936170212766</v>
      </c>
      <c r="R391" s="1">
        <v>0.549645390070922</v>
      </c>
      <c r="S391" s="1">
        <v>32.4</v>
      </c>
      <c r="T391" s="1">
        <v>105165.37037037</v>
      </c>
      <c r="U391" s="15">
        <v>146.273777777778</v>
      </c>
      <c r="V391" s="1">
        <v>313406.870179849</v>
      </c>
      <c r="W391" s="15">
        <v>0.778948782456327</v>
      </c>
      <c r="X391" s="1">
        <v>0.169661776221415</v>
      </c>
      <c r="Y391" s="1">
        <v>0.0513894413222577</v>
      </c>
      <c r="Z391" s="1">
        <v>0.221051217543673</v>
      </c>
      <c r="AA391" s="1">
        <v>313.406870179849</v>
      </c>
      <c r="AB391" s="1">
        <v>7428.22165200787</v>
      </c>
      <c r="AC391" s="15">
        <v>804.270127739493</v>
      </c>
      <c r="AD391" s="1">
        <v>203906.374523105</v>
      </c>
      <c r="AE391" s="15">
        <v>343.0</v>
      </c>
      <c r="AF391" s="1">
        <v>53480.0</v>
      </c>
      <c r="AG391" s="15">
        <v>87665.6105694503</v>
      </c>
      <c r="AH391" s="15">
        <v>28.1599863539463</v>
      </c>
      <c r="AI391" s="1">
        <v>23.4599986777738</v>
      </c>
      <c r="AJ391" s="1">
        <v>23.4599951390071</v>
      </c>
      <c r="AK391" s="1">
        <v>2.8</v>
      </c>
      <c r="AL391" s="1">
        <v>1.417466</v>
      </c>
      <c r="AM391" s="1">
        <v>1.106408</v>
      </c>
      <c r="AN391" s="1">
        <v>1987.95968046052</v>
      </c>
      <c r="AO391" s="1">
        <v>1.13025872719345</v>
      </c>
      <c r="AP391" s="1">
        <v>1610.69048729526</v>
      </c>
      <c r="AQ391" s="15">
        <v>2563.64031265234</v>
      </c>
      <c r="AR391" s="15">
        <v>7650.43750616129</v>
      </c>
      <c r="AS391" s="15">
        <v>943.996624459324</v>
      </c>
      <c r="AT391" s="15">
        <v>446.820430418995</v>
      </c>
      <c r="AU391" s="1">
        <v>13215.5853609872</v>
      </c>
      <c r="AV391" s="15">
        <v>4981.5559799565</v>
      </c>
      <c r="AW391" s="15">
        <v>0.3331343075</v>
      </c>
      <c r="AX391" s="1">
        <v>8066.7150598087</v>
      </c>
      <c r="AY391" s="15">
        <v>0.5394498318</v>
      </c>
      <c r="AZ391" s="1">
        <v>1045.3826099582</v>
      </c>
      <c r="BA391" s="1">
        <v>0.0699084409</v>
      </c>
      <c r="BB391" s="1">
        <v>859.9427441492</v>
      </c>
      <c r="BC391" s="15">
        <v>0.0575074197</v>
      </c>
      <c r="BD391" s="1">
        <v>14953.5963938726</v>
      </c>
      <c r="BE391" s="15">
        <v>0.589791013520885</v>
      </c>
      <c r="BF391" s="1">
        <v>0.24749099602168</v>
      </c>
      <c r="BG391" s="1">
        <v>0.120072841410061</v>
      </c>
      <c r="BH391" s="1">
        <v>0.02807813664678</v>
      </c>
      <c r="BI391" s="1">
        <v>0.0145670124005933</v>
      </c>
    </row>
    <row r="392" ht="15.75" customHeight="1">
      <c r="A392" s="1" t="s">
        <v>1375</v>
      </c>
      <c r="B392" s="1" t="s">
        <v>164</v>
      </c>
      <c r="C392" s="1">
        <v>220.0</v>
      </c>
      <c r="D392" s="1">
        <v>7.06819968181818</v>
      </c>
      <c r="E392" s="1">
        <v>1555.00393</v>
      </c>
      <c r="F392" s="1" t="e">
        <v>#N/A</v>
      </c>
      <c r="G392" s="1" t="e">
        <v>#N/A</v>
      </c>
      <c r="H392" s="1" t="e">
        <v>#N/A</v>
      </c>
      <c r="I392" s="1">
        <v>0.0240194951341489</v>
      </c>
      <c r="J392" s="1">
        <v>0.92796094519353</v>
      </c>
      <c r="K392" s="1">
        <v>0.0403860589861672</v>
      </c>
      <c r="L392" s="1">
        <v>0.403919025916904</v>
      </c>
      <c r="M392" s="1" t="e">
        <v>#N/A</v>
      </c>
      <c r="N392" s="1">
        <v>0.127444779274626</v>
      </c>
      <c r="O392" s="1">
        <v>66493.5791619264</v>
      </c>
      <c r="P392" s="15">
        <v>0.157894736842105</v>
      </c>
      <c r="Q392" s="1">
        <v>0.175438596491228</v>
      </c>
      <c r="R392" s="1">
        <v>0.666666666666667</v>
      </c>
      <c r="S392" s="1">
        <v>17.0</v>
      </c>
      <c r="T392" s="1">
        <v>85947.2941176471</v>
      </c>
      <c r="U392" s="15">
        <v>91.4708194117647</v>
      </c>
      <c r="V392" s="1">
        <v>332978.920509866</v>
      </c>
      <c r="W392" s="15">
        <v>0.809018992937068</v>
      </c>
      <c r="X392" s="1">
        <v>0.151966710876261</v>
      </c>
      <c r="Y392" s="1">
        <v>0.0390142961866709</v>
      </c>
      <c r="Z392" s="1">
        <v>0.190981007062932</v>
      </c>
      <c r="AA392" s="1">
        <v>332.978920509866</v>
      </c>
      <c r="AB392" s="1">
        <v>7800.11147624559</v>
      </c>
      <c r="AC392" s="15">
        <v>796.222341380192</v>
      </c>
      <c r="AD392" s="1">
        <v>277745.162061169</v>
      </c>
      <c r="AE392" s="15">
        <v>494.0</v>
      </c>
      <c r="AF392" s="1">
        <v>49218.0</v>
      </c>
      <c r="AG392" s="15">
        <v>77998.314301056</v>
      </c>
      <c r="AH392" s="15">
        <v>32.1999053510328</v>
      </c>
      <c r="AI392" s="1">
        <v>22.999996824993</v>
      </c>
      <c r="AJ392" s="1">
        <v>23.4363836145401</v>
      </c>
      <c r="AK392" s="1">
        <v>2.0</v>
      </c>
      <c r="AL392" s="1">
        <v>1.131482</v>
      </c>
      <c r="AM392" s="1">
        <v>1.599694</v>
      </c>
      <c r="AN392" s="1">
        <v>0.0</v>
      </c>
      <c r="AO392" s="1">
        <v>0.921437590549968</v>
      </c>
      <c r="AP392" s="1">
        <v>1925.44437492193</v>
      </c>
      <c r="AQ392" s="15">
        <v>2869.73071508572</v>
      </c>
      <c r="AR392" s="15">
        <v>8088.95267550868</v>
      </c>
      <c r="AS392" s="15">
        <v>621.878788434959</v>
      </c>
      <c r="AT392" s="15">
        <v>346.087286094512</v>
      </c>
      <c r="AU392" s="1">
        <v>13852.0938400458</v>
      </c>
      <c r="AV392" s="15">
        <v>5631.5872754361</v>
      </c>
      <c r="AW392" s="15">
        <v>0.368269512</v>
      </c>
      <c r="AX392" s="1">
        <v>7156.2054210587</v>
      </c>
      <c r="AY392" s="15">
        <v>0.4679697125</v>
      </c>
      <c r="AZ392" s="1">
        <v>1715.6710402103</v>
      </c>
      <c r="BA392" s="15">
        <v>0.1121938285</v>
      </c>
      <c r="BB392" s="1">
        <v>788.563138471</v>
      </c>
      <c r="BC392" s="15">
        <v>0.0515669469</v>
      </c>
      <c r="BD392" s="1">
        <v>15292.0268751761</v>
      </c>
      <c r="BE392" s="15">
        <v>0.541437412002132</v>
      </c>
      <c r="BF392" s="1">
        <v>0.223996133382322</v>
      </c>
      <c r="BG392" s="1">
        <v>0.16575812914351</v>
      </c>
      <c r="BH392" s="1">
        <v>0.0482145212433422</v>
      </c>
      <c r="BI392" s="1">
        <v>0.0205938042286939</v>
      </c>
    </row>
    <row r="393" ht="15.75" customHeight="1">
      <c r="A393" s="1" t="s">
        <v>1781</v>
      </c>
      <c r="B393" s="1" t="s">
        <v>600</v>
      </c>
      <c r="C393" s="1">
        <v>126.0</v>
      </c>
      <c r="D393" s="1">
        <v>10.2529204206349</v>
      </c>
      <c r="E393" s="1">
        <v>1291.867973</v>
      </c>
      <c r="F393" s="1" t="e">
        <v>#N/A</v>
      </c>
      <c r="G393" s="1" t="e">
        <v>#N/A</v>
      </c>
      <c r="H393" s="1" t="e">
        <v>#N/A</v>
      </c>
      <c r="I393" s="1">
        <v>0.0205533988114307</v>
      </c>
      <c r="J393" s="1">
        <v>0.904986511095631</v>
      </c>
      <c r="K393" s="1">
        <v>0.0627322160490671</v>
      </c>
      <c r="L393" s="1">
        <v>0.536884347042282</v>
      </c>
      <c r="M393" s="1" t="e">
        <v>#N/A</v>
      </c>
      <c r="N393" s="1">
        <v>0.171749157582916</v>
      </c>
      <c r="O393" s="1">
        <v>72549.6402397092</v>
      </c>
      <c r="P393" s="15">
        <v>0.128440366972477</v>
      </c>
      <c r="Q393" s="1">
        <v>0.119266055045872</v>
      </c>
      <c r="R393" s="1">
        <v>0.752293577981651</v>
      </c>
      <c r="S393" s="1">
        <v>12.0</v>
      </c>
      <c r="T393" s="1">
        <v>85411.5</v>
      </c>
      <c r="U393" s="15">
        <v>107.655664416667</v>
      </c>
      <c r="V393" s="1">
        <v>476087.040513698</v>
      </c>
      <c r="W393" s="15">
        <v>0.877433835369835</v>
      </c>
      <c r="X393" s="1">
        <v>0.0871198305935729</v>
      </c>
      <c r="Y393" s="1">
        <v>0.035446334036592</v>
      </c>
      <c r="Z393" s="1">
        <v>0.122566164630165</v>
      </c>
      <c r="AA393" s="1">
        <v>476.087040513698</v>
      </c>
      <c r="AB393" s="1">
        <v>12095.4519552905</v>
      </c>
      <c r="AC393" s="15">
        <v>1325.22498876129</v>
      </c>
      <c r="AD393" s="1">
        <v>397237.896567624</v>
      </c>
      <c r="AE393" s="15">
        <v>583.0</v>
      </c>
      <c r="AF393" s="1">
        <v>43500.0</v>
      </c>
      <c r="AG393" s="15">
        <v>71469.3661053775</v>
      </c>
      <c r="AH393" s="15">
        <v>42.1499593825412</v>
      </c>
      <c r="AI393" s="1">
        <v>24.7952968610823</v>
      </c>
      <c r="AJ393" s="1">
        <v>24.743777425091</v>
      </c>
      <c r="AK393" s="1">
        <v>1.5</v>
      </c>
      <c r="AL393" s="1">
        <v>1.5</v>
      </c>
      <c r="AM393" s="1">
        <v>1.5</v>
      </c>
      <c r="AN393" s="1">
        <v>0.0</v>
      </c>
      <c r="AO393" s="1">
        <v>1.59853813397948</v>
      </c>
      <c r="AP393" s="1">
        <v>1872.76816250944</v>
      </c>
      <c r="AQ393" s="15">
        <v>2616.23968597293</v>
      </c>
      <c r="AR393" s="15">
        <v>9791.01728222811</v>
      </c>
      <c r="AS393" s="15">
        <v>1350.58706962774</v>
      </c>
      <c r="AT393" s="1">
        <v>732.884977248368</v>
      </c>
      <c r="AU393" s="1">
        <v>16363.4971775866</v>
      </c>
      <c r="AV393" s="15">
        <v>5647.6808294861</v>
      </c>
      <c r="AW393" s="15">
        <v>0.2819036574</v>
      </c>
      <c r="AX393" s="1">
        <v>10873.8715568278</v>
      </c>
      <c r="AY393" s="15">
        <v>0.5427686611</v>
      </c>
      <c r="AZ393" s="1">
        <v>2308.6088725942</v>
      </c>
      <c r="BA393" s="1">
        <v>0.1152340765</v>
      </c>
      <c r="BB393" s="1">
        <v>1203.9201763381</v>
      </c>
      <c r="BC393" s="15">
        <v>0.060093605</v>
      </c>
      <c r="BD393" s="1">
        <v>20034.0814352462</v>
      </c>
      <c r="BE393" s="15">
        <v>0.526303714040063</v>
      </c>
      <c r="BF393" s="1">
        <v>0.217231935235475</v>
      </c>
      <c r="BG393" s="1">
        <v>0.196552152142021</v>
      </c>
      <c r="BH393" s="1">
        <v>0.038048681284005</v>
      </c>
      <c r="BI393" s="1">
        <v>0.0218635172984355</v>
      </c>
    </row>
    <row r="394" ht="15.75" customHeight="1">
      <c r="A394" s="1" t="s">
        <v>1840</v>
      </c>
      <c r="B394" s="1" t="s">
        <v>1060</v>
      </c>
      <c r="C394" s="1">
        <v>62.0</v>
      </c>
      <c r="D394" s="1">
        <v>8.12530512903226</v>
      </c>
      <c r="E394" s="1">
        <v>503.768918</v>
      </c>
      <c r="F394" s="1" t="e">
        <v>#N/A</v>
      </c>
      <c r="G394" s="1" t="e">
        <v>#N/A</v>
      </c>
      <c r="H394" s="1" t="e">
        <v>#N/A</v>
      </c>
      <c r="I394" s="1">
        <v>0.0221628927122806</v>
      </c>
      <c r="J394" s="1">
        <v>0.908666392567227</v>
      </c>
      <c r="K394" s="1">
        <v>0.0578576926888686</v>
      </c>
      <c r="L394" s="1">
        <v>1.0</v>
      </c>
      <c r="M394" s="1" t="e">
        <v>#N/A</v>
      </c>
      <c r="N394" s="1">
        <v>0.196722509666629</v>
      </c>
      <c r="O394" s="1">
        <v>59106.1433691756</v>
      </c>
      <c r="P394" s="15">
        <v>0.203125</v>
      </c>
      <c r="Q394" s="1">
        <v>0.25</v>
      </c>
      <c r="R394" s="1">
        <v>0.546875</v>
      </c>
      <c r="S394" s="1">
        <v>7.0</v>
      </c>
      <c r="T394" s="1">
        <v>97755.8571428571</v>
      </c>
      <c r="U394" s="15">
        <v>71.9669882857143</v>
      </c>
      <c r="V394" s="1">
        <v>209529.02457551</v>
      </c>
      <c r="W394" s="15">
        <v>0.922804594909099</v>
      </c>
      <c r="X394" s="1">
        <v>0.0383096041361117</v>
      </c>
      <c r="Y394" s="1">
        <v>0.038885800954789</v>
      </c>
      <c r="Z394" s="1">
        <v>0.0771954050909007</v>
      </c>
      <c r="AA394" s="1">
        <v>209.52902457551</v>
      </c>
      <c r="AB394" s="1">
        <v>4377.97355334257</v>
      </c>
      <c r="AC394" s="15">
        <v>556.545411958107</v>
      </c>
      <c r="AD394" s="1">
        <v>173606.460893103</v>
      </c>
      <c r="AE394" s="15">
        <v>232.0</v>
      </c>
      <c r="AF394" s="1">
        <v>45487.0</v>
      </c>
      <c r="AG394" s="15">
        <v>61712.6427278214</v>
      </c>
      <c r="AH394" s="15">
        <v>42.9997368780088</v>
      </c>
      <c r="AI394" s="1">
        <v>19.9999979467365</v>
      </c>
      <c r="AJ394" s="1">
        <v>19.9998021633438</v>
      </c>
      <c r="AK394" s="1">
        <v>2.5</v>
      </c>
      <c r="AL394" s="1">
        <v>2.5</v>
      </c>
      <c r="AM394" s="1">
        <v>2.5</v>
      </c>
      <c r="AN394" s="1">
        <v>2746.23977495968</v>
      </c>
      <c r="AO394" s="15">
        <v>1.46921861671348</v>
      </c>
      <c r="AP394" s="1">
        <v>2974.97169128644</v>
      </c>
      <c r="AQ394" s="15">
        <v>4280.59392501067</v>
      </c>
      <c r="AR394" s="15">
        <v>10903.1564150609</v>
      </c>
      <c r="AS394" s="15">
        <v>1050.30199580515</v>
      </c>
      <c r="AT394" s="1">
        <v>1127.02600282299</v>
      </c>
      <c r="AU394" s="1">
        <v>20336.0500299862</v>
      </c>
      <c r="AV394" s="15">
        <v>11730.2734731132</v>
      </c>
      <c r="AW394" s="15">
        <v>0.5430544485</v>
      </c>
      <c r="AX394" s="1">
        <v>6352.2227654107</v>
      </c>
      <c r="AY394" s="15">
        <v>0.2940769317</v>
      </c>
      <c r="AZ394" s="1">
        <v>1914.5705588338</v>
      </c>
      <c r="BA394" s="1">
        <v>0.0886352787</v>
      </c>
      <c r="BB394" s="1">
        <v>1603.4808177699</v>
      </c>
      <c r="BC394" s="15">
        <v>0.074233341</v>
      </c>
      <c r="BD394" s="1">
        <v>21600.5476151276</v>
      </c>
      <c r="BE394" s="15">
        <v>0.53223207004207</v>
      </c>
      <c r="BF394" s="1">
        <v>0.218473344422609</v>
      </c>
      <c r="BG394" s="1">
        <v>0.179541363837225</v>
      </c>
      <c r="BH394" s="1">
        <v>0.0557408045148168</v>
      </c>
      <c r="BI394" s="1">
        <v>0.0140124171832795</v>
      </c>
    </row>
    <row r="395" ht="15.75" customHeight="1">
      <c r="A395" s="1" t="s">
        <v>748</v>
      </c>
      <c r="B395" s="1" t="s">
        <v>131</v>
      </c>
      <c r="C395" s="1">
        <v>21.0</v>
      </c>
      <c r="D395" s="1">
        <v>188.622086285714</v>
      </c>
      <c r="E395" s="1">
        <v>3961.063812</v>
      </c>
      <c r="F395" s="1">
        <v>0.0415808926213182</v>
      </c>
      <c r="G395" s="1">
        <v>0.0350893152930229</v>
      </c>
      <c r="H395" s="1" t="e">
        <v>#N/A</v>
      </c>
      <c r="I395" s="1">
        <v>0.0822282213490231</v>
      </c>
      <c r="J395" s="1">
        <v>0.79399041820089</v>
      </c>
      <c r="K395" s="1">
        <v>0.0464000768701238</v>
      </c>
      <c r="L395" s="1">
        <v>0.157362031538152</v>
      </c>
      <c r="M395" s="1">
        <v>0.0228039858810759</v>
      </c>
      <c r="N395" s="1">
        <v>0.111802951916617</v>
      </c>
      <c r="O395" s="1">
        <v>67226.7238020697</v>
      </c>
      <c r="P395" s="15">
        <v>0.102127659574468</v>
      </c>
      <c r="Q395" s="1">
        <v>0.165957446808511</v>
      </c>
      <c r="R395" s="1">
        <v>0.731914893617021</v>
      </c>
      <c r="S395" s="1">
        <v>28.0</v>
      </c>
      <c r="T395" s="1">
        <v>99900.0714285714</v>
      </c>
      <c r="U395" s="15">
        <v>141.466564714286</v>
      </c>
      <c r="V395" s="1">
        <v>358059.869094581</v>
      </c>
      <c r="W395" s="15">
        <v>0.842448172686193</v>
      </c>
      <c r="X395" s="1">
        <v>0.139232122862982</v>
      </c>
      <c r="Y395" s="1">
        <v>0.0183197044508256</v>
      </c>
      <c r="Z395" s="1">
        <v>0.157551827313807</v>
      </c>
      <c r="AA395" s="1">
        <v>358.059869094581</v>
      </c>
      <c r="AB395" s="1">
        <v>11580.4675655652</v>
      </c>
      <c r="AC395" s="15">
        <v>1141.88771872277</v>
      </c>
      <c r="AD395" s="1">
        <v>258495.853227195</v>
      </c>
      <c r="AE395" s="15">
        <v>467.0</v>
      </c>
      <c r="AF395" s="1">
        <v>68028.5</v>
      </c>
      <c r="AG395" s="15">
        <v>135345.086726384</v>
      </c>
      <c r="AH395" s="15">
        <v>49.1289622365565</v>
      </c>
      <c r="AI395" s="1">
        <v>32.0289999715862</v>
      </c>
      <c r="AJ395" s="1">
        <v>32.0289990552615</v>
      </c>
      <c r="AK395" s="1">
        <v>1.25</v>
      </c>
      <c r="AL395" s="1">
        <v>0.671643</v>
      </c>
      <c r="AM395" s="1">
        <v>0.653491</v>
      </c>
      <c r="AN395" s="1">
        <v>0.0</v>
      </c>
      <c r="AO395" s="15">
        <v>0.694290707634876</v>
      </c>
      <c r="AP395" s="1">
        <v>1722.5921656018</v>
      </c>
      <c r="AQ395" s="15">
        <v>2866.24411997733</v>
      </c>
      <c r="AR395" s="15">
        <v>8256.45517017992</v>
      </c>
      <c r="AS395" s="15">
        <v>1055.48236494808</v>
      </c>
      <c r="AT395" s="1">
        <v>405.237947729381</v>
      </c>
      <c r="AU395" s="1">
        <v>14306.0117684365</v>
      </c>
      <c r="AV395" s="15">
        <v>2801.3850839049</v>
      </c>
      <c r="AW395" s="15">
        <v>0.1838094267</v>
      </c>
      <c r="AX395" s="1">
        <v>9227.7433035193</v>
      </c>
      <c r="AY395" s="15">
        <v>0.6054669943</v>
      </c>
      <c r="AZ395" s="1">
        <v>2698.9424535459</v>
      </c>
      <c r="BA395" s="1">
        <v>0.1770877799</v>
      </c>
      <c r="BB395" s="1">
        <v>512.6332600388</v>
      </c>
      <c r="BC395" s="15">
        <v>0.033635799</v>
      </c>
      <c r="BD395" s="1">
        <v>15240.7041010089</v>
      </c>
      <c r="BE395" s="15">
        <v>0.546295278183566</v>
      </c>
      <c r="BF395" s="1">
        <v>0.232436580436814</v>
      </c>
      <c r="BG395" s="1">
        <v>0.169245336748583</v>
      </c>
      <c r="BH395" s="1">
        <v>0.0383625872806268</v>
      </c>
      <c r="BI395" s="1">
        <v>0.0136602173504104</v>
      </c>
    </row>
    <row r="396" ht="15.75" customHeight="1">
      <c r="A396" s="1" t="s">
        <v>717</v>
      </c>
      <c r="B396" s="1" t="s">
        <v>129</v>
      </c>
      <c r="C396" s="1">
        <v>11.0</v>
      </c>
      <c r="D396" s="1">
        <v>292.156974727273</v>
      </c>
      <c r="E396" s="1">
        <v>3213.726722</v>
      </c>
      <c r="F396" s="1">
        <v>0.0191537986626642</v>
      </c>
      <c r="G396" s="1">
        <v>0.0169794779145223</v>
      </c>
      <c r="H396" s="1" t="e">
        <v>#N/A</v>
      </c>
      <c r="I396" s="1">
        <v>0.0542466510704612</v>
      </c>
      <c r="J396" s="1">
        <v>0.865411576874433</v>
      </c>
      <c r="K396" s="1">
        <v>0.043933236028414</v>
      </c>
      <c r="L396" s="1">
        <v>0.147236594947363</v>
      </c>
      <c r="M396" s="1">
        <v>0.0148565072783543</v>
      </c>
      <c r="N396" s="1">
        <v>0.104946902842338</v>
      </c>
      <c r="O396" s="1">
        <v>84144.2948015123</v>
      </c>
      <c r="P396" s="15">
        <v>0.088785046728972</v>
      </c>
      <c r="Q396" s="1">
        <v>0.11214953271028</v>
      </c>
      <c r="R396" s="1">
        <v>0.799065420560748</v>
      </c>
      <c r="S396" s="1">
        <v>20.75</v>
      </c>
      <c r="T396" s="1">
        <v>109426.854457831</v>
      </c>
      <c r="U396" s="15">
        <v>154.878396240964</v>
      </c>
      <c r="V396" s="1">
        <v>473362.330277192</v>
      </c>
      <c r="W396" s="15">
        <v>0.867973973131709</v>
      </c>
      <c r="X396" s="1">
        <v>0.0907638647316942</v>
      </c>
      <c r="Y396" s="1">
        <v>0.0412621621365965</v>
      </c>
      <c r="Z396" s="1">
        <v>0.132026026868291</v>
      </c>
      <c r="AA396" s="1">
        <v>473.362330277192</v>
      </c>
      <c r="AB396" s="1">
        <v>15233.5304880973</v>
      </c>
      <c r="AC396" s="15">
        <v>1657.57991291955</v>
      </c>
      <c r="AD396" s="1">
        <v>332895.742008506</v>
      </c>
      <c r="AE396" s="15">
        <v>553.0</v>
      </c>
      <c r="AF396" s="1">
        <v>64763.0</v>
      </c>
      <c r="AG396" s="15">
        <v>131648.575298684</v>
      </c>
      <c r="AH396" s="15">
        <v>59.6859887373595</v>
      </c>
      <c r="AI396" s="1">
        <v>30.425999807348</v>
      </c>
      <c r="AJ396" s="1">
        <v>36.4659962782594</v>
      </c>
      <c r="AK396" s="1">
        <v>1.5</v>
      </c>
      <c r="AL396" s="1">
        <v>0.383695</v>
      </c>
      <c r="AM396" s="1">
        <v>1.001004</v>
      </c>
      <c r="AN396" s="1">
        <v>0.0</v>
      </c>
      <c r="AO396" s="15">
        <v>0.735532237590694</v>
      </c>
      <c r="AP396" s="1">
        <v>2059.08528086726</v>
      </c>
      <c r="AQ396" s="15">
        <v>3703.13388146262</v>
      </c>
      <c r="AR396" s="15">
        <v>9893.70730010689</v>
      </c>
      <c r="AS396" s="15">
        <v>1083.1480586606</v>
      </c>
      <c r="AT396" s="1">
        <v>798.174702422629</v>
      </c>
      <c r="AU396" s="1">
        <v>17537.24922352</v>
      </c>
      <c r="AV396" s="15">
        <v>2727.3505854535</v>
      </c>
      <c r="AW396" s="15">
        <v>0.1684234124</v>
      </c>
      <c r="AX396" s="1">
        <v>11868.4417839366</v>
      </c>
      <c r="AY396" s="15">
        <v>0.7329176806</v>
      </c>
      <c r="AZ396" s="1">
        <v>1069.0092894124</v>
      </c>
      <c r="BA396" s="15">
        <v>0.0660150526</v>
      </c>
      <c r="BB396" s="1">
        <v>528.6155531111</v>
      </c>
      <c r="BC396" s="15">
        <v>0.0326438544</v>
      </c>
      <c r="BD396" s="1">
        <v>16193.4172119136</v>
      </c>
      <c r="BE396" s="15">
        <v>0.546578746164233</v>
      </c>
      <c r="BF396" s="1">
        <v>0.225457400106383</v>
      </c>
      <c r="BG396" s="1">
        <v>0.177253096474872</v>
      </c>
      <c r="BH396" s="1">
        <v>0.031454839333447</v>
      </c>
      <c r="BI396" s="1">
        <v>0.0192559179210654</v>
      </c>
    </row>
    <row r="397" ht="15.75" customHeight="1">
      <c r="A397" s="1" t="s">
        <v>1545</v>
      </c>
      <c r="B397" s="1" t="s">
        <v>300</v>
      </c>
      <c r="C397" s="1">
        <v>4.0</v>
      </c>
      <c r="D397" s="1">
        <v>308.9988685</v>
      </c>
      <c r="E397" s="1">
        <v>1235.995474</v>
      </c>
      <c r="F397" s="1" t="e">
        <v>#N/A</v>
      </c>
      <c r="G397" s="1">
        <v>0.14268604564942</v>
      </c>
      <c r="H397" s="1" t="e">
        <v>#N/A</v>
      </c>
      <c r="I397" s="1">
        <v>0.43424321272891</v>
      </c>
      <c r="J397" s="1">
        <v>0.320299178149984</v>
      </c>
      <c r="K397" s="1">
        <v>0.0987978339175062</v>
      </c>
      <c r="L397" s="1">
        <v>1.0</v>
      </c>
      <c r="M397" s="1">
        <v>0.019807661132175</v>
      </c>
      <c r="N397" s="1">
        <v>0.114368574399389</v>
      </c>
      <c r="O397" s="1">
        <v>73339.7831050228</v>
      </c>
      <c r="P397" s="15">
        <v>0.258426966292135</v>
      </c>
      <c r="Q397" s="1">
        <v>0.179775280898876</v>
      </c>
      <c r="R397" s="1">
        <v>0.561797752808989</v>
      </c>
      <c r="S397" s="1">
        <v>12.25</v>
      </c>
      <c r="T397" s="1">
        <v>88892.7142857143</v>
      </c>
      <c r="U397" s="15">
        <v>100.897589714286</v>
      </c>
      <c r="V397" s="1">
        <v>113219.637890033</v>
      </c>
      <c r="W397" s="15">
        <v>0.732708175050036</v>
      </c>
      <c r="X397" s="1">
        <v>0.217780523736921</v>
      </c>
      <c r="Y397" s="1">
        <v>0.0495113012130432</v>
      </c>
      <c r="Z397" s="1">
        <v>0.267291824949964</v>
      </c>
      <c r="AA397" s="1">
        <v>113.219637890033</v>
      </c>
      <c r="AB397" s="1">
        <v>3061.41412294524</v>
      </c>
      <c r="AC397" s="15">
        <v>321.967295488656</v>
      </c>
      <c r="AD397" s="1">
        <v>61916.1479181992</v>
      </c>
      <c r="AE397" s="15">
        <v>6.0</v>
      </c>
      <c r="AF397" s="1">
        <v>33309.0</v>
      </c>
      <c r="AG397" s="15">
        <v>45685.4921546116</v>
      </c>
      <c r="AH397" s="15">
        <v>43.3499890309097</v>
      </c>
      <c r="AI397" s="1">
        <v>26.1899955156522</v>
      </c>
      <c r="AJ397" s="1">
        <v>26.1899699369799</v>
      </c>
      <c r="AK397" s="1">
        <v>1.0</v>
      </c>
      <c r="AL397" s="1">
        <v>0.517664</v>
      </c>
      <c r="AM397" s="1">
        <v>0.7975</v>
      </c>
      <c r="AN397" s="1">
        <v>0.0</v>
      </c>
      <c r="AO397" s="1">
        <v>1.38530321237149</v>
      </c>
      <c r="AP397" s="1">
        <v>2674.99952026523</v>
      </c>
      <c r="AQ397" s="15">
        <v>3154.24854055736</v>
      </c>
      <c r="AR397" s="15">
        <v>10633.4972550231</v>
      </c>
      <c r="AS397" s="15">
        <v>851.489444855362</v>
      </c>
      <c r="AT397" s="1">
        <v>105.121533802639</v>
      </c>
      <c r="AU397" s="1">
        <v>17419.3562945037</v>
      </c>
      <c r="AV397" s="15">
        <v>12923.4259441659</v>
      </c>
      <c r="AW397" s="15">
        <v>0.7222116701</v>
      </c>
      <c r="AX397" s="1">
        <v>2496.8237203843</v>
      </c>
      <c r="AY397" s="15">
        <v>0.139532291</v>
      </c>
      <c r="AZ397" s="1">
        <v>637.0273212559</v>
      </c>
      <c r="BA397" s="15">
        <v>0.0355995823</v>
      </c>
      <c r="BB397" s="1">
        <v>1836.9588452894</v>
      </c>
      <c r="BC397" s="15">
        <v>0.1026564567</v>
      </c>
      <c r="BD397" s="1">
        <v>17894.2358310955</v>
      </c>
      <c r="BE397" s="15">
        <v>0.582658442655894</v>
      </c>
      <c r="BF397" s="1">
        <v>0.228024967450634</v>
      </c>
      <c r="BG397" s="1">
        <v>0.162017907957109</v>
      </c>
      <c r="BH397" s="1">
        <v>0.00897390673777628</v>
      </c>
      <c r="BI397" s="1">
        <v>0.0183247751985862</v>
      </c>
    </row>
    <row r="398" ht="15.75" customHeight="1">
      <c r="A398" s="1" t="s">
        <v>1567</v>
      </c>
      <c r="B398" s="1" t="s">
        <v>318</v>
      </c>
      <c r="C398" s="1">
        <v>25.0</v>
      </c>
      <c r="D398" s="1">
        <v>39.10842324</v>
      </c>
      <c r="E398" s="1">
        <v>977.710581</v>
      </c>
      <c r="F398" s="1">
        <v>0.100905812542883</v>
      </c>
      <c r="G398" s="1">
        <v>0.0215457394763235</v>
      </c>
      <c r="H398" s="1" t="e">
        <v>#N/A</v>
      </c>
      <c r="I398" s="1">
        <v>0.0487010034342962</v>
      </c>
      <c r="J398" s="1">
        <v>0.804637387196203</v>
      </c>
      <c r="K398" s="1">
        <v>0.0233064380014631</v>
      </c>
      <c r="L398" s="1">
        <v>0.281172478127984</v>
      </c>
      <c r="M398" s="1">
        <v>0.0449500117744638</v>
      </c>
      <c r="N398" s="1">
        <v>0.127792863346554</v>
      </c>
      <c r="O398" s="1">
        <v>69925.590010977</v>
      </c>
      <c r="P398" s="15">
        <v>0.123287671232877</v>
      </c>
      <c r="Q398" s="1">
        <v>0.150684931506849</v>
      </c>
      <c r="R398" s="1">
        <v>0.726027397260274</v>
      </c>
      <c r="S398" s="1">
        <v>7.58</v>
      </c>
      <c r="T398" s="1">
        <v>105870.555408971</v>
      </c>
      <c r="U398" s="15">
        <v>128.985564775726</v>
      </c>
      <c r="V398" s="1">
        <v>441572.637536997</v>
      </c>
      <c r="W398" s="15">
        <v>0.89536725525643</v>
      </c>
      <c r="X398" s="1">
        <v>0.0619346932936641</v>
      </c>
      <c r="Y398" s="1">
        <v>0.0426980514499054</v>
      </c>
      <c r="Z398" s="1">
        <v>0.104632744743569</v>
      </c>
      <c r="AA398" s="1">
        <v>441.572637536997</v>
      </c>
      <c r="AB398" s="1">
        <v>12064.6070823284</v>
      </c>
      <c r="AC398" s="15">
        <v>1188.60087287937</v>
      </c>
      <c r="AD398" s="1">
        <v>298040.805299106</v>
      </c>
      <c r="AE398" s="15">
        <v>522.0</v>
      </c>
      <c r="AF398" s="1">
        <v>55053.5</v>
      </c>
      <c r="AG398" s="15">
        <v>106153.874882629</v>
      </c>
      <c r="AH398" s="15">
        <v>51.0629791407635</v>
      </c>
      <c r="AI398" s="1">
        <v>26.262998337736</v>
      </c>
      <c r="AJ398" s="1">
        <v>26.2629828700165</v>
      </c>
      <c r="AK398" s="1">
        <v>2.0</v>
      </c>
      <c r="AL398" s="1">
        <v>1.14453</v>
      </c>
      <c r="AM398" s="1">
        <v>1.254858</v>
      </c>
      <c r="AN398" s="1">
        <v>0.0</v>
      </c>
      <c r="AO398" s="1">
        <v>0.83646283269345</v>
      </c>
      <c r="AP398" s="1">
        <v>3011.3798880939</v>
      </c>
      <c r="AQ398" s="15">
        <v>2714.50820066352</v>
      </c>
      <c r="AR398" s="15">
        <v>8561.60017357939</v>
      </c>
      <c r="AS398" s="15">
        <v>1380.32282377437</v>
      </c>
      <c r="AT398" s="15">
        <v>264.550496871425</v>
      </c>
      <c r="AU398" s="1">
        <v>15932.3615829826</v>
      </c>
      <c r="AV398" s="15">
        <v>3720.3134135236</v>
      </c>
      <c r="AW398" s="15">
        <v>0.2388033076</v>
      </c>
      <c r="AX398" s="1">
        <v>9403.0937646713</v>
      </c>
      <c r="AY398" s="15">
        <v>0.6035754635</v>
      </c>
      <c r="AZ398" s="1">
        <v>1945.7504895798</v>
      </c>
      <c r="BA398" s="1">
        <v>0.1248958357</v>
      </c>
      <c r="BB398" s="1">
        <v>509.8284464503</v>
      </c>
      <c r="BC398" s="15">
        <v>0.0327253932</v>
      </c>
      <c r="BD398" s="1">
        <v>15578.986114225</v>
      </c>
      <c r="BE398" s="15">
        <v>0.609258282594165</v>
      </c>
      <c r="BF398" s="1">
        <v>0.2337007392234</v>
      </c>
      <c r="BG398" s="1">
        <v>0.0918384150092611</v>
      </c>
      <c r="BH398" s="1">
        <v>0.0428764868432866</v>
      </c>
      <c r="BI398" s="1">
        <v>0.0223260763298872</v>
      </c>
    </row>
    <row r="399" ht="15.75" customHeight="1">
      <c r="A399" s="1" t="s">
        <v>1712</v>
      </c>
      <c r="B399" s="1" t="s">
        <v>471</v>
      </c>
      <c r="C399" s="1">
        <v>89.0</v>
      </c>
      <c r="D399" s="1">
        <v>18.6223409101124</v>
      </c>
      <c r="E399" s="1">
        <v>1657.388341</v>
      </c>
      <c r="F399" s="1" t="e">
        <v>#N/A</v>
      </c>
      <c r="G399" s="1" t="e">
        <v>#N/A</v>
      </c>
      <c r="H399" s="1" t="e">
        <v>#N/A</v>
      </c>
      <c r="I399" s="1">
        <v>0.0781715274096691</v>
      </c>
      <c r="J399" s="1">
        <v>0.891208327169571</v>
      </c>
      <c r="K399" s="1">
        <v>0.0242953872102926</v>
      </c>
      <c r="L399" s="1">
        <v>0.393364850033294</v>
      </c>
      <c r="M399" s="1" t="e">
        <v>#N/A</v>
      </c>
      <c r="N399" s="1">
        <v>0.157593054977457</v>
      </c>
      <c r="O399" s="1">
        <v>64131.7973868955</v>
      </c>
      <c r="P399" s="15">
        <v>0.170542635658915</v>
      </c>
      <c r="Q399" s="1">
        <v>0.162790697674419</v>
      </c>
      <c r="R399" s="1">
        <v>0.666666666666667</v>
      </c>
      <c r="S399" s="1">
        <v>12.35</v>
      </c>
      <c r="T399" s="1">
        <v>86057.4251012146</v>
      </c>
      <c r="U399" s="15">
        <v>134.201485101215</v>
      </c>
      <c r="V399" s="1">
        <v>332157.338374809</v>
      </c>
      <c r="W399" s="15">
        <v>0.85595784446418</v>
      </c>
      <c r="X399" s="1">
        <v>0.0588428771164096</v>
      </c>
      <c r="Y399" s="1">
        <v>0.0851992784194108</v>
      </c>
      <c r="Z399" s="1">
        <v>0.14404215553582</v>
      </c>
      <c r="AA399" s="1">
        <v>332.157338374809</v>
      </c>
      <c r="AB399" s="1">
        <v>8848.85071120456</v>
      </c>
      <c r="AC399" s="15">
        <v>899.410176314255</v>
      </c>
      <c r="AD399" s="1">
        <v>236508.395287605</v>
      </c>
      <c r="AE399" s="15">
        <v>430.0</v>
      </c>
      <c r="AF399" s="1">
        <v>48362.0</v>
      </c>
      <c r="AG399" s="15">
        <v>83451.3768541157</v>
      </c>
      <c r="AH399" s="15">
        <v>47.4979942805815</v>
      </c>
      <c r="AI399" s="1">
        <v>24.697998703441</v>
      </c>
      <c r="AJ399" s="1">
        <v>24.6979592706137</v>
      </c>
      <c r="AK399" s="1">
        <v>1.9</v>
      </c>
      <c r="AL399" s="1">
        <v>1.705902</v>
      </c>
      <c r="AM399" s="1">
        <v>1.719096</v>
      </c>
      <c r="AN399" s="1">
        <v>0.0</v>
      </c>
      <c r="AO399" s="15">
        <v>0.964159744850421</v>
      </c>
      <c r="AP399" s="1">
        <v>2118.32726413513</v>
      </c>
      <c r="AQ399" s="15">
        <v>2419.92866172817</v>
      </c>
      <c r="AR399" s="15">
        <v>8624.86150432019</v>
      </c>
      <c r="AS399" s="15">
        <v>919.759625604847</v>
      </c>
      <c r="AT399" s="1">
        <v>122.27206200674</v>
      </c>
      <c r="AU399" s="1">
        <v>14205.1491177951</v>
      </c>
      <c r="AV399" s="15">
        <v>6301.1543839301</v>
      </c>
      <c r="AW399" s="15">
        <v>0.3786722573</v>
      </c>
      <c r="AX399" s="1">
        <v>7554.9784541978</v>
      </c>
      <c r="AY399" s="15">
        <v>0.4540216873</v>
      </c>
      <c r="AZ399" s="1">
        <v>1520.8413863368</v>
      </c>
      <c r="BA399" s="1">
        <v>0.0913960214</v>
      </c>
      <c r="BB399" s="1">
        <v>1263.1525936471</v>
      </c>
      <c r="BC399" s="15">
        <v>0.0759100341</v>
      </c>
      <c r="BD399" s="1">
        <v>16640.1268181118</v>
      </c>
      <c r="BE399" s="15">
        <v>0.558138170459956</v>
      </c>
      <c r="BF399" s="1">
        <v>0.2385015136784</v>
      </c>
      <c r="BG399" s="1">
        <v>0.144735129263912</v>
      </c>
      <c r="BH399" s="1">
        <v>0.0432937382617919</v>
      </c>
      <c r="BI399" s="1">
        <v>0.0153314483359397</v>
      </c>
    </row>
    <row r="400" ht="15.75" customHeight="1">
      <c r="A400" s="1" t="s">
        <v>1809</v>
      </c>
      <c r="B400" s="1" t="s">
        <v>642</v>
      </c>
      <c r="C400" s="1">
        <v>63.0</v>
      </c>
      <c r="D400" s="1">
        <v>22.0487890952381</v>
      </c>
      <c r="E400" s="1">
        <v>1389.073713</v>
      </c>
      <c r="F400" s="1" t="e">
        <v>#N/A</v>
      </c>
      <c r="G400" s="1">
        <v>0.00871752442374107</v>
      </c>
      <c r="H400" s="1" t="e">
        <v>#N/A</v>
      </c>
      <c r="I400" s="1">
        <v>0.045758959855439</v>
      </c>
      <c r="J400" s="1">
        <v>0.90702111618263</v>
      </c>
      <c r="K400" s="1">
        <v>0.0334171769576741</v>
      </c>
      <c r="L400" s="1">
        <v>0.320631805081634</v>
      </c>
      <c r="M400" s="1" t="e">
        <v>#N/A</v>
      </c>
      <c r="N400" s="1">
        <v>0.14119805038407</v>
      </c>
      <c r="O400" s="1">
        <v>67798.3024336283</v>
      </c>
      <c r="P400" s="15">
        <v>0.326315789473684</v>
      </c>
      <c r="Q400" s="1">
        <v>0.126315789473684</v>
      </c>
      <c r="R400" s="1">
        <v>0.547368421052632</v>
      </c>
      <c r="S400" s="1">
        <v>12.0</v>
      </c>
      <c r="T400" s="1">
        <v>88861.3333333333</v>
      </c>
      <c r="U400" s="15">
        <v>115.75614275</v>
      </c>
      <c r="V400" s="1">
        <v>355286.775195061</v>
      </c>
      <c r="W400" s="15">
        <v>0.817810002733023</v>
      </c>
      <c r="X400" s="1">
        <v>0.0777988477537829</v>
      </c>
      <c r="Y400" s="1">
        <v>0.104391149513195</v>
      </c>
      <c r="Z400" s="1">
        <v>0.182189997266977</v>
      </c>
      <c r="AA400" s="1">
        <v>355.286775195061</v>
      </c>
      <c r="AB400" s="1">
        <v>8276.38295391168</v>
      </c>
      <c r="AC400" s="15">
        <v>752.245788125428</v>
      </c>
      <c r="AD400" s="1">
        <v>263772.685008033</v>
      </c>
      <c r="AE400" s="15">
        <v>478.0</v>
      </c>
      <c r="AF400" s="1">
        <v>49265.5</v>
      </c>
      <c r="AG400" s="15">
        <v>77473.5241820768</v>
      </c>
      <c r="AH400" s="15">
        <v>50.54998081293</v>
      </c>
      <c r="AI400" s="1">
        <v>20.0</v>
      </c>
      <c r="AJ400" s="1">
        <v>21.3597775766534</v>
      </c>
      <c r="AK400" s="1">
        <v>2.0</v>
      </c>
      <c r="AL400" s="1">
        <v>0.554763</v>
      </c>
      <c r="AM400" s="1">
        <v>0.937299</v>
      </c>
      <c r="AN400" s="1">
        <v>0.0</v>
      </c>
      <c r="AO400" s="15">
        <v>0.771372727552268</v>
      </c>
      <c r="AP400" s="1">
        <v>2725.38841140679</v>
      </c>
      <c r="AQ400" s="15">
        <v>2435.36309005079</v>
      </c>
      <c r="AR400" s="15">
        <v>8272.11760071656</v>
      </c>
      <c r="AS400" s="15">
        <v>889.536212827317</v>
      </c>
      <c r="AT400" s="1">
        <v>587.879262531261</v>
      </c>
      <c r="AU400" s="1">
        <v>14910.2845775327</v>
      </c>
      <c r="AV400" s="15">
        <v>5585.0845737497</v>
      </c>
      <c r="AW400" s="15">
        <v>0.3699538788</v>
      </c>
      <c r="AX400" s="1">
        <v>7688.0444898103</v>
      </c>
      <c r="AY400" s="15">
        <v>0.5092531441</v>
      </c>
      <c r="AZ400" s="1">
        <v>1069.752063573</v>
      </c>
      <c r="BA400" s="1">
        <v>0.07085997</v>
      </c>
      <c r="BB400" s="1">
        <v>753.8238787048</v>
      </c>
      <c r="BC400" s="15">
        <v>0.0499330071</v>
      </c>
      <c r="BD400" s="1">
        <v>15096.7050058378</v>
      </c>
      <c r="BE400" s="15">
        <v>0.530845110434859</v>
      </c>
      <c r="BF400" s="1">
        <v>0.216197895414481</v>
      </c>
      <c r="BG400" s="1">
        <v>0.191193307587756</v>
      </c>
      <c r="BH400" s="1">
        <v>0.0383428437310132</v>
      </c>
      <c r="BI400" s="1">
        <v>0.0234208428318898</v>
      </c>
    </row>
    <row r="401" ht="15.75" customHeight="1">
      <c r="A401" s="1" t="s">
        <v>1843</v>
      </c>
      <c r="B401" s="1" t="s">
        <v>805</v>
      </c>
      <c r="C401" s="1">
        <v>63.0</v>
      </c>
      <c r="D401" s="1">
        <v>39.3581485396825</v>
      </c>
      <c r="E401" s="1">
        <v>2479.563358</v>
      </c>
      <c r="F401" s="1">
        <v>0.00591828791506026</v>
      </c>
      <c r="G401" s="1">
        <v>0.0288698763889618</v>
      </c>
      <c r="H401" s="1">
        <v>0.00508262092682342</v>
      </c>
      <c r="I401" s="1">
        <v>0.0763109985728936</v>
      </c>
      <c r="J401" s="1">
        <v>0.838199198346201</v>
      </c>
      <c r="K401" s="1">
        <v>0.0456190178500594</v>
      </c>
      <c r="L401" s="1">
        <v>0.444954321124981</v>
      </c>
      <c r="M401" s="1">
        <v>0.0253885973984133</v>
      </c>
      <c r="N401" s="1">
        <v>0.166626600843863</v>
      </c>
      <c r="O401" s="1">
        <v>72328.1385402139</v>
      </c>
      <c r="P401" s="15">
        <v>0.28021978021978</v>
      </c>
      <c r="Q401" s="1">
        <v>0.17032967032967</v>
      </c>
      <c r="R401" s="1">
        <v>0.549450549450549</v>
      </c>
      <c r="S401" s="1">
        <v>24.0</v>
      </c>
      <c r="T401" s="1">
        <v>80134.3333333333</v>
      </c>
      <c r="U401" s="15">
        <v>103.315139916667</v>
      </c>
      <c r="V401" s="1">
        <v>381115.891614978</v>
      </c>
      <c r="W401" s="15">
        <v>0.828788339906519</v>
      </c>
      <c r="X401" s="1">
        <v>0.0892056410522317</v>
      </c>
      <c r="Y401" s="1">
        <v>0.0820060190412497</v>
      </c>
      <c r="Z401" s="1">
        <v>0.171211660093481</v>
      </c>
      <c r="AA401" s="1">
        <v>381.115891614979</v>
      </c>
      <c r="AB401" s="1">
        <v>10931.5145799957</v>
      </c>
      <c r="AC401" s="15">
        <v>1216.61242906623</v>
      </c>
      <c r="AD401" s="1">
        <v>251469.126308523</v>
      </c>
      <c r="AE401" s="15">
        <v>453.0</v>
      </c>
      <c r="AF401" s="1">
        <v>47039.0</v>
      </c>
      <c r="AG401" s="15">
        <v>76422.1845094357</v>
      </c>
      <c r="AH401" s="15">
        <v>46.4919956276323</v>
      </c>
      <c r="AI401" s="1">
        <v>27.091998972786</v>
      </c>
      <c r="AJ401" s="1">
        <v>27.0919894822527</v>
      </c>
      <c r="AK401" s="1">
        <v>3.64</v>
      </c>
      <c r="AL401" s="1">
        <v>3.64</v>
      </c>
      <c r="AM401" s="1">
        <v>3.64</v>
      </c>
      <c r="AN401" s="1">
        <v>0.0</v>
      </c>
      <c r="AO401" s="1">
        <v>1.0828737483308</v>
      </c>
      <c r="AP401" s="1">
        <v>1976.82115045999</v>
      </c>
      <c r="AQ401" s="15">
        <v>2843.54276217692</v>
      </c>
      <c r="AR401" s="15">
        <v>8983.9428535385</v>
      </c>
      <c r="AS401" s="15">
        <v>1236.16373830928</v>
      </c>
      <c r="AT401" s="15">
        <v>903.926573510851</v>
      </c>
      <c r="AU401" s="1">
        <v>15944.3970779955</v>
      </c>
      <c r="AV401" s="15">
        <v>6373.3741987168</v>
      </c>
      <c r="AW401" s="15">
        <v>0.3721648046</v>
      </c>
      <c r="AX401" s="1">
        <v>8818.7650878736</v>
      </c>
      <c r="AY401" s="15">
        <v>0.5149601896</v>
      </c>
      <c r="AZ401" s="1">
        <v>1194.5854451881</v>
      </c>
      <c r="BA401" s="15">
        <v>0.069756246</v>
      </c>
      <c r="BB401" s="1">
        <v>738.41477731</v>
      </c>
      <c r="BC401" s="15">
        <v>0.0431187598</v>
      </c>
      <c r="BD401" s="1">
        <v>17125.1395090885</v>
      </c>
      <c r="BE401" s="15">
        <v>0.567425992270933</v>
      </c>
      <c r="BF401" s="1">
        <v>0.238515348272876</v>
      </c>
      <c r="BG401" s="1">
        <v>0.137460039279576</v>
      </c>
      <c r="BH401" s="1">
        <v>0.0301092954701898</v>
      </c>
      <c r="BI401" s="1">
        <v>0.0264893247064247</v>
      </c>
    </row>
    <row r="402" ht="15.75" customHeight="1">
      <c r="A402" s="1" t="s">
        <v>379</v>
      </c>
      <c r="B402" s="1" t="s">
        <v>107</v>
      </c>
      <c r="C402" s="1">
        <v>74.0</v>
      </c>
      <c r="D402" s="1">
        <v>51.9860905540541</v>
      </c>
      <c r="E402" s="1">
        <v>3846.970701</v>
      </c>
      <c r="F402" s="1">
        <v>0.0222623108158609</v>
      </c>
      <c r="G402" s="1">
        <v>0.0206171635904622</v>
      </c>
      <c r="H402" s="1" t="e">
        <v>#N/A</v>
      </c>
      <c r="I402" s="1">
        <v>0.0349217952859242</v>
      </c>
      <c r="J402" s="1">
        <v>0.908001168602459</v>
      </c>
      <c r="K402" s="1">
        <v>0.0116598865536005</v>
      </c>
      <c r="L402" s="1">
        <v>0.159373575816055</v>
      </c>
      <c r="M402" s="1">
        <v>0.00499170533387639</v>
      </c>
      <c r="N402" s="1">
        <v>0.116945771146877</v>
      </c>
      <c r="O402" s="1">
        <v>79672.4464807785</v>
      </c>
      <c r="P402" s="15">
        <v>0.178137651821862</v>
      </c>
      <c r="Q402" s="1">
        <v>0.145748987854251</v>
      </c>
      <c r="R402" s="1">
        <v>0.676113360323887</v>
      </c>
      <c r="S402" s="1">
        <v>18.21</v>
      </c>
      <c r="T402" s="1">
        <v>114814.607358594</v>
      </c>
      <c r="U402" s="15">
        <v>211.25594184514</v>
      </c>
      <c r="V402" s="1">
        <v>451059.83249338</v>
      </c>
      <c r="W402" s="15">
        <v>0.861582205113195</v>
      </c>
      <c r="X402" s="1">
        <v>0.103368324676226</v>
      </c>
      <c r="Y402" s="1">
        <v>0.0350494702105785</v>
      </c>
      <c r="Z402" s="1">
        <v>0.138417794886805</v>
      </c>
      <c r="AA402" s="1">
        <v>451.05983249338</v>
      </c>
      <c r="AB402" s="1">
        <v>10762.6761985053</v>
      </c>
      <c r="AC402" s="15">
        <v>1075.01282994565</v>
      </c>
      <c r="AD402" s="1">
        <v>305512.003548869</v>
      </c>
      <c r="AE402" s="15">
        <v>527.0</v>
      </c>
      <c r="AF402" s="1">
        <v>61611.0</v>
      </c>
      <c r="AG402" s="15">
        <v>126744.906080315</v>
      </c>
      <c r="AH402" s="15">
        <v>65.3699961837163</v>
      </c>
      <c r="AI402" s="1">
        <v>21.7699989552714</v>
      </c>
      <c r="AJ402" s="1">
        <v>27.2136951585516</v>
      </c>
      <c r="AK402" s="1">
        <v>2.2</v>
      </c>
      <c r="AL402" s="1">
        <v>2.2</v>
      </c>
      <c r="AM402" s="1">
        <v>2.2</v>
      </c>
      <c r="AN402" s="1">
        <v>0.0</v>
      </c>
      <c r="AO402" s="1">
        <v>0.510141129281084</v>
      </c>
      <c r="AP402" s="1">
        <v>1648.98456553127</v>
      </c>
      <c r="AQ402" s="15">
        <v>2613.38084726942</v>
      </c>
      <c r="AR402" s="15">
        <v>8461.68581984219</v>
      </c>
      <c r="AS402" s="15">
        <v>1131.38050125222</v>
      </c>
      <c r="AT402" s="1">
        <v>263.164655695671</v>
      </c>
      <c r="AU402" s="1">
        <v>14118.5963895908</v>
      </c>
      <c r="AV402" s="15">
        <v>3087.9419562164</v>
      </c>
      <c r="AW402" s="15">
        <v>0.2156348596</v>
      </c>
      <c r="AX402" s="1">
        <v>9383.2859201741</v>
      </c>
      <c r="AY402" s="15">
        <v>0.6552466239</v>
      </c>
      <c r="AZ402" s="1">
        <v>1252.8380865823</v>
      </c>
      <c r="BA402" s="1">
        <v>0.0874872548</v>
      </c>
      <c r="BB402" s="1">
        <v>596.1694690185</v>
      </c>
      <c r="BC402" s="15">
        <v>0.0416312617</v>
      </c>
      <c r="BD402" s="1">
        <v>14320.2354319913</v>
      </c>
      <c r="BE402" s="15">
        <v>0.628329302523726</v>
      </c>
      <c r="BF402" s="1">
        <v>0.218156010621785</v>
      </c>
      <c r="BG402" s="1">
        <v>0.118594743556666</v>
      </c>
      <c r="BH402" s="1">
        <v>0.0185384128440337</v>
      </c>
      <c r="BI402" s="1">
        <v>0.016381530453789</v>
      </c>
    </row>
    <row r="403" ht="15.75" customHeight="1">
      <c r="A403" s="1" t="s">
        <v>1846</v>
      </c>
      <c r="B403" s="1" t="s">
        <v>973</v>
      </c>
      <c r="C403" s="1">
        <v>2.0</v>
      </c>
      <c r="D403" s="1">
        <v>511.1477795</v>
      </c>
      <c r="E403" s="1">
        <v>1022.295559</v>
      </c>
      <c r="F403" s="1">
        <v>0.157070115791383</v>
      </c>
      <c r="G403" s="1">
        <v>0.0324419863207296</v>
      </c>
      <c r="H403" s="1" t="e">
        <v>#N/A</v>
      </c>
      <c r="I403" s="1">
        <v>0.0444649329400233</v>
      </c>
      <c r="J403" s="1">
        <v>0.729819830050313</v>
      </c>
      <c r="K403" s="1">
        <v>0.0332677455815341</v>
      </c>
      <c r="L403" s="1">
        <v>0.033723958896714</v>
      </c>
      <c r="M403" s="1">
        <v>0.0184868284903353</v>
      </c>
      <c r="N403" s="1">
        <v>0.0787606234845967</v>
      </c>
      <c r="O403" s="1">
        <v>89668.6960390356</v>
      </c>
      <c r="P403" s="15">
        <v>0.102564102564103</v>
      </c>
      <c r="Q403" s="1">
        <v>0.102564102564103</v>
      </c>
      <c r="R403" s="1">
        <v>0.794871794871795</v>
      </c>
      <c r="S403" s="1">
        <v>11.2</v>
      </c>
      <c r="T403" s="1">
        <v>82241.4428571429</v>
      </c>
      <c r="U403" s="15">
        <v>91.2763891964286</v>
      </c>
      <c r="V403" s="1">
        <v>234534.883663717</v>
      </c>
      <c r="W403" s="15">
        <v>0.973491805295016</v>
      </c>
      <c r="X403" s="1">
        <v>0.014556941145077</v>
      </c>
      <c r="Y403" s="1">
        <v>0.0119512535599073</v>
      </c>
      <c r="Z403" s="1">
        <v>0.0265081947049842</v>
      </c>
      <c r="AA403" s="1">
        <v>234.534883663717</v>
      </c>
      <c r="AB403" s="1">
        <v>15588.9349803974</v>
      </c>
      <c r="AC403" s="15">
        <v>1497.36611542885</v>
      </c>
      <c r="AD403" s="1">
        <v>191828.871785205</v>
      </c>
      <c r="AE403" s="15">
        <v>298.0</v>
      </c>
      <c r="AF403" s="1">
        <v>81947.0</v>
      </c>
      <c r="AG403" s="15">
        <v>212674.197396963</v>
      </c>
      <c r="AH403" s="15">
        <v>152.849784329327</v>
      </c>
      <c r="AI403" s="1">
        <v>64.8559995263235</v>
      </c>
      <c r="AJ403" s="1">
        <v>103.312675668939</v>
      </c>
      <c r="AK403" s="1">
        <v>4.0</v>
      </c>
      <c r="AL403" s="1">
        <v>2.514284</v>
      </c>
      <c r="AM403" s="1">
        <v>3.225064</v>
      </c>
      <c r="AN403" s="1">
        <v>0.0</v>
      </c>
      <c r="AO403" s="1">
        <v>0.772977115870153</v>
      </c>
      <c r="AP403" s="1">
        <v>2361.08243721716</v>
      </c>
      <c r="AQ403" s="15">
        <v>1562.12930393841</v>
      </c>
      <c r="AR403" s="15">
        <v>10859.757887298</v>
      </c>
      <c r="AS403" s="15">
        <v>1580.68916153826</v>
      </c>
      <c r="AT403" s="1">
        <v>544.852880457441</v>
      </c>
      <c r="AU403" s="1">
        <v>16908.5116704493</v>
      </c>
      <c r="AV403" s="15">
        <v>4233.4346749098</v>
      </c>
      <c r="AW403" s="15">
        <v>0.2316451993</v>
      </c>
      <c r="AX403" s="1">
        <v>12597.671630408</v>
      </c>
      <c r="AY403" s="15">
        <v>0.6893197556</v>
      </c>
      <c r="AZ403" s="1">
        <v>1037.2042376822</v>
      </c>
      <c r="BA403" s="15">
        <v>0.0567537711</v>
      </c>
      <c r="BB403" s="1">
        <v>407.2016970636</v>
      </c>
      <c r="BC403" s="15">
        <v>0.0222812741</v>
      </c>
      <c r="BD403" s="1">
        <v>18275.5122400636</v>
      </c>
      <c r="BE403" s="15">
        <v>0.637418767155949</v>
      </c>
      <c r="BF403" s="1">
        <v>0.231855901552306</v>
      </c>
      <c r="BG403" s="1">
        <v>0.0872669060015077</v>
      </c>
      <c r="BH403" s="1">
        <v>0.0273375354875664</v>
      </c>
      <c r="BI403" s="1">
        <v>0.016120889802671</v>
      </c>
    </row>
    <row r="404" ht="15.75" customHeight="1">
      <c r="A404" s="1" t="s">
        <v>1848</v>
      </c>
      <c r="B404" s="1" t="s">
        <v>1143</v>
      </c>
      <c r="C404" s="1">
        <v>22.0</v>
      </c>
      <c r="D404" s="1">
        <v>137.078476772727</v>
      </c>
      <c r="E404" s="1">
        <v>3015.726489</v>
      </c>
      <c r="F404" s="1">
        <v>0.011911025673706</v>
      </c>
      <c r="G404" s="1">
        <v>0.203019576795055</v>
      </c>
      <c r="H404" s="1" t="e">
        <v>#N/A</v>
      </c>
      <c r="I404" s="1">
        <v>0.121048767231671</v>
      </c>
      <c r="J404" s="1">
        <v>0.568892790705269</v>
      </c>
      <c r="K404" s="1">
        <v>0.093934097896369</v>
      </c>
      <c r="L404" s="1">
        <v>0.533868796436984</v>
      </c>
      <c r="M404" s="1">
        <v>0.0173602177182706</v>
      </c>
      <c r="N404" s="1">
        <v>0.196392009847314</v>
      </c>
      <c r="O404" s="1">
        <v>72640.6227404045</v>
      </c>
      <c r="P404" s="15">
        <v>0.255144032921811</v>
      </c>
      <c r="Q404" s="1">
        <v>0.193415637860082</v>
      </c>
      <c r="R404" s="1">
        <v>0.551440329218107</v>
      </c>
      <c r="S404" s="1">
        <v>24.81</v>
      </c>
      <c r="T404" s="1">
        <v>104724.869004434</v>
      </c>
      <c r="U404" s="15">
        <v>121.552861305925</v>
      </c>
      <c r="V404" s="1">
        <v>365584.755123328</v>
      </c>
      <c r="W404" s="15">
        <v>0.746348036967461</v>
      </c>
      <c r="X404" s="1">
        <v>0.235088214630187</v>
      </c>
      <c r="Y404" s="1">
        <v>0.0185637484023522</v>
      </c>
      <c r="Z404" s="1">
        <v>0.253651963032539</v>
      </c>
      <c r="AA404" s="1">
        <v>365.584755123328</v>
      </c>
      <c r="AB404" s="1">
        <v>11280.5969387763</v>
      </c>
      <c r="AC404" s="15">
        <v>980.330447997733</v>
      </c>
      <c r="AD404" s="15">
        <v>216631.541909394</v>
      </c>
      <c r="AE404" s="15">
        <v>387.0</v>
      </c>
      <c r="AF404" s="1">
        <v>45387.0</v>
      </c>
      <c r="AG404" s="15">
        <v>86233.4818959842</v>
      </c>
      <c r="AH404" s="15">
        <v>73.9499965797934</v>
      </c>
      <c r="AI404" s="1">
        <v>28.2615991596636</v>
      </c>
      <c r="AJ404" s="1">
        <v>35.6909976599395</v>
      </c>
      <c r="AK404" s="1">
        <v>2.25</v>
      </c>
      <c r="AL404" s="1">
        <v>1.381369</v>
      </c>
      <c r="AM404" s="1">
        <v>1.764555</v>
      </c>
      <c r="AN404" s="1">
        <v>0.0</v>
      </c>
      <c r="AO404" s="1">
        <v>0.802365103116049</v>
      </c>
      <c r="AP404" s="1">
        <v>1971.92493141907</v>
      </c>
      <c r="AQ404" s="15">
        <v>2784.41762229718</v>
      </c>
      <c r="AR404" s="15">
        <v>10237.4173595025</v>
      </c>
      <c r="AS404" s="15">
        <v>1325.28769587632</v>
      </c>
      <c r="AT404" s="1">
        <v>495.668892869549</v>
      </c>
      <c r="AU404" s="1">
        <v>16814.7165019646</v>
      </c>
      <c r="AV404" s="15">
        <v>3656.6325184298</v>
      </c>
      <c r="AW404" s="15">
        <v>0.2338503914</v>
      </c>
      <c r="AX404" s="1">
        <v>9602.4483094177</v>
      </c>
      <c r="AY404" s="15">
        <v>0.6140995257</v>
      </c>
      <c r="AZ404" s="1">
        <v>1073.5388440107</v>
      </c>
      <c r="BA404" s="1">
        <v>0.0686553756</v>
      </c>
      <c r="BB404" s="1">
        <v>1304.0123512751</v>
      </c>
      <c r="BC404" s="1">
        <v>0.0833947073</v>
      </c>
      <c r="BD404" s="1">
        <v>15636.6320231333</v>
      </c>
      <c r="BE404" s="15">
        <v>0.610365005783995</v>
      </c>
      <c r="BF404" s="1">
        <v>0.207633373969065</v>
      </c>
      <c r="BG404" s="1">
        <v>0.145790875184442</v>
      </c>
      <c r="BH404" s="1">
        <v>0.0223992888786057</v>
      </c>
      <c r="BI404" s="1">
        <v>0.0138114561838932</v>
      </c>
    </row>
    <row r="405" ht="15.75" customHeight="1">
      <c r="A405" s="1" t="s">
        <v>1849</v>
      </c>
      <c r="B405" s="1" t="s">
        <v>1277</v>
      </c>
      <c r="C405" s="1">
        <v>19.0</v>
      </c>
      <c r="D405" s="1">
        <v>344.705147105263</v>
      </c>
      <c r="E405" s="1">
        <v>6549.397795</v>
      </c>
      <c r="F405" s="1">
        <v>0.00525745743810156</v>
      </c>
      <c r="G405" s="1">
        <v>0.140438880050231</v>
      </c>
      <c r="H405" s="1" t="e">
        <v>#N/A</v>
      </c>
      <c r="I405" s="1">
        <v>0.156753415712843</v>
      </c>
      <c r="J405" s="1">
        <v>0.575093879432191</v>
      </c>
      <c r="K405" s="1">
        <v>0.121784230706748</v>
      </c>
      <c r="L405" s="1">
        <v>0.664295459485631</v>
      </c>
      <c r="M405" s="1">
        <v>0.0159898154881348</v>
      </c>
      <c r="N405" s="1">
        <v>0.187875740528798</v>
      </c>
      <c r="O405" s="1">
        <v>85306.8479051726</v>
      </c>
      <c r="P405" s="15">
        <v>0.205673758865248</v>
      </c>
      <c r="Q405" s="1">
        <v>0.118203309692671</v>
      </c>
      <c r="R405" s="1">
        <v>0.67612293144208</v>
      </c>
      <c r="S405" s="1">
        <v>44.23</v>
      </c>
      <c r="T405" s="1">
        <v>113512.70992539</v>
      </c>
      <c r="U405" s="15">
        <v>148.075916685508</v>
      </c>
      <c r="V405" s="1">
        <v>182507.622443172</v>
      </c>
      <c r="W405" s="15">
        <v>0.614648028098902</v>
      </c>
      <c r="X405" s="1">
        <v>0.351106288282063</v>
      </c>
      <c r="Y405" s="1">
        <v>0.0342456836190346</v>
      </c>
      <c r="Z405" s="1">
        <v>0.385351971901098</v>
      </c>
      <c r="AA405" s="1">
        <v>182.507622443171</v>
      </c>
      <c r="AB405" s="1">
        <v>7690.13405147732</v>
      </c>
      <c r="AC405" s="15">
        <v>611.490375963642</v>
      </c>
      <c r="AD405" s="1">
        <v>122785.840358804</v>
      </c>
      <c r="AE405" s="15">
        <v>81.0</v>
      </c>
      <c r="AF405" s="1">
        <v>39807.0</v>
      </c>
      <c r="AG405" s="15">
        <v>55547.1845384306</v>
      </c>
      <c r="AH405" s="15">
        <v>84.1999805542432</v>
      </c>
      <c r="AI405" s="1">
        <v>35.4994995086553</v>
      </c>
      <c r="AJ405" s="1">
        <v>49.6509981757167</v>
      </c>
      <c r="AK405" s="1">
        <v>3.2</v>
      </c>
      <c r="AL405" s="1">
        <v>1.902478</v>
      </c>
      <c r="AM405" s="1">
        <v>2.453199</v>
      </c>
      <c r="AN405" s="1">
        <v>0.0</v>
      </c>
      <c r="AO405" s="15">
        <v>1.08057560772497</v>
      </c>
      <c r="AP405" s="1">
        <v>1961.08463282005</v>
      </c>
      <c r="AQ405" s="15">
        <v>2705.46329519446</v>
      </c>
      <c r="AR405" s="15">
        <v>10311.1255162354</v>
      </c>
      <c r="AS405" s="15">
        <v>1153.04767344645</v>
      </c>
      <c r="AT405" s="15">
        <v>352.468213453509</v>
      </c>
      <c r="AU405" s="1">
        <v>16483.1893311498</v>
      </c>
      <c r="AV405" s="15">
        <v>8317.1252160589</v>
      </c>
      <c r="AW405" s="15">
        <v>0.463885067</v>
      </c>
      <c r="AX405" s="1">
        <v>6930.7252823786</v>
      </c>
      <c r="AY405" s="15">
        <v>0.3865590427</v>
      </c>
      <c r="AZ405" s="1">
        <v>1304.6886673953</v>
      </c>
      <c r="BA405" s="15">
        <v>0.0727686038</v>
      </c>
      <c r="BB405" s="1">
        <v>1376.7407537188</v>
      </c>
      <c r="BC405" s="15">
        <v>0.0767872865</v>
      </c>
      <c r="BD405" s="1">
        <v>17929.2799195516</v>
      </c>
      <c r="BE405" s="15">
        <v>0.602670399632652</v>
      </c>
      <c r="BF405" s="1">
        <v>0.231122372343592</v>
      </c>
      <c r="BG405" s="1">
        <v>0.12049806424653</v>
      </c>
      <c r="BH405" s="1">
        <v>0.0343523105516581</v>
      </c>
      <c r="BI405" s="1">
        <v>0.0113568532255682</v>
      </c>
    </row>
    <row r="406" ht="15.75" customHeight="1">
      <c r="A406" s="1" t="s">
        <v>1794</v>
      </c>
      <c r="B406" s="1" t="s">
        <v>619</v>
      </c>
      <c r="C406" s="1">
        <v>40.0</v>
      </c>
      <c r="D406" s="1">
        <v>23.645890225</v>
      </c>
      <c r="E406" s="1">
        <v>945.835609</v>
      </c>
      <c r="F406" s="1" t="e">
        <v>#N/A</v>
      </c>
      <c r="G406" s="1" t="e">
        <v>#N/A</v>
      </c>
      <c r="H406" s="1" t="e">
        <v>#N/A</v>
      </c>
      <c r="I406" s="1">
        <v>0.030210580982367</v>
      </c>
      <c r="J406" s="1">
        <v>0.9200442321674</v>
      </c>
      <c r="K406" s="1">
        <v>0.0367186051142737</v>
      </c>
      <c r="L406" s="1">
        <v>0.441293433007424</v>
      </c>
      <c r="M406" s="1">
        <v>0.024441128966789</v>
      </c>
      <c r="N406" s="1">
        <v>0.14531152283375</v>
      </c>
      <c r="O406" s="1">
        <v>74078.9827759618</v>
      </c>
      <c r="P406" s="15">
        <v>0.109756097560976</v>
      </c>
      <c r="Q406" s="1">
        <v>0.121951219512195</v>
      </c>
      <c r="R406" s="1">
        <v>0.768292682926829</v>
      </c>
      <c r="S406" s="1">
        <v>10.0</v>
      </c>
      <c r="T406" s="1">
        <v>100508.9</v>
      </c>
      <c r="U406" s="15">
        <v>94.5835609</v>
      </c>
      <c r="V406" s="1">
        <v>349575.493726204</v>
      </c>
      <c r="W406" s="15">
        <v>0.708421204330559</v>
      </c>
      <c r="X406" s="1">
        <v>0.207257751951172</v>
      </c>
      <c r="Y406" s="1">
        <v>0.084321043718269</v>
      </c>
      <c r="Z406" s="1">
        <v>0.291578795669441</v>
      </c>
      <c r="AA406" s="1">
        <v>349.575493726204</v>
      </c>
      <c r="AB406" s="1">
        <v>9591.95225224387</v>
      </c>
      <c r="AC406" s="15">
        <v>944.27254747183</v>
      </c>
      <c r="AD406" s="1">
        <v>259744.786618267</v>
      </c>
      <c r="AE406" s="15">
        <v>468.0</v>
      </c>
      <c r="AF406" s="1">
        <v>46273.0</v>
      </c>
      <c r="AG406" s="15">
        <v>77142.8385093168</v>
      </c>
      <c r="AH406" s="15">
        <v>29.9899677151965</v>
      </c>
      <c r="AI406" s="1">
        <v>27.1999990095335</v>
      </c>
      <c r="AJ406" s="1">
        <v>27.2173961262493</v>
      </c>
      <c r="AK406" s="1">
        <v>0.5</v>
      </c>
      <c r="AL406" s="1">
        <v>0.235692</v>
      </c>
      <c r="AM406" s="1">
        <v>0.413959</v>
      </c>
      <c r="AN406" s="1">
        <v>2277.88866215123</v>
      </c>
      <c r="AO406" s="1">
        <v>1.44903196285303</v>
      </c>
      <c r="AP406" s="1">
        <v>3354.33581672225</v>
      </c>
      <c r="AQ406" s="15">
        <v>3321.4791768323</v>
      </c>
      <c r="AR406" s="15">
        <v>11581.0410982317</v>
      </c>
      <c r="AS406" s="15">
        <v>632.224653322394</v>
      </c>
      <c r="AT406" s="1">
        <v>331.362487326273</v>
      </c>
      <c r="AU406" s="1">
        <v>19220.4432324349</v>
      </c>
      <c r="AV406" s="15">
        <v>6086.2170631178</v>
      </c>
      <c r="AW406" s="15">
        <v>0.2783336655</v>
      </c>
      <c r="AX406" s="1">
        <v>10149.9159221645</v>
      </c>
      <c r="AY406" s="15">
        <v>0.4641739317</v>
      </c>
      <c r="AZ406" s="1">
        <v>4433.1322333955</v>
      </c>
      <c r="BA406" s="1">
        <v>0.2027351196</v>
      </c>
      <c r="BB406" s="1">
        <v>1197.3568140332</v>
      </c>
      <c r="BC406" s="15">
        <v>0.0547572831</v>
      </c>
      <c r="BD406" s="1">
        <v>21866.622032711</v>
      </c>
      <c r="BE406" s="15">
        <v>0.539555219920224</v>
      </c>
      <c r="BF406" s="1">
        <v>0.247381910195797</v>
      </c>
      <c r="BG406" s="1">
        <v>0.157550428194033</v>
      </c>
      <c r="BH406" s="1">
        <v>0.0355047787390998</v>
      </c>
      <c r="BI406" s="1">
        <v>0.0200076629508463</v>
      </c>
    </row>
    <row r="407" ht="15.75" customHeight="1">
      <c r="A407" s="1" t="s">
        <v>1802</v>
      </c>
      <c r="B407" s="1" t="s">
        <v>627</v>
      </c>
      <c r="C407" s="1">
        <v>109.0</v>
      </c>
      <c r="D407" s="1">
        <v>20.2706749724771</v>
      </c>
      <c r="E407" s="1">
        <v>2209.503572</v>
      </c>
      <c r="F407" s="1">
        <v>0.0146904560984823</v>
      </c>
      <c r="G407" s="1" t="e">
        <v>#N/A</v>
      </c>
      <c r="H407" s="1" t="e">
        <v>#N/A</v>
      </c>
      <c r="I407" s="1">
        <v>0.127866330509199</v>
      </c>
      <c r="J407" s="1">
        <v>0.821431727899915</v>
      </c>
      <c r="K407" s="1">
        <v>0.0312786157811251</v>
      </c>
      <c r="L407" s="1">
        <v>0.304763023902421</v>
      </c>
      <c r="M407" s="1">
        <v>0.074269771222991</v>
      </c>
      <c r="N407" s="1">
        <v>0.158886043479648</v>
      </c>
      <c r="O407" s="1">
        <v>63231.9216012189</v>
      </c>
      <c r="P407" s="15">
        <v>0.240740740740741</v>
      </c>
      <c r="Q407" s="1">
        <v>0.160493827160494</v>
      </c>
      <c r="R407" s="1">
        <v>0.598765432098765</v>
      </c>
      <c r="S407" s="1">
        <v>17.02</v>
      </c>
      <c r="T407" s="1">
        <v>91111.0975323149</v>
      </c>
      <c r="U407" s="15">
        <v>129.818071210341</v>
      </c>
      <c r="V407" s="1">
        <v>321139.313369709</v>
      </c>
      <c r="W407" s="15">
        <v>0.823607219058455</v>
      </c>
      <c r="X407" s="1">
        <v>0.139223651846812</v>
      </c>
      <c r="Y407" s="1">
        <v>0.0371691290947331</v>
      </c>
      <c r="Z407" s="1">
        <v>0.176392780941545</v>
      </c>
      <c r="AA407" s="1">
        <v>321.139313369709</v>
      </c>
      <c r="AB407" s="1">
        <v>6542.58820089384</v>
      </c>
      <c r="AC407" s="15">
        <v>720.72037817914</v>
      </c>
      <c r="AD407" s="1">
        <v>232761.790431579</v>
      </c>
      <c r="AE407" s="15">
        <v>425.0</v>
      </c>
      <c r="AF407" s="1">
        <v>57585.0</v>
      </c>
      <c r="AG407" s="15">
        <v>100933.228302199</v>
      </c>
      <c r="AH407" s="15">
        <v>29.199955865073</v>
      </c>
      <c r="AI407" s="1">
        <v>19.9999976043702</v>
      </c>
      <c r="AJ407" s="1">
        <v>20.2233849445455</v>
      </c>
      <c r="AK407" s="1">
        <v>2.4</v>
      </c>
      <c r="AL407" s="1">
        <v>0.660007</v>
      </c>
      <c r="AM407" s="1">
        <v>1.058836</v>
      </c>
      <c r="AN407" s="1">
        <v>3015.1042136446</v>
      </c>
      <c r="AO407" s="15">
        <v>1.07059204402241</v>
      </c>
      <c r="AP407" s="1">
        <v>1688.33392137191</v>
      </c>
      <c r="AQ407" s="15">
        <v>3363.61961310285</v>
      </c>
      <c r="AR407" s="15">
        <v>7785.04329568923</v>
      </c>
      <c r="AS407" s="15">
        <v>1330.06493279387</v>
      </c>
      <c r="AT407" s="1">
        <v>854.783886269273</v>
      </c>
      <c r="AU407" s="1">
        <v>15021.8456492271</v>
      </c>
      <c r="AV407" s="15">
        <v>4635.4075466396</v>
      </c>
      <c r="AW407" s="15">
        <v>0.2897044594</v>
      </c>
      <c r="AX407" s="1">
        <v>8619.9607989048</v>
      </c>
      <c r="AY407" s="15">
        <v>0.5387317207</v>
      </c>
      <c r="AZ407" s="1">
        <v>2009.3984699276</v>
      </c>
      <c r="BA407" s="1">
        <v>0.1255837144</v>
      </c>
      <c r="BB407" s="1">
        <v>735.7033038294</v>
      </c>
      <c r="BC407" s="15">
        <v>0.0459801055</v>
      </c>
      <c r="BD407" s="1">
        <v>16000.4701193014</v>
      </c>
      <c r="BE407" s="15">
        <v>0.569712887777912</v>
      </c>
      <c r="BF407" s="1">
        <v>0.24356075190749</v>
      </c>
      <c r="BG407" s="1">
        <v>0.134492394838577</v>
      </c>
      <c r="BH407" s="1">
        <v>0.0377850560939101</v>
      </c>
      <c r="BI407" s="1">
        <v>0.0144489093821113</v>
      </c>
    </row>
    <row r="408" ht="15.75" customHeight="1">
      <c r="A408" s="1" t="s">
        <v>1851</v>
      </c>
      <c r="B408" s="1" t="s">
        <v>737</v>
      </c>
      <c r="C408" s="1">
        <v>248.0</v>
      </c>
      <c r="D408" s="1">
        <v>4.32290316532258</v>
      </c>
      <c r="E408" s="1">
        <v>1072.079985</v>
      </c>
      <c r="F408" s="1" t="e">
        <v>#N/A</v>
      </c>
      <c r="G408" s="1" t="e">
        <v>#N/A</v>
      </c>
      <c r="H408" s="1" t="e">
        <v>#N/A</v>
      </c>
      <c r="I408" s="1">
        <v>0.0470849738221069</v>
      </c>
      <c r="J408" s="1">
        <v>0.897446918157894</v>
      </c>
      <c r="K408" s="1">
        <v>0.0455960669806941</v>
      </c>
      <c r="L408" s="1">
        <v>0.523777590460937</v>
      </c>
      <c r="M408" s="1">
        <v>0.018650033638906</v>
      </c>
      <c r="N408" s="1">
        <v>0.196676847754161</v>
      </c>
      <c r="O408" s="1">
        <v>62941.615503676</v>
      </c>
      <c r="P408" s="15">
        <v>0.189873417721519</v>
      </c>
      <c r="Q408" s="1">
        <v>0.253164556962025</v>
      </c>
      <c r="R408" s="1">
        <v>0.556962025316456</v>
      </c>
      <c r="S408" s="1">
        <v>11.2</v>
      </c>
      <c r="T408" s="1">
        <v>87582.2321428571</v>
      </c>
      <c r="U408" s="15">
        <v>95.7214272321429</v>
      </c>
      <c r="V408" s="1">
        <v>450277.17777979</v>
      </c>
      <c r="W408" s="15">
        <v>0.866451330305366</v>
      </c>
      <c r="X408" s="1">
        <v>0.0278306140773634</v>
      </c>
      <c r="Y408" s="1">
        <v>0.10571805561727</v>
      </c>
      <c r="Z408" s="1">
        <v>0.133548669694634</v>
      </c>
      <c r="AA408" s="1">
        <v>450.27717777979</v>
      </c>
      <c r="AB408" s="1">
        <v>10527.2816934457</v>
      </c>
      <c r="AC408" s="15">
        <v>978.984688348603</v>
      </c>
      <c r="AD408" s="15">
        <v>278622.16934585</v>
      </c>
      <c r="AE408" s="15">
        <v>497.0</v>
      </c>
      <c r="AF408" s="1">
        <v>46979.0</v>
      </c>
      <c r="AG408" s="15">
        <v>77747.7483855537</v>
      </c>
      <c r="AH408" s="15">
        <v>45.9499729687945</v>
      </c>
      <c r="AI408" s="1">
        <v>19.9999913930119</v>
      </c>
      <c r="AJ408" s="1">
        <v>42.8591951028526</v>
      </c>
      <c r="AK408" s="1">
        <v>2.5</v>
      </c>
      <c r="AL408" s="1">
        <v>0.71732</v>
      </c>
      <c r="AM408" s="1">
        <v>2.334015</v>
      </c>
      <c r="AN408" s="1">
        <v>3143.86095921752</v>
      </c>
      <c r="AO408" s="1">
        <v>1.57637160249633</v>
      </c>
      <c r="AP408" s="1">
        <v>2869.78847012054</v>
      </c>
      <c r="AQ408" s="15">
        <v>3414.867734892</v>
      </c>
      <c r="AR408" s="15">
        <v>9799.45801338694</v>
      </c>
      <c r="AS408" s="15">
        <v>1110.00523902142</v>
      </c>
      <c r="AT408" s="1">
        <v>370.831454334072</v>
      </c>
      <c r="AU408" s="1">
        <v>17564.950911755</v>
      </c>
      <c r="AV408" s="15">
        <v>5911.4288653513</v>
      </c>
      <c r="AW408" s="15">
        <v>0.2646575203</v>
      </c>
      <c r="AX408" s="1">
        <v>12431.6189855401</v>
      </c>
      <c r="AY408" s="15">
        <v>0.5565695756</v>
      </c>
      <c r="AZ408" s="1">
        <v>2571.5030886589</v>
      </c>
      <c r="BA408" s="15">
        <v>0.1151274331</v>
      </c>
      <c r="BB408" s="1">
        <v>1421.5944975552</v>
      </c>
      <c r="BC408" s="15">
        <v>0.063645471</v>
      </c>
      <c r="BD408" s="1">
        <v>22336.1454371055</v>
      </c>
      <c r="BE408" s="15">
        <v>0.531880074724369</v>
      </c>
      <c r="BF408" s="1">
        <v>0.267934049909651</v>
      </c>
      <c r="BG408" s="1">
        <v>0.133503612299662</v>
      </c>
      <c r="BH408" s="1">
        <v>0.0500360359614571</v>
      </c>
      <c r="BI408" s="1">
        <v>0.0166462271048605</v>
      </c>
    </row>
    <row r="409" ht="15.75" customHeight="1">
      <c r="A409" s="1" t="s">
        <v>685</v>
      </c>
      <c r="B409" s="1" t="s">
        <v>127</v>
      </c>
      <c r="C409" s="1">
        <v>27.0</v>
      </c>
      <c r="D409" s="1">
        <v>150.996665333333</v>
      </c>
      <c r="E409" s="1">
        <v>4076.909964</v>
      </c>
      <c r="F409" s="1">
        <v>0.00699571846675354</v>
      </c>
      <c r="G409" s="1">
        <v>0.141967697012907</v>
      </c>
      <c r="H409" s="1" t="e">
        <v>#N/A</v>
      </c>
      <c r="I409" s="1">
        <v>0.0841035924940065</v>
      </c>
      <c r="J409" s="1">
        <v>0.690080880866879</v>
      </c>
      <c r="K409" s="1">
        <v>0.0754640375416979</v>
      </c>
      <c r="L409" s="1">
        <v>0.999876918521399</v>
      </c>
      <c r="M409" s="1">
        <v>0.0121573107982306</v>
      </c>
      <c r="N409" s="1">
        <v>0.167375217335185</v>
      </c>
      <c r="O409" s="1">
        <v>65355.9775743382</v>
      </c>
      <c r="P409" s="15">
        <v>0.146428571428571</v>
      </c>
      <c r="Q409" s="1">
        <v>0.164285714285714</v>
      </c>
      <c r="R409" s="1">
        <v>0.689285714285714</v>
      </c>
      <c r="S409" s="1">
        <v>31.2</v>
      </c>
      <c r="T409" s="1">
        <v>84903.3653846154</v>
      </c>
      <c r="U409" s="15">
        <v>130.670191153846</v>
      </c>
      <c r="V409" s="1">
        <v>229037.344029018</v>
      </c>
      <c r="W409" s="15">
        <v>0.73920830563051</v>
      </c>
      <c r="X409" s="1">
        <v>0.226373781152966</v>
      </c>
      <c r="Y409" s="1">
        <v>0.0344179132165244</v>
      </c>
      <c r="Z409" s="1">
        <v>0.26079169436949</v>
      </c>
      <c r="AA409" s="1">
        <v>229.037344029018</v>
      </c>
      <c r="AB409" s="1">
        <v>5454.43612843053</v>
      </c>
      <c r="AC409" s="15">
        <v>663.46816434134</v>
      </c>
      <c r="AD409" s="1">
        <v>163753.973741136</v>
      </c>
      <c r="AE409" s="15">
        <v>198.0</v>
      </c>
      <c r="AF409" s="1">
        <v>39760.5</v>
      </c>
      <c r="AG409" s="15">
        <v>59251.1422008068</v>
      </c>
      <c r="AH409" s="15">
        <v>54.5999888606186</v>
      </c>
      <c r="AI409" s="1">
        <v>20.6836985803493</v>
      </c>
      <c r="AJ409" s="1">
        <v>29.3577963422527</v>
      </c>
      <c r="AK409" s="1">
        <v>0.5</v>
      </c>
      <c r="AL409" s="1">
        <v>0.308063</v>
      </c>
      <c r="AM409" s="1">
        <v>0.416632</v>
      </c>
      <c r="AN409" s="1">
        <v>0.0</v>
      </c>
      <c r="AO409" s="1">
        <v>0.696487596178517</v>
      </c>
      <c r="AP409" s="1">
        <v>1371.7276048238</v>
      </c>
      <c r="AQ409" s="15">
        <v>2302.37782852347</v>
      </c>
      <c r="AR409" s="15">
        <v>8028.3356093267</v>
      </c>
      <c r="AS409" s="15">
        <v>905.877125718149</v>
      </c>
      <c r="AT409" s="1">
        <v>253.769329991512</v>
      </c>
      <c r="AU409" s="1">
        <v>12862.0874983836</v>
      </c>
      <c r="AV409" s="15">
        <v>7609.5379720886</v>
      </c>
      <c r="AW409" s="15">
        <v>0.5178266709</v>
      </c>
      <c r="AX409" s="1">
        <v>4902.999166359</v>
      </c>
      <c r="AY409" s="15">
        <v>0.3336475545</v>
      </c>
      <c r="AZ409" s="1">
        <v>907.5644074352</v>
      </c>
      <c r="BA409" s="1">
        <v>0.0617594731</v>
      </c>
      <c r="BB409" s="1">
        <v>1275.0433745714</v>
      </c>
      <c r="BC409" s="15">
        <v>0.0867663015</v>
      </c>
      <c r="BD409" s="1">
        <v>14695.1449204542</v>
      </c>
      <c r="BE409" s="15">
        <v>0.573373793584954</v>
      </c>
      <c r="BF409" s="1">
        <v>0.240533043086571</v>
      </c>
      <c r="BG409" s="1">
        <v>0.149835246833548</v>
      </c>
      <c r="BH409" s="1">
        <v>0.0253152581669084</v>
      </c>
      <c r="BI409" s="1">
        <v>0.0109426583280186</v>
      </c>
    </row>
    <row r="410" ht="15.75" customHeight="1">
      <c r="A410" s="1" t="s">
        <v>1418</v>
      </c>
      <c r="B410" s="1" t="s">
        <v>195</v>
      </c>
      <c r="C410" s="1">
        <v>25.0</v>
      </c>
      <c r="D410" s="1">
        <v>141.05680532</v>
      </c>
      <c r="E410" s="1">
        <v>3526.420133</v>
      </c>
      <c r="F410" s="1">
        <v>0.0302251956403276</v>
      </c>
      <c r="G410" s="1">
        <v>0.101675303043619</v>
      </c>
      <c r="H410" s="1" t="e">
        <v>#N/A</v>
      </c>
      <c r="I410" s="1">
        <v>0.102345326469895</v>
      </c>
      <c r="J410" s="1">
        <v>0.674803318685242</v>
      </c>
      <c r="K410" s="1">
        <v>0.0906653178200935</v>
      </c>
      <c r="L410" s="1">
        <v>0.486568450197764</v>
      </c>
      <c r="M410" s="1">
        <v>0.0229989714854711</v>
      </c>
      <c r="N410" s="1">
        <v>0.169901308523791</v>
      </c>
      <c r="O410" s="1">
        <v>71644.4506636814</v>
      </c>
      <c r="P410" s="15">
        <v>0.212927756653992</v>
      </c>
      <c r="Q410" s="1">
        <v>0.190114068441065</v>
      </c>
      <c r="R410" s="1">
        <v>0.596958174904943</v>
      </c>
      <c r="S410" s="1">
        <v>33.25</v>
      </c>
      <c r="T410" s="1">
        <v>80073.6917293233</v>
      </c>
      <c r="U410" s="15">
        <v>106.057748360902</v>
      </c>
      <c r="V410" s="1">
        <v>350749.33596972</v>
      </c>
      <c r="W410" s="15">
        <v>0.665041296493482</v>
      </c>
      <c r="X410" s="1">
        <v>0.284584406536163</v>
      </c>
      <c r="Y410" s="1">
        <v>0.0503742969703551</v>
      </c>
      <c r="Z410" s="1">
        <v>0.334958703506519</v>
      </c>
      <c r="AA410" s="1">
        <v>350.74933596972</v>
      </c>
      <c r="AB410" s="1">
        <v>11600.0537250789</v>
      </c>
      <c r="AC410" s="15">
        <v>974.814052310766</v>
      </c>
      <c r="AD410" s="1">
        <v>223424.713561686</v>
      </c>
      <c r="AE410" s="15">
        <v>403.0</v>
      </c>
      <c r="AF410" s="1">
        <v>40761.0</v>
      </c>
      <c r="AG410" s="15">
        <v>69668.7396881154</v>
      </c>
      <c r="AH410" s="15">
        <v>57.689996571838</v>
      </c>
      <c r="AI410" s="1">
        <v>29.6725990839996</v>
      </c>
      <c r="AJ410" s="1">
        <v>36.6590978105734</v>
      </c>
      <c r="AK410" s="1">
        <v>1.6</v>
      </c>
      <c r="AL410" s="1">
        <v>0.98772</v>
      </c>
      <c r="AM410" s="1">
        <v>1.383633</v>
      </c>
      <c r="AN410" s="1">
        <v>0.0</v>
      </c>
      <c r="AO410" s="1">
        <v>0.938356166024598</v>
      </c>
      <c r="AP410" s="1">
        <v>1827.70912055702</v>
      </c>
      <c r="AQ410" s="15">
        <v>2944.15956080863</v>
      </c>
      <c r="AR410" s="15">
        <v>9450.60543357556</v>
      </c>
      <c r="AS410" s="15">
        <v>970.632477386664</v>
      </c>
      <c r="AT410" s="1">
        <v>370.196703955807</v>
      </c>
      <c r="AU410" s="1">
        <v>15563.3032962837</v>
      </c>
      <c r="AV410" s="15">
        <v>4156.0075011299</v>
      </c>
      <c r="AW410" s="15">
        <v>0.241840202</v>
      </c>
      <c r="AX410" s="1">
        <v>10717.0990931684</v>
      </c>
      <c r="AY410" s="15">
        <v>0.6236334772</v>
      </c>
      <c r="AZ410" s="1">
        <v>1056.3300835875</v>
      </c>
      <c r="BA410" s="1">
        <v>0.0614683878</v>
      </c>
      <c r="BB410" s="1">
        <v>1255.4956347351</v>
      </c>
      <c r="BC410" s="15">
        <v>0.0730579331</v>
      </c>
      <c r="BD410" s="1">
        <v>17184.9323126209</v>
      </c>
      <c r="BE410" s="15">
        <v>0.572983301040785</v>
      </c>
      <c r="BF410" s="1">
        <v>0.246328957835759</v>
      </c>
      <c r="BG410" s="1">
        <v>0.127006281644519</v>
      </c>
      <c r="BH410" s="1">
        <v>0.0388027503814548</v>
      </c>
      <c r="BI410" s="1">
        <v>0.0148787090974826</v>
      </c>
    </row>
    <row r="411" ht="15.75" customHeight="1">
      <c r="A411" s="1" t="s">
        <v>1480</v>
      </c>
      <c r="B411" s="1" t="s">
        <v>246</v>
      </c>
      <c r="C411" s="1">
        <v>30.0</v>
      </c>
      <c r="D411" s="1">
        <v>80.3426025333333</v>
      </c>
      <c r="E411" s="1">
        <v>2410.278076</v>
      </c>
      <c r="F411" s="1">
        <v>0.037219575064979</v>
      </c>
      <c r="G411" s="1">
        <v>0.0130063034371472</v>
      </c>
      <c r="H411" s="1" t="e">
        <v>#N/A</v>
      </c>
      <c r="I411" s="1">
        <v>0.047223133898714</v>
      </c>
      <c r="J411" s="1">
        <v>0.878134883604679</v>
      </c>
      <c r="K411" s="1">
        <v>0.0239993143109499</v>
      </c>
      <c r="L411" s="1">
        <v>0.178768745441113</v>
      </c>
      <c r="M411" s="1">
        <v>0.00554355953340815</v>
      </c>
      <c r="N411" s="1">
        <v>0.108643550672793</v>
      </c>
      <c r="O411" s="1">
        <v>76941.7915331526</v>
      </c>
      <c r="P411" s="15">
        <v>0.104938271604938</v>
      </c>
      <c r="Q411" s="1">
        <v>0.117283950617284</v>
      </c>
      <c r="R411" s="1">
        <v>0.777777777777778</v>
      </c>
      <c r="S411" s="1">
        <v>15.25</v>
      </c>
      <c r="T411" s="1">
        <v>90336.737704918</v>
      </c>
      <c r="U411" s="15">
        <v>158.051021377049</v>
      </c>
      <c r="V411" s="1">
        <v>398595.751073828</v>
      </c>
      <c r="W411" s="15">
        <v>0.870752553327867</v>
      </c>
      <c r="X411" s="1">
        <v>0.10630860017824</v>
      </c>
      <c r="Y411" s="1">
        <v>0.0229388464938933</v>
      </c>
      <c r="Z411" s="1">
        <v>0.129247446672133</v>
      </c>
      <c r="AA411" s="1">
        <v>398.595751073828</v>
      </c>
      <c r="AB411" s="1">
        <v>10151.298409769</v>
      </c>
      <c r="AC411" s="15">
        <v>1018.4149640002</v>
      </c>
      <c r="AD411" s="15">
        <v>279667.746906193</v>
      </c>
      <c r="AE411" s="15">
        <v>504.0</v>
      </c>
      <c r="AF411" s="1">
        <v>56455.0</v>
      </c>
      <c r="AG411" s="15">
        <v>138255.230439443</v>
      </c>
      <c r="AH411" s="15">
        <v>58.0199800707506</v>
      </c>
      <c r="AI411" s="1">
        <v>24.0445991402312</v>
      </c>
      <c r="AJ411" s="1">
        <v>30.0995951377364</v>
      </c>
      <c r="AK411" s="1">
        <v>1.0</v>
      </c>
      <c r="AL411" s="1">
        <v>0.619237</v>
      </c>
      <c r="AM411" s="1">
        <v>0.826882</v>
      </c>
      <c r="AN411" s="1">
        <v>0.0</v>
      </c>
      <c r="AO411" s="1">
        <v>0.515077823881401</v>
      </c>
      <c r="AP411" s="1">
        <v>1458.43900129306</v>
      </c>
      <c r="AQ411" s="15">
        <v>2413.75259889308</v>
      </c>
      <c r="AR411" s="15">
        <v>8606.08412222059</v>
      </c>
      <c r="AS411" s="15">
        <v>668.470732088259</v>
      </c>
      <c r="AT411" s="15">
        <v>273.083531960069</v>
      </c>
      <c r="AU411" s="1">
        <v>13419.8299864551</v>
      </c>
      <c r="AV411" s="15">
        <v>3365.7030693133</v>
      </c>
      <c r="AW411" s="15">
        <v>0.2376558008</v>
      </c>
      <c r="AX411" s="1">
        <v>9144.8816881465</v>
      </c>
      <c r="AY411" s="15">
        <v>0.6457296251</v>
      </c>
      <c r="AZ411" s="1">
        <v>1119.8672658898</v>
      </c>
      <c r="BA411" s="15">
        <v>0.0790749946</v>
      </c>
      <c r="BB411" s="1">
        <v>531.6389400053</v>
      </c>
      <c r="BC411" s="15">
        <v>0.0375395795</v>
      </c>
      <c r="BD411" s="1">
        <v>14162.0909633549</v>
      </c>
      <c r="BE411" s="15">
        <v>0.601947163509945</v>
      </c>
      <c r="BF411" s="1">
        <v>0.234915553426278</v>
      </c>
      <c r="BG411" s="1">
        <v>0.106101268619341</v>
      </c>
      <c r="BH411" s="1">
        <v>0.0388892214132013</v>
      </c>
      <c r="BI411" s="1">
        <v>0.0181467930312342</v>
      </c>
    </row>
    <row r="412" ht="15.75" customHeight="1">
      <c r="A412" s="1" t="s">
        <v>1790</v>
      </c>
      <c r="B412" s="1" t="s">
        <v>612</v>
      </c>
      <c r="C412" s="1">
        <v>52.0</v>
      </c>
      <c r="D412" s="1">
        <v>14.7798003846154</v>
      </c>
      <c r="E412" s="1">
        <v>768.54962</v>
      </c>
      <c r="F412" s="1" t="e">
        <v>#N/A</v>
      </c>
      <c r="G412" s="1" t="e">
        <v>#N/A</v>
      </c>
      <c r="H412" s="1" t="e">
        <v>#N/A</v>
      </c>
      <c r="I412" s="1">
        <v>0.0255363804062324</v>
      </c>
      <c r="J412" s="1">
        <v>0.915628893361412</v>
      </c>
      <c r="K412" s="1">
        <v>0.0482103709049564</v>
      </c>
      <c r="L412" s="1">
        <v>0.492061572006388</v>
      </c>
      <c r="M412" s="1" t="e">
        <v>#N/A</v>
      </c>
      <c r="N412" s="1">
        <v>0.104166040272384</v>
      </c>
      <c r="O412" s="1">
        <v>62925.5306753738</v>
      </c>
      <c r="P412" s="15">
        <v>0.283582089552239</v>
      </c>
      <c r="Q412" s="1">
        <v>0.223880597014925</v>
      </c>
      <c r="R412" s="1">
        <v>0.492537313432836</v>
      </c>
      <c r="S412" s="1">
        <v>5.2</v>
      </c>
      <c r="T412" s="1">
        <v>110778.653846154</v>
      </c>
      <c r="U412" s="15">
        <v>147.798003846154</v>
      </c>
      <c r="V412" s="1">
        <v>460183.989161298</v>
      </c>
      <c r="W412" s="15">
        <v>0.716903999479973</v>
      </c>
      <c r="X412" s="1">
        <v>0.181024780912084</v>
      </c>
      <c r="Y412" s="1">
        <v>0.102071219607943</v>
      </c>
      <c r="Z412" s="1">
        <v>0.283096000520027</v>
      </c>
      <c r="AA412" s="1">
        <v>460.183989161298</v>
      </c>
      <c r="AB412" s="1">
        <v>11517.5998655754</v>
      </c>
      <c r="AC412" s="15">
        <v>1289.9808473004</v>
      </c>
      <c r="AD412" s="1">
        <v>331117.228546624</v>
      </c>
      <c r="AE412" s="15">
        <v>549.0</v>
      </c>
      <c r="AF412" s="1">
        <v>43660.0</v>
      </c>
      <c r="AG412" s="15">
        <v>80013.1536154615</v>
      </c>
      <c r="AH412" s="15">
        <v>35.3899838116164</v>
      </c>
      <c r="AI412" s="1">
        <v>23.8558974077232</v>
      </c>
      <c r="AJ412" s="1">
        <v>23.8285762482077</v>
      </c>
      <c r="AK412" s="1">
        <v>6.25</v>
      </c>
      <c r="AL412" s="1">
        <v>5.563032</v>
      </c>
      <c r="AM412" s="1">
        <v>5.71086</v>
      </c>
      <c r="AN412" s="1">
        <v>0.0</v>
      </c>
      <c r="AO412" s="1">
        <v>1.18349959547526</v>
      </c>
      <c r="AP412" s="1">
        <v>2025.32140995659</v>
      </c>
      <c r="AQ412" s="15">
        <v>3672.65852008358</v>
      </c>
      <c r="AR412" s="15">
        <v>8651.63389190147</v>
      </c>
      <c r="AS412" s="15">
        <v>586.613874065802</v>
      </c>
      <c r="AT412" s="1">
        <v>358.331307222558</v>
      </c>
      <c r="AU412" s="1">
        <v>15294.55900323</v>
      </c>
      <c r="AV412" s="15">
        <v>5084.5650741658</v>
      </c>
      <c r="AW412" s="15">
        <v>0.2656325118</v>
      </c>
      <c r="AX412" s="1">
        <v>10619.1766314797</v>
      </c>
      <c r="AY412" s="15">
        <v>0.5547767647</v>
      </c>
      <c r="AZ412" s="1">
        <v>2068.0674583455</v>
      </c>
      <c r="BA412" s="15">
        <v>0.1080418768</v>
      </c>
      <c r="BB412" s="1">
        <v>1369.5415674609</v>
      </c>
      <c r="BC412" s="15">
        <v>0.0715488466</v>
      </c>
      <c r="BD412" s="1">
        <v>19141.3507314519</v>
      </c>
      <c r="BE412" s="15">
        <v>0.552356361057583</v>
      </c>
      <c r="BF412" s="1">
        <v>0.202592164314314</v>
      </c>
      <c r="BG412" s="1">
        <v>0.174000735834696</v>
      </c>
      <c r="BH412" s="1">
        <v>0.0477988809867482</v>
      </c>
      <c r="BI412" s="1">
        <v>0.0232518578066588</v>
      </c>
    </row>
    <row r="413" ht="15.75" customHeight="1">
      <c r="A413" s="1" t="s">
        <v>1845</v>
      </c>
      <c r="B413" s="1" t="s">
        <v>721</v>
      </c>
      <c r="C413" s="1">
        <v>6.0</v>
      </c>
      <c r="D413" s="1">
        <v>75.5251756666667</v>
      </c>
      <c r="E413" s="1">
        <v>453.151054</v>
      </c>
      <c r="F413" s="1" t="e">
        <v>#N/A</v>
      </c>
      <c r="G413" s="1" t="e">
        <v>#N/A</v>
      </c>
      <c r="H413" s="1" t="e">
        <v>#N/A</v>
      </c>
      <c r="I413" s="1">
        <v>0.107096714633749</v>
      </c>
      <c r="J413" s="1">
        <v>0.80984474433007</v>
      </c>
      <c r="K413" s="1">
        <v>0.0697138323493803</v>
      </c>
      <c r="L413" s="1">
        <v>0.564454956901041</v>
      </c>
      <c r="M413" s="1" t="e">
        <v>#N/A</v>
      </c>
      <c r="N413" s="1">
        <v>0.166168656349185</v>
      </c>
      <c r="O413" s="1">
        <v>64938.3446327683</v>
      </c>
      <c r="P413" s="15">
        <v>0.189189189189189</v>
      </c>
      <c r="Q413" s="1">
        <v>0.162162162162162</v>
      </c>
      <c r="R413" s="1">
        <v>0.648648648648649</v>
      </c>
      <c r="S413" s="1">
        <v>3.17</v>
      </c>
      <c r="T413" s="1">
        <v>96962.2744479495</v>
      </c>
      <c r="U413" s="15">
        <v>142.949859305994</v>
      </c>
      <c r="V413" s="1">
        <v>145936.304056351</v>
      </c>
      <c r="W413" s="15">
        <v>0.646249523107024</v>
      </c>
      <c r="X413" s="1">
        <v>0.0499581211225747</v>
      </c>
      <c r="Y413" s="1">
        <v>0.303792355770401</v>
      </c>
      <c r="Z413" s="1">
        <v>0.353750476892976</v>
      </c>
      <c r="AA413" s="1">
        <v>145.936304056351</v>
      </c>
      <c r="AB413" s="1">
        <v>4585.53275261719</v>
      </c>
      <c r="AC413" s="15">
        <v>280.014663719617</v>
      </c>
      <c r="AD413" s="1">
        <v>113878.252734235</v>
      </c>
      <c r="AE413" s="15">
        <v>66.0</v>
      </c>
      <c r="AF413" s="1">
        <v>42811.0</v>
      </c>
      <c r="AG413" s="15">
        <v>77661.8428720083</v>
      </c>
      <c r="AH413" s="15">
        <v>55.89998083638</v>
      </c>
      <c r="AI413" s="1">
        <v>20.0012869335299</v>
      </c>
      <c r="AJ413" s="1">
        <v>30.2985359238935</v>
      </c>
      <c r="AK413" s="1">
        <v>4.0</v>
      </c>
      <c r="AL413" s="1">
        <v>3.063612</v>
      </c>
      <c r="AM413" s="1">
        <v>3.325556</v>
      </c>
      <c r="AN413" s="1">
        <v>0.0</v>
      </c>
      <c r="AO413" s="1">
        <v>0.548778529575441</v>
      </c>
      <c r="AP413" s="1">
        <v>2079.01019248209</v>
      </c>
      <c r="AQ413" s="15">
        <v>2755.10825580028</v>
      </c>
      <c r="AR413" s="15">
        <v>9304.60733298879</v>
      </c>
      <c r="AS413" s="15">
        <v>894.216854232452</v>
      </c>
      <c r="AT413" s="1">
        <v>161.628157660646</v>
      </c>
      <c r="AU413" s="1">
        <v>15194.5707931643</v>
      </c>
      <c r="AV413" s="15">
        <v>11216.9289441862</v>
      </c>
      <c r="AW413" s="15">
        <v>0.6414007032</v>
      </c>
      <c r="AX413" s="1">
        <v>4193.308014215</v>
      </c>
      <c r="AY413" s="15">
        <v>0.2397795977</v>
      </c>
      <c r="AZ413" s="1">
        <v>1274.5562932499</v>
      </c>
      <c r="BA413" s="1">
        <v>0.0728810271</v>
      </c>
      <c r="BB413" s="1">
        <v>803.3836207104</v>
      </c>
      <c r="BC413" s="15">
        <v>0.045938672</v>
      </c>
      <c r="BD413" s="1">
        <v>17488.1768723615</v>
      </c>
      <c r="BE413" s="15">
        <v>0.577904386061329</v>
      </c>
      <c r="BF413" s="1">
        <v>0.226801826977535</v>
      </c>
      <c r="BG413" s="1">
        <v>0.162769619339259</v>
      </c>
      <c r="BH413" s="1">
        <v>0.0228101680543846</v>
      </c>
      <c r="BI413" s="1">
        <v>0.00971399956749281</v>
      </c>
    </row>
    <row r="414" ht="15.75" customHeight="1">
      <c r="A414" s="1" t="s">
        <v>1854</v>
      </c>
      <c r="B414" s="1" t="s">
        <v>1019</v>
      </c>
      <c r="C414" s="1">
        <v>18.0</v>
      </c>
      <c r="D414" s="1">
        <v>92.5602883888889</v>
      </c>
      <c r="E414" s="1">
        <v>1666.085191</v>
      </c>
      <c r="F414" s="1">
        <v>0.0192988127867689</v>
      </c>
      <c r="G414" s="1">
        <v>0.0147485192712041</v>
      </c>
      <c r="H414" s="1" t="e">
        <v>#N/A</v>
      </c>
      <c r="I414" s="1">
        <v>0.0501035944804255</v>
      </c>
      <c r="J414" s="1">
        <v>0.897426896406361</v>
      </c>
      <c r="K414" s="1">
        <v>0.0178373645288289</v>
      </c>
      <c r="L414" s="1">
        <v>0.242804907477474</v>
      </c>
      <c r="M414" s="1">
        <v>0.00793590539859233</v>
      </c>
      <c r="N414" s="1">
        <v>0.124361462135717</v>
      </c>
      <c r="O414" s="1">
        <v>68548.9673179076</v>
      </c>
      <c r="P414" s="15">
        <v>0.0782608695652174</v>
      </c>
      <c r="Q414" s="1">
        <v>0.243478260869565</v>
      </c>
      <c r="R414" s="1">
        <v>0.678260869565217</v>
      </c>
      <c r="S414" s="1">
        <v>13.25</v>
      </c>
      <c r="T414" s="1">
        <v>88562.5849056604</v>
      </c>
      <c r="U414" s="15">
        <v>125.742278566038</v>
      </c>
      <c r="V414" s="1">
        <v>363239.150836435</v>
      </c>
      <c r="W414" s="15">
        <v>0.84741915549229</v>
      </c>
      <c r="X414" s="1">
        <v>0.119772559034072</v>
      </c>
      <c r="Y414" s="1">
        <v>0.0328082854736377</v>
      </c>
      <c r="Z414" s="1">
        <v>0.15258084450771</v>
      </c>
      <c r="AA414" s="1">
        <v>363.239150836435</v>
      </c>
      <c r="AB414" s="1">
        <v>11560.8512121995</v>
      </c>
      <c r="AC414" s="15">
        <v>1391.67277431254</v>
      </c>
      <c r="AD414" s="1">
        <v>253167.605589616</v>
      </c>
      <c r="AE414" s="15">
        <v>458.0</v>
      </c>
      <c r="AF414" s="1">
        <v>52331.5</v>
      </c>
      <c r="AG414" s="15">
        <v>113691.883851248</v>
      </c>
      <c r="AH414" s="15">
        <v>44.1099945807538</v>
      </c>
      <c r="AI414" s="1">
        <v>31.4099982612761</v>
      </c>
      <c r="AJ414" s="1">
        <v>31.413699747423</v>
      </c>
      <c r="AK414" s="1">
        <v>1.0</v>
      </c>
      <c r="AL414" s="1">
        <v>0.623387</v>
      </c>
      <c r="AM414" s="1">
        <v>0.847235</v>
      </c>
      <c r="AN414" s="1">
        <v>0.0</v>
      </c>
      <c r="AO414" s="1">
        <v>0.707297557423926</v>
      </c>
      <c r="AP414" s="1">
        <v>1823.89822346125</v>
      </c>
      <c r="AQ414" s="15">
        <v>2623.14456284006</v>
      </c>
      <c r="AR414" s="15">
        <v>7823.36112847665</v>
      </c>
      <c r="AS414" s="15">
        <v>1108.47011303878</v>
      </c>
      <c r="AT414" s="1">
        <v>139.583960805999</v>
      </c>
      <c r="AU414" s="1">
        <v>13518.4579886227</v>
      </c>
      <c r="AV414" s="15">
        <v>4401.2884769704</v>
      </c>
      <c r="AW414" s="15">
        <v>0.2793896591</v>
      </c>
      <c r="AX414" s="1">
        <v>9893.5781381494</v>
      </c>
      <c r="AY414" s="15">
        <v>0.6280350487</v>
      </c>
      <c r="AZ414" s="1">
        <v>877.316441613</v>
      </c>
      <c r="BA414" s="1">
        <v>0.0556912238</v>
      </c>
      <c r="BB414" s="1">
        <v>581.0430704876</v>
      </c>
      <c r="BC414" s="15">
        <v>0.0368840684</v>
      </c>
      <c r="BD414" s="1">
        <v>15753.2261272204</v>
      </c>
      <c r="BE414" s="15">
        <v>0.505801588974615</v>
      </c>
      <c r="BF414" s="1">
        <v>0.209561765505944</v>
      </c>
      <c r="BG414" s="1">
        <v>0.217765965448803</v>
      </c>
      <c r="BH414" s="1">
        <v>0.0503099971114381</v>
      </c>
      <c r="BI414" s="1">
        <v>0.0165606829592</v>
      </c>
    </row>
    <row r="415" ht="15.75" customHeight="1">
      <c r="A415" s="1" t="s">
        <v>1856</v>
      </c>
      <c r="B415" s="1" t="s">
        <v>1086</v>
      </c>
      <c r="C415" s="1">
        <v>2.0</v>
      </c>
      <c r="D415" s="1">
        <v>182.0762635</v>
      </c>
      <c r="E415" s="1">
        <v>364.152527</v>
      </c>
      <c r="F415" s="1" t="e">
        <v>#N/A</v>
      </c>
      <c r="G415" s="1" t="e">
        <v>#N/A</v>
      </c>
      <c r="H415" s="1" t="e">
        <v>#N/A</v>
      </c>
      <c r="I415" s="1" t="e">
        <v>#N/A</v>
      </c>
      <c r="J415" s="1">
        <v>0.90750173649151</v>
      </c>
      <c r="K415" s="1">
        <v>0.0437860844924324</v>
      </c>
      <c r="L415" s="1">
        <v>0.998713504911159</v>
      </c>
      <c r="M415" s="1" t="e">
        <v>#N/A</v>
      </c>
      <c r="N415" s="1">
        <v>0.210254554755595</v>
      </c>
      <c r="O415" s="1">
        <v>60748.6856659142</v>
      </c>
      <c r="P415" s="15">
        <v>0.297297297297297</v>
      </c>
      <c r="Q415" s="1">
        <v>0.027027027027027</v>
      </c>
      <c r="R415" s="1">
        <v>0.675675675675676</v>
      </c>
      <c r="S415" s="1">
        <v>4.14</v>
      </c>
      <c r="T415" s="1">
        <v>95910.9685990338</v>
      </c>
      <c r="U415" s="15">
        <v>87.9595475845411</v>
      </c>
      <c r="V415" s="1">
        <v>205297.984929266</v>
      </c>
      <c r="W415" s="15">
        <v>0.678082118486705</v>
      </c>
      <c r="X415" s="1">
        <v>0.247846502491045</v>
      </c>
      <c r="Y415" s="1">
        <v>0.0740713790222497</v>
      </c>
      <c r="Z415" s="1">
        <v>0.321917881513295</v>
      </c>
      <c r="AA415" s="1">
        <v>205.297984929266</v>
      </c>
      <c r="AB415" s="1">
        <v>5046.22339199091</v>
      </c>
      <c r="AC415" s="15">
        <v>477.935746962426</v>
      </c>
      <c r="AD415" s="1">
        <v>120312.79049701</v>
      </c>
      <c r="AE415" s="15">
        <v>75.0</v>
      </c>
      <c r="AF415" s="1">
        <v>36544.5</v>
      </c>
      <c r="AG415" s="15">
        <v>49305.3892473118</v>
      </c>
      <c r="AH415" s="15">
        <v>51.6998461416219</v>
      </c>
      <c r="AI415" s="1">
        <v>20.0140965457545</v>
      </c>
      <c r="AJ415" s="1">
        <v>28.9667790133818</v>
      </c>
      <c r="AK415" s="1">
        <v>3.0</v>
      </c>
      <c r="AL415" s="1">
        <v>1.102212</v>
      </c>
      <c r="AM415" s="1">
        <v>2.004762</v>
      </c>
      <c r="AN415" s="1">
        <v>2008.25070753937</v>
      </c>
      <c r="AO415" s="15">
        <v>1.06857857034874</v>
      </c>
      <c r="AP415" s="1">
        <v>4220.81766852603</v>
      </c>
      <c r="AQ415" s="15">
        <v>6961.17690266639</v>
      </c>
      <c r="AR415" s="15">
        <v>11693.4927929252</v>
      </c>
      <c r="AS415" s="15">
        <v>905.748046614544</v>
      </c>
      <c r="AT415" s="1">
        <v>228.744066905789</v>
      </c>
      <c r="AU415" s="1">
        <v>24009.979477638</v>
      </c>
      <c r="AV415" s="15">
        <v>14796.4924282907</v>
      </c>
      <c r="AW415" s="15">
        <v>0.5832839231</v>
      </c>
      <c r="AX415" s="1">
        <v>6643.39663983</v>
      </c>
      <c r="AY415" s="15">
        <v>0.2618854755</v>
      </c>
      <c r="AZ415" s="1">
        <v>1521.2416808078</v>
      </c>
      <c r="BA415" s="1">
        <v>0.0599679836</v>
      </c>
      <c r="BB415" s="1">
        <v>2406.4335572967</v>
      </c>
      <c r="BC415" s="1">
        <v>0.0948626178</v>
      </c>
      <c r="BD415" s="1">
        <v>25367.5643062252</v>
      </c>
      <c r="BE415" s="15">
        <v>0.474297664693329</v>
      </c>
      <c r="BF415" s="1">
        <v>0.235568437577665</v>
      </c>
      <c r="BG415" s="1">
        <v>0.222356350212642</v>
      </c>
      <c r="BH415" s="1">
        <v>0.0434161766872964</v>
      </c>
      <c r="BI415" s="1">
        <v>0.0243613708290675</v>
      </c>
    </row>
    <row r="416" ht="15.75" customHeight="1">
      <c r="A416" s="1" t="s">
        <v>1857</v>
      </c>
      <c r="B416" s="1" t="s">
        <v>1110</v>
      </c>
      <c r="C416" s="1">
        <v>53.0</v>
      </c>
      <c r="D416" s="1">
        <v>23.176461</v>
      </c>
      <c r="E416" s="1">
        <v>1228.352433</v>
      </c>
      <c r="F416" s="1" t="e">
        <v>#N/A</v>
      </c>
      <c r="G416" s="1" t="e">
        <v>#N/A</v>
      </c>
      <c r="H416" s="1" t="e">
        <v>#N/A</v>
      </c>
      <c r="I416" s="1">
        <v>0.0183030711732581</v>
      </c>
      <c r="J416" s="1">
        <v>0.962511790056079</v>
      </c>
      <c r="K416" s="1">
        <v>0.0114532984267012</v>
      </c>
      <c r="L416" s="1">
        <v>0.275892410191764</v>
      </c>
      <c r="M416" s="1" t="e">
        <v>#N/A</v>
      </c>
      <c r="N416" s="1">
        <v>0.11604279078933</v>
      </c>
      <c r="O416" s="1">
        <v>68090.1524064171</v>
      </c>
      <c r="P416" s="15">
        <v>0.20253164556962</v>
      </c>
      <c r="Q416" s="1">
        <v>0.126582278481013</v>
      </c>
      <c r="R416" s="1">
        <v>0.670886075949367</v>
      </c>
      <c r="S416" s="1">
        <v>6.85</v>
      </c>
      <c r="T416" s="1">
        <v>95905.8759124088</v>
      </c>
      <c r="U416" s="15">
        <v>179.321523065693</v>
      </c>
      <c r="V416" s="1">
        <v>251485.690670668</v>
      </c>
      <c r="W416" s="15">
        <v>0.797839107223243</v>
      </c>
      <c r="X416" s="1">
        <v>0.148406739423707</v>
      </c>
      <c r="Y416" s="1">
        <v>0.0537541533530502</v>
      </c>
      <c r="Z416" s="1">
        <v>0.202160892776757</v>
      </c>
      <c r="AA416" s="1">
        <v>251.485690670668</v>
      </c>
      <c r="AB416" s="1">
        <v>6647.41305559819</v>
      </c>
      <c r="AC416" s="15">
        <v>809.695738193731</v>
      </c>
      <c r="AD416" s="15">
        <v>192833.675427937</v>
      </c>
      <c r="AE416" s="15">
        <v>301.0</v>
      </c>
      <c r="AF416" s="1">
        <v>45038.0</v>
      </c>
      <c r="AG416" s="15">
        <v>94755.3790299158</v>
      </c>
      <c r="AH416" s="15">
        <v>44.2199988437468</v>
      </c>
      <c r="AI416" s="1">
        <v>25.4224976316924</v>
      </c>
      <c r="AJ416" s="1">
        <v>25.419993290403</v>
      </c>
      <c r="AK416" s="1">
        <v>0.5</v>
      </c>
      <c r="AL416" s="1">
        <v>0.312886</v>
      </c>
      <c r="AM416" s="1">
        <v>0.380732</v>
      </c>
      <c r="AN416" s="1">
        <v>0.0</v>
      </c>
      <c r="AO416" s="1">
        <v>0.874719609762537</v>
      </c>
      <c r="AP416" s="1">
        <v>1760.5091599961</v>
      </c>
      <c r="AQ416" s="15">
        <v>2422.22858852757</v>
      </c>
      <c r="AR416" s="15">
        <v>7138.2003685908</v>
      </c>
      <c r="AS416" s="15">
        <v>761.820129842165</v>
      </c>
      <c r="AT416" s="15">
        <v>333.877679550296</v>
      </c>
      <c r="AU416" s="1">
        <v>12416.6359265069</v>
      </c>
      <c r="AV416" s="15">
        <v>5814.0385430015</v>
      </c>
      <c r="AW416" s="15">
        <v>0.4116830274</v>
      </c>
      <c r="AX416" s="1">
        <v>6039.7668076698</v>
      </c>
      <c r="AY416" s="15">
        <v>0.4276664948</v>
      </c>
      <c r="AZ416" s="1">
        <v>1565.8170457456</v>
      </c>
      <c r="BA416" s="1">
        <v>0.1108730699</v>
      </c>
      <c r="BB416" s="1">
        <v>702.9868828719</v>
      </c>
      <c r="BC416" s="1">
        <v>0.0497774079</v>
      </c>
      <c r="BD416" s="1">
        <v>14122.6092792888</v>
      </c>
      <c r="BE416" s="15">
        <v>0.554139975091038</v>
      </c>
      <c r="BF416" s="1">
        <v>0.263453467324381</v>
      </c>
      <c r="BG416" s="1">
        <v>0.134399922816517</v>
      </c>
      <c r="BH416" s="1">
        <v>0.034445569262347</v>
      </c>
      <c r="BI416" s="1">
        <v>0.013561065505717</v>
      </c>
    </row>
    <row r="417" ht="15.75" customHeight="1">
      <c r="A417" s="1" t="s">
        <v>1858</v>
      </c>
      <c r="B417" s="1" t="s">
        <v>1145</v>
      </c>
      <c r="C417" s="1">
        <v>35.0</v>
      </c>
      <c r="D417" s="1">
        <v>24.7115540857143</v>
      </c>
      <c r="E417" s="1">
        <v>864.904393</v>
      </c>
      <c r="F417" s="1" t="e">
        <v>#N/A</v>
      </c>
      <c r="G417" s="1" t="e">
        <v>#N/A</v>
      </c>
      <c r="H417" s="1" t="e">
        <v>#N/A</v>
      </c>
      <c r="I417" s="1">
        <v>0.0286816533571206</v>
      </c>
      <c r="J417" s="1">
        <v>0.939678237657686</v>
      </c>
      <c r="K417" s="1">
        <v>0.022299500398168</v>
      </c>
      <c r="L417" s="1">
        <v>0.426137009106914</v>
      </c>
      <c r="M417" s="1" t="e">
        <v>#N/A</v>
      </c>
      <c r="N417" s="1">
        <v>0.12935017215594</v>
      </c>
      <c r="O417" s="1">
        <v>72160.1003039514</v>
      </c>
      <c r="P417" s="15">
        <v>0.0579710144927536</v>
      </c>
      <c r="Q417" s="1">
        <v>0.159420289855072</v>
      </c>
      <c r="R417" s="1">
        <v>0.782608695652174</v>
      </c>
      <c r="S417" s="1">
        <v>10.17</v>
      </c>
      <c r="T417" s="1">
        <v>72664.7404129794</v>
      </c>
      <c r="U417" s="15">
        <v>85.0446797443461</v>
      </c>
      <c r="V417" s="1">
        <v>323257.058540573</v>
      </c>
      <c r="W417" s="15">
        <v>0.808606318367718</v>
      </c>
      <c r="X417" s="1">
        <v>0.114881604598506</v>
      </c>
      <c r="Y417" s="1">
        <v>0.0765120770337761</v>
      </c>
      <c r="Z417" s="1">
        <v>0.191393681632282</v>
      </c>
      <c r="AA417" s="1">
        <v>323.257058540573</v>
      </c>
      <c r="AB417" s="1">
        <v>6725.72488598749</v>
      </c>
      <c r="AC417" s="15">
        <v>923.347547386084</v>
      </c>
      <c r="AD417" s="1">
        <v>231646.947624309</v>
      </c>
      <c r="AE417" s="15">
        <v>422.0</v>
      </c>
      <c r="AF417" s="1">
        <v>42558.0</v>
      </c>
      <c r="AG417" s="15">
        <v>75708.3625030555</v>
      </c>
      <c r="AH417" s="15">
        <v>30.4999967277089</v>
      </c>
      <c r="AI417" s="1">
        <v>20.0031962791878</v>
      </c>
      <c r="AJ417" s="1">
        <v>20.0013761179402</v>
      </c>
      <c r="AK417" s="1">
        <v>3.5</v>
      </c>
      <c r="AL417" s="1">
        <v>3.322274</v>
      </c>
      <c r="AM417" s="1">
        <v>3.418414</v>
      </c>
      <c r="AN417" s="1">
        <v>3593.27807229671</v>
      </c>
      <c r="AO417" s="15">
        <v>1.18738933294561</v>
      </c>
      <c r="AP417" s="1">
        <v>2642.60832584301</v>
      </c>
      <c r="AQ417" s="15">
        <v>3184.63163361456</v>
      </c>
      <c r="AR417" s="15">
        <v>8693.85398069079</v>
      </c>
      <c r="AS417" s="15">
        <v>579.838504762919</v>
      </c>
      <c r="AT417" s="1">
        <v>512.552917510733</v>
      </c>
      <c r="AU417" s="1">
        <v>15613.485362422</v>
      </c>
      <c r="AV417" s="15">
        <v>5809.4242962367</v>
      </c>
      <c r="AW417" s="15">
        <v>0.3246903842</v>
      </c>
      <c r="AX417" s="1">
        <v>10022.5710669171</v>
      </c>
      <c r="AY417" s="15">
        <v>0.5601643612</v>
      </c>
      <c r="AZ417" s="1">
        <v>1066.1491251839</v>
      </c>
      <c r="BA417" s="1">
        <v>0.0595873793</v>
      </c>
      <c r="BB417" s="1">
        <v>994.0524468774</v>
      </c>
      <c r="BC417" s="15">
        <v>0.0555578753</v>
      </c>
      <c r="BD417" s="1">
        <v>17892.1969352151</v>
      </c>
      <c r="BE417" s="15">
        <v>0.535843650278962</v>
      </c>
      <c r="BF417" s="1">
        <v>0.220056893213979</v>
      </c>
      <c r="BG417" s="1">
        <v>0.159137122848456</v>
      </c>
      <c r="BH417" s="1">
        <v>0.0483278561181197</v>
      </c>
      <c r="BI417" s="1">
        <v>0.0366344775404832</v>
      </c>
    </row>
    <row r="418" ht="15.75" customHeight="1">
      <c r="A418" s="1" t="s">
        <v>1859</v>
      </c>
      <c r="B418" s="1" t="s">
        <v>1302</v>
      </c>
      <c r="C418" s="1">
        <v>111.0</v>
      </c>
      <c r="D418" s="1">
        <v>14.7985985135135</v>
      </c>
      <c r="E418" s="1">
        <v>1642.644435</v>
      </c>
      <c r="F418" s="1">
        <v>0.0077665564253993</v>
      </c>
      <c r="G418" s="1" t="e">
        <v>#N/A</v>
      </c>
      <c r="H418" s="1" t="e">
        <v>#N/A</v>
      </c>
      <c r="I418" s="1">
        <v>0.0279535558983043</v>
      </c>
      <c r="J418" s="1">
        <v>0.930324152360483</v>
      </c>
      <c r="K418" s="1">
        <v>0.0302084158852178</v>
      </c>
      <c r="L418" s="1">
        <v>0.430188970246078</v>
      </c>
      <c r="M418" s="1">
        <v>0.00712954854724327</v>
      </c>
      <c r="N418" s="1">
        <v>0.154180805891931</v>
      </c>
      <c r="O418" s="1">
        <v>62640.8835733463</v>
      </c>
      <c r="P418" s="15">
        <v>0.16793893129771</v>
      </c>
      <c r="Q418" s="1">
        <v>0.129770992366412</v>
      </c>
      <c r="R418" s="1">
        <v>0.702290076335878</v>
      </c>
      <c r="S418" s="1">
        <v>9.2</v>
      </c>
      <c r="T418" s="1">
        <v>92680.7608695652</v>
      </c>
      <c r="U418" s="15">
        <v>178.548308152174</v>
      </c>
      <c r="V418" s="1">
        <v>239770.148431422</v>
      </c>
      <c r="W418" s="15">
        <v>0.820042243747796</v>
      </c>
      <c r="X418" s="1">
        <v>0.080821749817383</v>
      </c>
      <c r="Y418" s="1">
        <v>0.0991360064348212</v>
      </c>
      <c r="Z418" s="1">
        <v>0.179957756252204</v>
      </c>
      <c r="AA418" s="1">
        <v>239.770148431422</v>
      </c>
      <c r="AB418" s="1">
        <v>5033.09896155342</v>
      </c>
      <c r="AC418" s="15">
        <v>540.709085347493</v>
      </c>
      <c r="AD418" s="1">
        <v>193430.938503096</v>
      </c>
      <c r="AE418" s="15">
        <v>303.0</v>
      </c>
      <c r="AF418" s="1">
        <v>40359.0</v>
      </c>
      <c r="AG418" s="15">
        <v>88363.8089793173</v>
      </c>
      <c r="AH418" s="15">
        <v>29.9999590220825</v>
      </c>
      <c r="AI418" s="1">
        <v>19.9999962845935</v>
      </c>
      <c r="AJ418" s="1">
        <v>19.9999560194042</v>
      </c>
      <c r="AK418" s="1">
        <v>0.0</v>
      </c>
      <c r="AL418" s="1">
        <v>0.0</v>
      </c>
      <c r="AM418" s="1">
        <v>0.0</v>
      </c>
      <c r="AN418" s="1">
        <v>0.0515510223610869</v>
      </c>
      <c r="AO418" s="15">
        <v>0.624765153903755</v>
      </c>
      <c r="AP418" s="1">
        <v>1519.93710677868</v>
      </c>
      <c r="AQ418" s="15">
        <v>2966.47994914371</v>
      </c>
      <c r="AR418" s="15">
        <v>8378.07547803247</v>
      </c>
      <c r="AS418" s="15">
        <v>1134.53987381025</v>
      </c>
      <c r="AT418" s="1">
        <v>520.105965598088</v>
      </c>
      <c r="AU418" s="1">
        <v>14519.1383733632</v>
      </c>
      <c r="AV418" s="15">
        <v>8144.3184266788</v>
      </c>
      <c r="AW418" s="15">
        <v>0.5173347969</v>
      </c>
      <c r="AX418" s="1">
        <v>4386.0877904816</v>
      </c>
      <c r="AY418" s="15">
        <v>0.2786084381</v>
      </c>
      <c r="AZ418" s="1">
        <v>1826.6519945606</v>
      </c>
      <c r="BA418" s="1">
        <v>0.1160306596</v>
      </c>
      <c r="BB418" s="1">
        <v>1385.7808066766</v>
      </c>
      <c r="BC418" s="1">
        <v>0.0880261054</v>
      </c>
      <c r="BD418" s="1">
        <v>15742.8390183976</v>
      </c>
      <c r="BE418" s="15">
        <v>0.566789116606183</v>
      </c>
      <c r="BF418" s="1">
        <v>0.229998889979997</v>
      </c>
      <c r="BG418" s="1">
        <v>0.134752401939616</v>
      </c>
      <c r="BH418" s="1">
        <v>0.0572437681710869</v>
      </c>
      <c r="BI418" s="1">
        <v>0.0112158233031175</v>
      </c>
    </row>
    <row r="419" ht="15.75" customHeight="1">
      <c r="A419" s="1" t="s">
        <v>1861</v>
      </c>
      <c r="B419" s="1" t="s">
        <v>1323</v>
      </c>
      <c r="C419" s="1">
        <v>49.0</v>
      </c>
      <c r="D419" s="1">
        <v>11.1164556122449</v>
      </c>
      <c r="E419" s="1">
        <v>544.706325</v>
      </c>
      <c r="F419" s="1" t="e">
        <v>#N/A</v>
      </c>
      <c r="G419" s="1" t="e">
        <v>#N/A</v>
      </c>
      <c r="H419" s="1" t="e">
        <v>#N/A</v>
      </c>
      <c r="I419" s="1">
        <v>0.0360585684866815</v>
      </c>
      <c r="J419" s="1">
        <v>0.938841930315352</v>
      </c>
      <c r="K419" s="1">
        <v>0.0232369005433294</v>
      </c>
      <c r="L419" s="1">
        <v>0.326652125802797</v>
      </c>
      <c r="M419" s="1" t="e">
        <v>#N/A</v>
      </c>
      <c r="N419" s="1">
        <v>0.129937282864651</v>
      </c>
      <c r="O419" s="1">
        <v>62710.3478515625</v>
      </c>
      <c r="P419" s="15">
        <v>0.156862745098039</v>
      </c>
      <c r="Q419" s="1">
        <v>0.196078431372549</v>
      </c>
      <c r="R419" s="1">
        <v>0.647058823529412</v>
      </c>
      <c r="S419" s="1">
        <v>6.2</v>
      </c>
      <c r="T419" s="1">
        <v>77687.4193548387</v>
      </c>
      <c r="U419" s="15">
        <v>87.8558588709677</v>
      </c>
      <c r="V419" s="1">
        <v>302890.461204026</v>
      </c>
      <c r="W419" s="15">
        <v>0.888563265991399</v>
      </c>
      <c r="X419" s="1">
        <v>0.0511947200480525</v>
      </c>
      <c r="Y419" s="1">
        <v>0.0602420139605489</v>
      </c>
      <c r="Z419" s="1">
        <v>0.111436734008601</v>
      </c>
      <c r="AA419" s="1">
        <v>302.890461204026</v>
      </c>
      <c r="AB419" s="1">
        <v>7875.20504741706</v>
      </c>
      <c r="AC419" s="15">
        <v>1185.95415612257</v>
      </c>
      <c r="AD419" s="1">
        <v>223403.059631829</v>
      </c>
      <c r="AE419" s="15">
        <v>402.0</v>
      </c>
      <c r="AF419" s="1">
        <v>46624.5</v>
      </c>
      <c r="AG419" s="15">
        <v>95959.749745158</v>
      </c>
      <c r="AH419" s="15">
        <v>38.3999170951926</v>
      </c>
      <c r="AI419" s="1">
        <v>25.1999971896472</v>
      </c>
      <c r="AJ419" s="1">
        <v>25.2974333534996</v>
      </c>
      <c r="AK419" s="1">
        <v>3.0</v>
      </c>
      <c r="AL419" s="1">
        <v>1.794918</v>
      </c>
      <c r="AM419" s="1">
        <v>2.078288</v>
      </c>
      <c r="AN419" s="1">
        <v>0.0</v>
      </c>
      <c r="AO419" s="1">
        <v>0.863283847647095</v>
      </c>
      <c r="AP419" s="1">
        <v>2272.91926525729</v>
      </c>
      <c r="AQ419" s="15">
        <v>3241.30871805096</v>
      </c>
      <c r="AR419" s="15">
        <v>9979.22240025393</v>
      </c>
      <c r="AS419" s="15">
        <v>459.37509537823</v>
      </c>
      <c r="AT419" s="15">
        <v>508.632353406214</v>
      </c>
      <c r="AU419" s="1">
        <v>16461.4578323466</v>
      </c>
      <c r="AV419" s="15">
        <v>8337.1065680092</v>
      </c>
      <c r="AW419" s="15">
        <v>0.4677352941</v>
      </c>
      <c r="AX419" s="1">
        <v>7096.0150726264</v>
      </c>
      <c r="AY419" s="15">
        <v>0.3981065457</v>
      </c>
      <c r="AZ419" s="1">
        <v>1348.2899929971</v>
      </c>
      <c r="BA419" s="1">
        <v>0.0756428878</v>
      </c>
      <c r="BB419" s="1">
        <v>1043.0003209429</v>
      </c>
      <c r="BC419" s="15">
        <v>0.0585152724</v>
      </c>
      <c r="BD419" s="1">
        <v>17824.4119545756</v>
      </c>
      <c r="BE419" s="15">
        <v>0.603197282857228</v>
      </c>
      <c r="BF419" s="1">
        <v>0.226257955997665</v>
      </c>
      <c r="BG419" s="1">
        <v>0.126702049025915</v>
      </c>
      <c r="BH419" s="1">
        <v>0.0272501608216428</v>
      </c>
      <c r="BI419" s="1">
        <v>0.0165925512975502</v>
      </c>
    </row>
    <row r="420" ht="15.75" customHeight="1">
      <c r="A420" s="1" t="s">
        <v>1666</v>
      </c>
      <c r="B420" s="1" t="s">
        <v>423</v>
      </c>
      <c r="C420" s="1">
        <v>132.0</v>
      </c>
      <c r="D420" s="1">
        <v>7.68911237121212</v>
      </c>
      <c r="E420" s="1">
        <v>1014.962833</v>
      </c>
      <c r="F420" s="1" t="e">
        <v>#N/A</v>
      </c>
      <c r="G420" s="1" t="e">
        <v>#N/A</v>
      </c>
      <c r="H420" s="1" t="e">
        <v>#N/A</v>
      </c>
      <c r="I420" s="1">
        <v>0.0442669121822826</v>
      </c>
      <c r="J420" s="1">
        <v>0.914084981351679</v>
      </c>
      <c r="K420" s="1">
        <v>0.0344046550757907</v>
      </c>
      <c r="L420" s="1">
        <v>0.590641850749531</v>
      </c>
      <c r="M420" s="1">
        <v>0.0134334388861257</v>
      </c>
      <c r="N420" s="1">
        <v>0.149458178833668</v>
      </c>
      <c r="O420" s="1">
        <v>59124.0846004976</v>
      </c>
      <c r="P420" s="15">
        <v>0.328947368421053</v>
      </c>
      <c r="Q420" s="1">
        <v>0.263157894736842</v>
      </c>
      <c r="R420" s="1">
        <v>0.407894736842105</v>
      </c>
      <c r="S420" s="1">
        <v>7.55</v>
      </c>
      <c r="T420" s="1">
        <v>98849.5364238411</v>
      </c>
      <c r="U420" s="15">
        <v>134.432163311258</v>
      </c>
      <c r="V420" s="1">
        <v>240787.31954907</v>
      </c>
      <c r="W420" s="15">
        <v>0.784371982540379</v>
      </c>
      <c r="X420" s="1">
        <v>0.0489955856655124</v>
      </c>
      <c r="Y420" s="1">
        <v>0.166632431794109</v>
      </c>
      <c r="Z420" s="1">
        <v>0.215628017459621</v>
      </c>
      <c r="AA420" s="1">
        <v>240.78731954907</v>
      </c>
      <c r="AB420" s="1">
        <v>6272.82280000493</v>
      </c>
      <c r="AC420" s="15">
        <v>763.734320900005</v>
      </c>
      <c r="AD420" s="1">
        <v>201929.243778912</v>
      </c>
      <c r="AE420" s="15">
        <v>336.0</v>
      </c>
      <c r="AF420" s="1">
        <v>44404.0</v>
      </c>
      <c r="AG420" s="15">
        <v>66107.0831746032</v>
      </c>
      <c r="AH420" s="15">
        <v>35.8299530023699</v>
      </c>
      <c r="AI420" s="1">
        <v>23.8299913283133</v>
      </c>
      <c r="AJ420" s="1">
        <v>28.3554255706512</v>
      </c>
      <c r="AK420" s="1">
        <v>1.0</v>
      </c>
      <c r="AL420" s="1">
        <v>0.591872</v>
      </c>
      <c r="AM420" s="1">
        <v>0.863149</v>
      </c>
      <c r="AN420" s="1">
        <v>1311.1890472545</v>
      </c>
      <c r="AO420" s="1">
        <v>1.30859566236186</v>
      </c>
      <c r="AP420" s="1">
        <v>2348.46527626495</v>
      </c>
      <c r="AQ420" s="15">
        <v>3220.42744199679</v>
      </c>
      <c r="AR420" s="15">
        <v>8251.3539981025</v>
      </c>
      <c r="AS420" s="15">
        <v>1187.32975318713</v>
      </c>
      <c r="AT420" s="1">
        <v>406.26151677024</v>
      </c>
      <c r="AU420" s="1">
        <v>15413.8379863216</v>
      </c>
      <c r="AV420" s="15">
        <v>8226.0683820821</v>
      </c>
      <c r="AW420" s="15">
        <v>0.4346935348</v>
      </c>
      <c r="AX420" s="1">
        <v>7109.3030936</v>
      </c>
      <c r="AY420" s="15">
        <v>0.3756798446</v>
      </c>
      <c r="AZ420" s="1">
        <v>2187.8455728055</v>
      </c>
      <c r="BA420" s="1">
        <v>0.1156132288</v>
      </c>
      <c r="BB420" s="1">
        <v>1400.617155405</v>
      </c>
      <c r="BC420" s="15">
        <v>0.0740133918</v>
      </c>
      <c r="BD420" s="1">
        <v>18923.8342038926</v>
      </c>
      <c r="BE420" s="15">
        <v>0.539704274619079</v>
      </c>
      <c r="BF420" s="1">
        <v>0.237289042847826</v>
      </c>
      <c r="BG420" s="1">
        <v>0.134838577442004</v>
      </c>
      <c r="BH420" s="1">
        <v>0.0703217948826534</v>
      </c>
      <c r="BI420" s="1">
        <v>0.0178463102084374</v>
      </c>
    </row>
    <row r="421" ht="15.75" customHeight="1">
      <c r="A421" s="1" t="s">
        <v>1863</v>
      </c>
      <c r="B421" s="1" t="s">
        <v>1014</v>
      </c>
      <c r="C421" s="1">
        <v>35.0</v>
      </c>
      <c r="D421" s="1">
        <v>35.9266565142857</v>
      </c>
      <c r="E421" s="1">
        <v>1257.432978</v>
      </c>
      <c r="F421" s="1" t="e">
        <v>#N/A</v>
      </c>
      <c r="G421" s="1">
        <v>0.0117789544331731</v>
      </c>
      <c r="H421" s="1" t="e">
        <v>#N/A</v>
      </c>
      <c r="I421" s="1">
        <v>0.0444434593429075</v>
      </c>
      <c r="J421" s="1">
        <v>0.893834295910052</v>
      </c>
      <c r="K421" s="1">
        <v>0.0388187901453996</v>
      </c>
      <c r="L421" s="1">
        <v>0.430347732706156</v>
      </c>
      <c r="M421" s="1">
        <v>0.012730335803745</v>
      </c>
      <c r="N421" s="1">
        <v>0.130069625816328</v>
      </c>
      <c r="O421" s="1">
        <v>59999.7904691722</v>
      </c>
      <c r="P421" s="15">
        <v>0.44578313253012</v>
      </c>
      <c r="Q421" s="1">
        <v>0.132530120481928</v>
      </c>
      <c r="R421" s="1">
        <v>0.421686746987952</v>
      </c>
      <c r="S421" s="1">
        <v>10.5</v>
      </c>
      <c r="T421" s="1">
        <v>93314.3809523809</v>
      </c>
      <c r="U421" s="15">
        <v>119.755521714286</v>
      </c>
      <c r="V421" s="1">
        <v>233700.16942565</v>
      </c>
      <c r="W421" s="15">
        <v>0.81261580679114</v>
      </c>
      <c r="X421" s="1">
        <v>0.0895528620037344</v>
      </c>
      <c r="Y421" s="1">
        <v>0.0978313312051257</v>
      </c>
      <c r="Z421" s="1">
        <v>0.18738419320886</v>
      </c>
      <c r="AA421" s="1">
        <v>233.70016942565</v>
      </c>
      <c r="AB421" s="1">
        <v>5231.80488749676</v>
      </c>
      <c r="AC421" s="15">
        <v>630.364165619967</v>
      </c>
      <c r="AD421" s="1">
        <v>191371.994596321</v>
      </c>
      <c r="AE421" s="15">
        <v>296.0</v>
      </c>
      <c r="AF421" s="1">
        <v>46815.0</v>
      </c>
      <c r="AG421" s="15">
        <v>82149.7651772705</v>
      </c>
      <c r="AH421" s="15">
        <v>41.2499730424843</v>
      </c>
      <c r="AI421" s="1">
        <v>20.0186978780944</v>
      </c>
      <c r="AJ421" s="1">
        <v>23.2686621667786</v>
      </c>
      <c r="AK421" s="1">
        <v>2.15</v>
      </c>
      <c r="AL421" s="1">
        <v>2.007141</v>
      </c>
      <c r="AM421" s="1">
        <v>2.114927</v>
      </c>
      <c r="AN421" s="1">
        <v>1945.93870433705</v>
      </c>
      <c r="AO421" s="15">
        <v>0.936089051461669</v>
      </c>
      <c r="AP421" s="1">
        <v>2077.77015213609</v>
      </c>
      <c r="AQ421" s="15">
        <v>2588.45346586735</v>
      </c>
      <c r="AR421" s="15">
        <v>6636.32805564926</v>
      </c>
      <c r="AS421" s="15">
        <v>501.023132860764</v>
      </c>
      <c r="AT421" s="1">
        <v>329.198714557652</v>
      </c>
      <c r="AU421" s="1">
        <v>12132.7735210711</v>
      </c>
      <c r="AV421" s="15">
        <v>5667.3750949422</v>
      </c>
      <c r="AW421" s="15">
        <v>0.3980807602</v>
      </c>
      <c r="AX421" s="1">
        <v>6339.0491635455</v>
      </c>
      <c r="AY421" s="15">
        <v>0.4452596604</v>
      </c>
      <c r="AZ421" s="1">
        <v>1450.3525147173</v>
      </c>
      <c r="BA421" s="1">
        <v>0.1018738696</v>
      </c>
      <c r="BB421" s="1">
        <v>779.9702917296</v>
      </c>
      <c r="BC421" s="15">
        <v>0.0547857097</v>
      </c>
      <c r="BD421" s="1">
        <v>14236.7470649346</v>
      </c>
      <c r="BE421" s="15">
        <v>0.546381491553455</v>
      </c>
      <c r="BF421" s="1">
        <v>0.207956959821523</v>
      </c>
      <c r="BG421" s="1">
        <v>0.195917975798836</v>
      </c>
      <c r="BH421" s="1">
        <v>0.0294995973866263</v>
      </c>
      <c r="BI421" s="1">
        <v>0.0202439754395599</v>
      </c>
    </row>
    <row r="422" ht="15.75" customHeight="1">
      <c r="A422" s="1" t="s">
        <v>1865</v>
      </c>
      <c r="B422" s="1" t="s">
        <v>1041</v>
      </c>
      <c r="C422" s="1">
        <v>122.0</v>
      </c>
      <c r="D422" s="1">
        <v>4.89998419672131</v>
      </c>
      <c r="E422" s="1">
        <v>597.798072</v>
      </c>
      <c r="F422" s="1" t="e">
        <v>#N/A</v>
      </c>
      <c r="G422" s="1" t="e">
        <v>#N/A</v>
      </c>
      <c r="H422" s="1" t="e">
        <v>#N/A</v>
      </c>
      <c r="I422" s="1">
        <v>0.0169859076165834</v>
      </c>
      <c r="J422" s="1">
        <v>0.921506887912032</v>
      </c>
      <c r="K422" s="1">
        <v>0.0536942924234266</v>
      </c>
      <c r="L422" s="1">
        <v>0.598841802714386</v>
      </c>
      <c r="M422" s="1" t="e">
        <v>#N/A</v>
      </c>
      <c r="N422" s="1">
        <v>0.141544899921304</v>
      </c>
      <c r="O422" s="1">
        <v>59932.854896962</v>
      </c>
      <c r="P422" s="15">
        <v>0.175438596491228</v>
      </c>
      <c r="Q422" s="1">
        <v>0.192982456140351</v>
      </c>
      <c r="R422" s="1">
        <v>0.631578947368421</v>
      </c>
      <c r="S422" s="1">
        <v>5.0</v>
      </c>
      <c r="T422" s="1">
        <v>88175.0</v>
      </c>
      <c r="U422" s="15">
        <v>119.5596144</v>
      </c>
      <c r="V422" s="1">
        <v>318904.892687576</v>
      </c>
      <c r="W422" s="15">
        <v>0.777325286154748</v>
      </c>
      <c r="X422" s="1">
        <v>0.0769607837737508</v>
      </c>
      <c r="Y422" s="1">
        <v>0.145713930071502</v>
      </c>
      <c r="Z422" s="1">
        <v>0.222674713845252</v>
      </c>
      <c r="AA422" s="1">
        <v>318.904892687576</v>
      </c>
      <c r="AB422" s="1">
        <v>8379.62555355983</v>
      </c>
      <c r="AC422" s="15">
        <v>756.740128797204</v>
      </c>
      <c r="AD422" s="1">
        <v>260378.873213928</v>
      </c>
      <c r="AE422" s="15">
        <v>472.0</v>
      </c>
      <c r="AF422" s="1">
        <v>46996.5</v>
      </c>
      <c r="AG422" s="15">
        <v>72145.9933142311</v>
      </c>
      <c r="AH422" s="15">
        <v>43.9599539364434</v>
      </c>
      <c r="AI422" s="1">
        <v>23.2599855347728</v>
      </c>
      <c r="AJ422" s="1">
        <v>23.2599002444135</v>
      </c>
      <c r="AK422" s="1">
        <v>0.0</v>
      </c>
      <c r="AL422" s="1">
        <v>0.0</v>
      </c>
      <c r="AM422" s="1">
        <v>0.0</v>
      </c>
      <c r="AN422" s="1">
        <v>1971.50696063135</v>
      </c>
      <c r="AO422" s="15">
        <v>1.33634715543178</v>
      </c>
      <c r="AP422" s="1">
        <v>2535.05795850074</v>
      </c>
      <c r="AQ422" s="15">
        <v>3256.10779152864</v>
      </c>
      <c r="AR422" s="15">
        <v>9737.45591136667</v>
      </c>
      <c r="AS422" s="15">
        <v>915.651313776736</v>
      </c>
      <c r="AT422" s="1">
        <v>730.627632402267</v>
      </c>
      <c r="AU422" s="1">
        <v>17174.9006075751</v>
      </c>
      <c r="AV422" s="15">
        <v>7663.770146445</v>
      </c>
      <c r="AW422" s="15">
        <v>0.3563867552</v>
      </c>
      <c r="AX422" s="1">
        <v>9390.2007488712</v>
      </c>
      <c r="AY422" s="15">
        <v>0.4366706088</v>
      </c>
      <c r="AZ422" s="1">
        <v>2351.9926822917</v>
      </c>
      <c r="BA422" s="1">
        <v>0.1093742407</v>
      </c>
      <c r="BB422" s="1">
        <v>2098.1188122393</v>
      </c>
      <c r="BC422" s="15">
        <v>0.0975683953</v>
      </c>
      <c r="BD422" s="1">
        <v>21504.0823898472</v>
      </c>
      <c r="BE422" s="15">
        <v>0.524078846628582</v>
      </c>
      <c r="BF422" s="1">
        <v>0.238515504425571</v>
      </c>
      <c r="BG422" s="1">
        <v>0.166454312881773</v>
      </c>
      <c r="BH422" s="1">
        <v>0.0517417148677951</v>
      </c>
      <c r="BI422" s="1">
        <v>0.0192096211962799</v>
      </c>
    </row>
    <row r="423" ht="15.75" customHeight="1">
      <c r="A423" s="1" t="s">
        <v>1866</v>
      </c>
      <c r="B423" s="1" t="s">
        <v>1052</v>
      </c>
      <c r="C423" s="1">
        <v>121.0</v>
      </c>
      <c r="D423" s="1">
        <v>14.587330892562</v>
      </c>
      <c r="E423" s="1">
        <v>1765.067038</v>
      </c>
      <c r="F423" s="1">
        <v>0.00893370496846344</v>
      </c>
      <c r="G423" s="1">
        <v>0.0199209906037963</v>
      </c>
      <c r="H423" s="1" t="e">
        <v>#N/A</v>
      </c>
      <c r="I423" s="1">
        <v>0.031250123905353</v>
      </c>
      <c r="J423" s="1">
        <v>0.88176134649383</v>
      </c>
      <c r="K423" s="1">
        <v>0.0564636692035205</v>
      </c>
      <c r="L423" s="1">
        <v>0.992083344685351</v>
      </c>
      <c r="M423" s="1">
        <v>0.00706556882605554</v>
      </c>
      <c r="N423" s="1">
        <v>0.100404945825248</v>
      </c>
      <c r="O423" s="1">
        <v>68540.209435584</v>
      </c>
      <c r="P423" s="15">
        <v>0.171875</v>
      </c>
      <c r="Q423" s="1">
        <v>0.1484375</v>
      </c>
      <c r="R423" s="1">
        <v>0.6796875</v>
      </c>
      <c r="S423" s="1">
        <v>13.08</v>
      </c>
      <c r="T423" s="1">
        <v>85941.7828746177</v>
      </c>
      <c r="U423" s="15">
        <v>134.943963149847</v>
      </c>
      <c r="V423" s="1">
        <v>227294.086492368</v>
      </c>
      <c r="W423" s="15">
        <v>0.757573968199052</v>
      </c>
      <c r="X423" s="1">
        <v>0.186295347358466</v>
      </c>
      <c r="Y423" s="1">
        <v>0.0561306844424814</v>
      </c>
      <c r="Z423" s="1">
        <v>0.242426031800948</v>
      </c>
      <c r="AA423" s="1">
        <v>227.294086492368</v>
      </c>
      <c r="AB423" s="1">
        <v>4792.64346219126</v>
      </c>
      <c r="AC423" s="15">
        <v>496.534404151056</v>
      </c>
      <c r="AD423" s="15">
        <v>181351.192270582</v>
      </c>
      <c r="AE423" s="15">
        <v>264.0</v>
      </c>
      <c r="AF423" s="1">
        <v>44314.0</v>
      </c>
      <c r="AG423" s="15">
        <v>69862.4609756097</v>
      </c>
      <c r="AH423" s="15">
        <v>30.9999587015959</v>
      </c>
      <c r="AI423" s="1">
        <v>19.9999986839099</v>
      </c>
      <c r="AJ423" s="1">
        <v>22.5132961464924</v>
      </c>
      <c r="AK423" s="1">
        <v>2.5</v>
      </c>
      <c r="AL423" s="1">
        <v>2.45054</v>
      </c>
      <c r="AM423" s="1">
        <v>2.485982</v>
      </c>
      <c r="AN423" s="1">
        <v>1783.58963270153</v>
      </c>
      <c r="AO423" s="1">
        <v>1.06505452950427</v>
      </c>
      <c r="AP423" s="1">
        <v>2114.68838273099</v>
      </c>
      <c r="AQ423" s="15">
        <v>8418.79482200155</v>
      </c>
      <c r="AR423" s="15">
        <v>7455.75845374776</v>
      </c>
      <c r="AS423" s="15">
        <v>618.682438961279</v>
      </c>
      <c r="AT423" s="15">
        <v>473.220179187325</v>
      </c>
      <c r="AU423" s="1">
        <v>19081.1442766289</v>
      </c>
      <c r="AV423" s="15">
        <v>7388.8718394133</v>
      </c>
      <c r="AW423" s="15">
        <v>0.4538179502</v>
      </c>
      <c r="AX423" s="1">
        <v>6043.6626279925</v>
      </c>
      <c r="AY423" s="15">
        <v>0.3711963944</v>
      </c>
      <c r="AZ423" s="1">
        <v>1339.4876943764</v>
      </c>
      <c r="BA423" s="1">
        <v>0.0822701453</v>
      </c>
      <c r="BB423" s="1">
        <v>1509.554705097</v>
      </c>
      <c r="BC423" s="15">
        <v>0.0927155101</v>
      </c>
      <c r="BD423" s="1">
        <v>16281.5768668792</v>
      </c>
      <c r="BE423" s="15">
        <v>0.533467622386556</v>
      </c>
      <c r="BF423" s="1">
        <v>0.244010101377153</v>
      </c>
      <c r="BG423" s="1">
        <v>0.150328455755174</v>
      </c>
      <c r="BH423" s="1">
        <v>0.0590356702208802</v>
      </c>
      <c r="BI423" s="1">
        <v>0.0131581502602364</v>
      </c>
    </row>
    <row r="424" ht="15.75" customHeight="1">
      <c r="A424" s="1" t="s">
        <v>1401</v>
      </c>
      <c r="B424" s="1" t="s">
        <v>183</v>
      </c>
      <c r="C424" s="1">
        <v>114.0</v>
      </c>
      <c r="D424" s="1">
        <v>7.7275733245614</v>
      </c>
      <c r="E424" s="1">
        <v>880.943359</v>
      </c>
      <c r="F424" s="1" t="e">
        <v>#N/A</v>
      </c>
      <c r="G424" s="1" t="e">
        <v>#N/A</v>
      </c>
      <c r="H424" s="1" t="e">
        <v>#N/A</v>
      </c>
      <c r="I424" s="1">
        <v>0.0426042536760439</v>
      </c>
      <c r="J424" s="1">
        <v>0.917134797434483</v>
      </c>
      <c r="K424" s="1">
        <v>0.0336713731771464</v>
      </c>
      <c r="L424" s="1">
        <v>0.467675188925983</v>
      </c>
      <c r="M424" s="1" t="e">
        <v>#N/A</v>
      </c>
      <c r="N424" s="1">
        <v>0.116115300146174</v>
      </c>
      <c r="O424" s="1">
        <v>62643.475911252</v>
      </c>
      <c r="P424" s="15">
        <v>0.152777777777778</v>
      </c>
      <c r="Q424" s="1">
        <v>0.236111111111111</v>
      </c>
      <c r="R424" s="1">
        <v>0.611111111111111</v>
      </c>
      <c r="S424" s="1">
        <v>10.0</v>
      </c>
      <c r="T424" s="1">
        <v>72468.3</v>
      </c>
      <c r="U424" s="15">
        <v>88.0943359</v>
      </c>
      <c r="V424" s="1">
        <v>394518.088421165</v>
      </c>
      <c r="W424" s="15">
        <v>0.858488504425388</v>
      </c>
      <c r="X424" s="1">
        <v>0.0367726089359317</v>
      </c>
      <c r="Y424" s="1">
        <v>0.104738886638681</v>
      </c>
      <c r="Z424" s="1">
        <v>0.141511495574612</v>
      </c>
      <c r="AA424" s="1">
        <v>394.518088421165</v>
      </c>
      <c r="AB424" s="1">
        <v>10755.0955497923</v>
      </c>
      <c r="AC424" s="15">
        <v>1110.90580342294</v>
      </c>
      <c r="AD424" s="1">
        <v>253337.139162857</v>
      </c>
      <c r="AE424" s="15">
        <v>459.0</v>
      </c>
      <c r="AF424" s="1">
        <v>44849.0</v>
      </c>
      <c r="AG424" s="15">
        <v>65918.0909299656</v>
      </c>
      <c r="AH424" s="15">
        <v>48.2999741771011</v>
      </c>
      <c r="AI424" s="1">
        <v>24.7999939939545</v>
      </c>
      <c r="AJ424" s="1">
        <v>24.7998278593924</v>
      </c>
      <c r="AK424" s="1">
        <v>1.4</v>
      </c>
      <c r="AL424" s="1">
        <v>0.962894</v>
      </c>
      <c r="AM424" s="1">
        <v>1.160896</v>
      </c>
      <c r="AN424" s="1">
        <v>0.0</v>
      </c>
      <c r="AO424" s="15">
        <v>1.17889322419444</v>
      </c>
      <c r="AP424" s="1">
        <v>2920.36087645903</v>
      </c>
      <c r="AQ424" s="15">
        <v>3593.67456222574</v>
      </c>
      <c r="AR424" s="15">
        <v>11714.8545415166</v>
      </c>
      <c r="AS424" s="15">
        <v>713.226876144712</v>
      </c>
      <c r="AT424" s="15">
        <v>338.818230423825</v>
      </c>
      <c r="AU424" s="1">
        <v>19280.9350867699</v>
      </c>
      <c r="AV424" s="15">
        <v>8455.9407717854</v>
      </c>
      <c r="AW424" s="15">
        <v>0.4113960013</v>
      </c>
      <c r="AX424" s="1">
        <v>9235.4575911707</v>
      </c>
      <c r="AY424" s="15">
        <v>0.4493208297</v>
      </c>
      <c r="AZ424" s="1">
        <v>793.930640662</v>
      </c>
      <c r="BA424" s="1">
        <v>0.0386260855</v>
      </c>
      <c r="BB424" s="1">
        <v>2068.9319634211</v>
      </c>
      <c r="BC424" s="15">
        <v>0.1006570835</v>
      </c>
      <c r="BD424" s="1">
        <v>20554.2609670392</v>
      </c>
      <c r="BE424" s="15">
        <v>0.503452730751227</v>
      </c>
      <c r="BF424" s="1">
        <v>0.272631395632064</v>
      </c>
      <c r="BG424" s="1">
        <v>0.175884403709444</v>
      </c>
      <c r="BH424" s="1">
        <v>0.0316859853044831</v>
      </c>
      <c r="BI424" s="1">
        <v>0.0163454846027821</v>
      </c>
    </row>
    <row r="425" ht="15.75" customHeight="1">
      <c r="A425" s="1" t="s">
        <v>1459</v>
      </c>
      <c r="B425" s="1" t="s">
        <v>233</v>
      </c>
      <c r="C425" s="1">
        <v>71.0</v>
      </c>
      <c r="D425" s="1">
        <v>27.1526634788732</v>
      </c>
      <c r="E425" s="1">
        <v>1927.839107</v>
      </c>
      <c r="F425" s="1" t="e">
        <v>#N/A</v>
      </c>
      <c r="G425" s="1">
        <v>0.0146308964470144</v>
      </c>
      <c r="H425" s="1" t="e">
        <v>#N/A</v>
      </c>
      <c r="I425" s="1">
        <v>0.0386180893361016</v>
      </c>
      <c r="J425" s="1">
        <v>0.900240275645221</v>
      </c>
      <c r="K425" s="1">
        <v>0.0434977052833889</v>
      </c>
      <c r="L425" s="1">
        <v>0.227724673272521</v>
      </c>
      <c r="M425" s="1" t="e">
        <v>#N/A</v>
      </c>
      <c r="N425" s="1">
        <v>0.125064331901453</v>
      </c>
      <c r="O425" s="1">
        <v>74332.8157681723</v>
      </c>
      <c r="P425" s="15">
        <v>0.184397163120567</v>
      </c>
      <c r="Q425" s="1">
        <v>0.184397163120567</v>
      </c>
      <c r="R425" s="1">
        <v>0.631205673758865</v>
      </c>
      <c r="S425" s="1">
        <v>14.63</v>
      </c>
      <c r="T425" s="1">
        <v>96151.7429938483</v>
      </c>
      <c r="U425" s="15">
        <v>131.773007997266</v>
      </c>
      <c r="V425" s="1">
        <v>434653.958910483</v>
      </c>
      <c r="W425" s="15">
        <v>0.77192718024104</v>
      </c>
      <c r="X425" s="1">
        <v>0.124430232656664</v>
      </c>
      <c r="Y425" s="1">
        <v>0.103642587102295</v>
      </c>
      <c r="Z425" s="1">
        <v>0.22807281975896</v>
      </c>
      <c r="AA425" s="1">
        <v>434.653958910483</v>
      </c>
      <c r="AB425" s="1">
        <v>12042.7098484002</v>
      </c>
      <c r="AC425" s="15">
        <v>1165.27122613246</v>
      </c>
      <c r="AD425" s="1">
        <v>359349.613725611</v>
      </c>
      <c r="AE425" s="15">
        <v>570.0</v>
      </c>
      <c r="AF425" s="1">
        <v>53186.0</v>
      </c>
      <c r="AG425" s="15">
        <v>92184.4838245866</v>
      </c>
      <c r="AH425" s="15">
        <v>58.8999887963336</v>
      </c>
      <c r="AI425" s="1">
        <v>23.8999992115405</v>
      </c>
      <c r="AJ425" s="1">
        <v>25.3380914460335</v>
      </c>
      <c r="AK425" s="1">
        <v>1.0</v>
      </c>
      <c r="AL425" s="1">
        <v>1.0</v>
      </c>
      <c r="AM425" s="1">
        <v>1.0</v>
      </c>
      <c r="AN425" s="1">
        <v>0.0</v>
      </c>
      <c r="AO425" s="15">
        <v>0.774950847408251</v>
      </c>
      <c r="AP425" s="1">
        <v>1950.90068789646</v>
      </c>
      <c r="AQ425" s="15">
        <v>2423.97833046967</v>
      </c>
      <c r="AR425" s="15">
        <v>8218.16457217454</v>
      </c>
      <c r="AS425" s="15">
        <v>915.924805959443</v>
      </c>
      <c r="AT425" s="1">
        <v>632.112459787341</v>
      </c>
      <c r="AU425" s="1">
        <v>14141.0808562875</v>
      </c>
      <c r="AV425" s="15">
        <v>4150.5994565816</v>
      </c>
      <c r="AW425" s="15">
        <v>0.2412096472</v>
      </c>
      <c r="AX425" s="1">
        <v>10724.2100497871</v>
      </c>
      <c r="AY425" s="15">
        <v>0.623231162</v>
      </c>
      <c r="AZ425" s="1">
        <v>1822.5544539807</v>
      </c>
      <c r="BA425" s="1">
        <v>0.1059166806</v>
      </c>
      <c r="BB425" s="1">
        <v>510.0715845186</v>
      </c>
      <c r="BC425" s="15">
        <v>0.0296425103</v>
      </c>
      <c r="BD425" s="1">
        <v>17207.435544868</v>
      </c>
      <c r="BE425" s="15">
        <v>0.578858356536908</v>
      </c>
      <c r="BF425" s="1">
        <v>0.234007743920009</v>
      </c>
      <c r="BG425" s="1">
        <v>0.12914267666242</v>
      </c>
      <c r="BH425" s="1">
        <v>0.0374845596629698</v>
      </c>
      <c r="BI425" s="1">
        <v>0.0205066632176935</v>
      </c>
    </row>
    <row r="426" ht="15.75" customHeight="1">
      <c r="A426" s="1" t="s">
        <v>1556</v>
      </c>
      <c r="B426" s="1" t="s">
        <v>310</v>
      </c>
      <c r="C426" s="1">
        <v>117.0</v>
      </c>
      <c r="D426" s="1">
        <v>19.4392411111111</v>
      </c>
      <c r="E426" s="1">
        <v>2274.39121</v>
      </c>
      <c r="F426" s="1">
        <v>0.00900318168607537</v>
      </c>
      <c r="G426" s="1">
        <v>0.00681186367631806</v>
      </c>
      <c r="H426" s="1" t="e">
        <v>#N/A</v>
      </c>
      <c r="I426" s="1">
        <v>0.0338609472875566</v>
      </c>
      <c r="J426" s="1">
        <v>0.91251319318026</v>
      </c>
      <c r="K426" s="1">
        <v>0.0369478002110551</v>
      </c>
      <c r="L426" s="1">
        <v>0.997158817808078</v>
      </c>
      <c r="M426" s="1" t="e">
        <v>#N/A</v>
      </c>
      <c r="N426" s="1">
        <v>0.156638556729907</v>
      </c>
      <c r="O426" s="1">
        <v>83388.1107309691</v>
      </c>
      <c r="P426" s="15">
        <v>0.180790960451977</v>
      </c>
      <c r="Q426" s="1">
        <v>0.220338983050847</v>
      </c>
      <c r="R426" s="1">
        <v>0.598870056497175</v>
      </c>
      <c r="S426" s="1">
        <v>14.18</v>
      </c>
      <c r="T426" s="1">
        <v>101189.985895628</v>
      </c>
      <c r="U426" s="15">
        <v>160.394302538787</v>
      </c>
      <c r="V426" s="1">
        <v>403780.913310864</v>
      </c>
      <c r="W426" s="15">
        <v>0.779994171322016</v>
      </c>
      <c r="X426" s="1">
        <v>0.118653233034658</v>
      </c>
      <c r="Y426" s="1">
        <v>0.101352595643327</v>
      </c>
      <c r="Z426" s="1">
        <v>0.220005828677984</v>
      </c>
      <c r="AA426" s="1">
        <v>403.780913310864</v>
      </c>
      <c r="AB426" s="1">
        <v>11073.1768084876</v>
      </c>
      <c r="AC426" s="15">
        <v>1032.55916118318</v>
      </c>
      <c r="AD426" s="1">
        <v>354335.420107105</v>
      </c>
      <c r="AE426" s="15">
        <v>566.0</v>
      </c>
      <c r="AF426" s="1">
        <v>48375.5</v>
      </c>
      <c r="AG426" s="15">
        <v>83513.1787234043</v>
      </c>
      <c r="AH426" s="15">
        <v>51.9999948430205</v>
      </c>
      <c r="AI426" s="1">
        <v>24.5999991009506</v>
      </c>
      <c r="AJ426" s="1">
        <v>24.9932914780296</v>
      </c>
      <c r="AK426" s="1">
        <v>1.7</v>
      </c>
      <c r="AL426" s="1">
        <v>1.069235</v>
      </c>
      <c r="AM426" s="1">
        <v>1.499743</v>
      </c>
      <c r="AN426" s="1">
        <v>2866.23241917999</v>
      </c>
      <c r="AO426" s="1">
        <v>1.18538412501599</v>
      </c>
      <c r="AP426" s="1">
        <v>1705.93086753971</v>
      </c>
      <c r="AQ426" s="15">
        <v>3341.20918450085</v>
      </c>
      <c r="AR426" s="15">
        <v>10703.8404048352</v>
      </c>
      <c r="AS426" s="15">
        <v>1291.60982819662</v>
      </c>
      <c r="AT426" s="1">
        <v>474.803505769792</v>
      </c>
      <c r="AU426" s="1">
        <v>17517.3937908422</v>
      </c>
      <c r="AV426" s="15">
        <v>5110.6425125589</v>
      </c>
      <c r="AW426" s="15">
        <v>0.2496395961</v>
      </c>
      <c r="AX426" s="1">
        <v>13026.9615153109</v>
      </c>
      <c r="AY426" s="15">
        <v>0.6363280944</v>
      </c>
      <c r="AZ426" s="1">
        <v>1423.3429583655</v>
      </c>
      <c r="BA426" s="1">
        <v>0.069526045</v>
      </c>
      <c r="BB426" s="1">
        <v>911.1359363885</v>
      </c>
      <c r="BC426" s="15">
        <v>0.0445062644</v>
      </c>
      <c r="BD426" s="1">
        <v>20472.0829226238</v>
      </c>
      <c r="BE426" s="15">
        <v>0.565093918844757</v>
      </c>
      <c r="BF426" s="1">
        <v>0.252096144852228</v>
      </c>
      <c r="BG426" s="1">
        <v>0.12816261436994</v>
      </c>
      <c r="BH426" s="1">
        <v>0.0390051643438319</v>
      </c>
      <c r="BI426" s="1">
        <v>0.0156421575892429</v>
      </c>
    </row>
    <row r="427" ht="15.75" customHeight="1">
      <c r="A427" s="1" t="s">
        <v>1764</v>
      </c>
      <c r="B427" s="1" t="s">
        <v>566</v>
      </c>
      <c r="C427" s="1">
        <v>78.0</v>
      </c>
      <c r="D427" s="1">
        <v>41.140232</v>
      </c>
      <c r="E427" s="1">
        <v>3208.938096</v>
      </c>
      <c r="F427" s="1">
        <v>0.0234354492518524</v>
      </c>
      <c r="G427" s="1">
        <v>0.00399563880088422</v>
      </c>
      <c r="H427" s="1" t="e">
        <v>#N/A</v>
      </c>
      <c r="I427" s="1">
        <v>0.0295893941069196</v>
      </c>
      <c r="J427" s="1">
        <v>0.905354523938352</v>
      </c>
      <c r="K427" s="1">
        <v>0.0367289163549904</v>
      </c>
      <c r="L427" s="1">
        <v>0.105523846749339</v>
      </c>
      <c r="M427" s="1">
        <v>0.0136759566055628</v>
      </c>
      <c r="N427" s="1">
        <v>0.111422735958593</v>
      </c>
      <c r="O427" s="1">
        <v>88554.8175651764</v>
      </c>
      <c r="P427" s="15">
        <v>0.10989010989011</v>
      </c>
      <c r="Q427" s="1">
        <v>0.186813186813187</v>
      </c>
      <c r="R427" s="1">
        <v>0.703296703296703</v>
      </c>
      <c r="S427" s="1">
        <v>16.0</v>
      </c>
      <c r="T427" s="1">
        <v>108411.0625</v>
      </c>
      <c r="U427" s="15">
        <v>200.558631</v>
      </c>
      <c r="V427" s="1">
        <v>421959.458079867</v>
      </c>
      <c r="W427" s="15">
        <v>0.913008555762585</v>
      </c>
      <c r="X427" s="1">
        <v>0.0680099989233715</v>
      </c>
      <c r="Y427" s="1">
        <v>0.0189814453140434</v>
      </c>
      <c r="Z427" s="1">
        <v>0.0869914442374149</v>
      </c>
      <c r="AA427" s="1">
        <v>421.959458079867</v>
      </c>
      <c r="AB427" s="1">
        <v>10449.2582894625</v>
      </c>
      <c r="AC427" s="15">
        <v>1255.93028579259</v>
      </c>
      <c r="AD427" s="1">
        <v>331055.833002825</v>
      </c>
      <c r="AE427" s="15">
        <v>548.0</v>
      </c>
      <c r="AF427" s="1">
        <v>67752.0</v>
      </c>
      <c r="AG427" s="15">
        <v>160230.865264142</v>
      </c>
      <c r="AH427" s="15">
        <v>69.3999650606361</v>
      </c>
      <c r="AI427" s="1">
        <v>23.8999997193128</v>
      </c>
      <c r="AJ427" s="1">
        <v>23.8999969377244</v>
      </c>
      <c r="AK427" s="1">
        <v>0.0</v>
      </c>
      <c r="AL427" s="1">
        <v>0.0</v>
      </c>
      <c r="AM427" s="1">
        <v>0.0</v>
      </c>
      <c r="AN427" s="1">
        <v>0.0</v>
      </c>
      <c r="AO427" s="1">
        <v>0.522005130750455</v>
      </c>
      <c r="AP427" s="1">
        <v>1287.35683469539</v>
      </c>
      <c r="AQ427" s="15">
        <v>2849.23341818184</v>
      </c>
      <c r="AR427" s="15">
        <v>8181.7529738972</v>
      </c>
      <c r="AS427" s="15">
        <v>1128.35313168347</v>
      </c>
      <c r="AT427" s="15">
        <v>278.104863136007</v>
      </c>
      <c r="AU427" s="1">
        <v>13724.8012215939</v>
      </c>
      <c r="AV427" s="15">
        <v>2984.1050155876</v>
      </c>
      <c r="AW427" s="15">
        <v>0.2178169906</v>
      </c>
      <c r="AX427" s="1">
        <v>8985.4291294431</v>
      </c>
      <c r="AY427" s="15">
        <v>0.6558680482</v>
      </c>
      <c r="AZ427" s="1">
        <v>1249.6152800947</v>
      </c>
      <c r="BA427" s="1">
        <v>0.0912124199</v>
      </c>
      <c r="BB427" s="1">
        <v>480.9067895705</v>
      </c>
      <c r="BC427" s="15">
        <v>0.0351025413</v>
      </c>
      <c r="BD427" s="1">
        <v>13700.0562146959</v>
      </c>
      <c r="BE427" s="15">
        <v>0.566970757250138</v>
      </c>
      <c r="BF427" s="1">
        <v>0.202784124211046</v>
      </c>
      <c r="BG427" s="1">
        <v>0.171958680894262</v>
      </c>
      <c r="BH427" s="1">
        <v>0.0455359694565421</v>
      </c>
      <c r="BI427" s="1">
        <v>0.0127504681880115</v>
      </c>
    </row>
    <row r="428" ht="15.75" customHeight="1">
      <c r="A428" s="1" t="s">
        <v>1642</v>
      </c>
      <c r="B428" s="1" t="s">
        <v>404</v>
      </c>
      <c r="C428" s="1">
        <v>116.0</v>
      </c>
      <c r="D428" s="1">
        <v>6.16331776724138</v>
      </c>
      <c r="E428" s="1">
        <v>714.944861</v>
      </c>
      <c r="F428" s="1" t="e">
        <v>#N/A</v>
      </c>
      <c r="G428" s="1" t="e">
        <v>#N/A</v>
      </c>
      <c r="H428" s="1" t="e">
        <v>#N/A</v>
      </c>
      <c r="I428" s="1" t="e">
        <v>#N/A</v>
      </c>
      <c r="J428" s="1">
        <v>0.972758636343844</v>
      </c>
      <c r="K428" s="1">
        <v>0.0202063190055663</v>
      </c>
      <c r="L428" s="1">
        <v>0.998557321738967</v>
      </c>
      <c r="M428" s="1" t="e">
        <v>#N/A</v>
      </c>
      <c r="N428" s="1">
        <v>0.174807934651112</v>
      </c>
      <c r="O428" s="1">
        <v>63111.2273361227</v>
      </c>
      <c r="P428" s="15">
        <v>0.120689655172414</v>
      </c>
      <c r="Q428" s="1">
        <v>0.155172413793103</v>
      </c>
      <c r="R428" s="1">
        <v>0.724137931034483</v>
      </c>
      <c r="S428" s="1">
        <v>9.0</v>
      </c>
      <c r="T428" s="1">
        <v>72661.3333333333</v>
      </c>
      <c r="U428" s="15">
        <v>79.4383178888889</v>
      </c>
      <c r="V428" s="1">
        <v>181456.105326142</v>
      </c>
      <c r="W428" s="15">
        <v>0.736627243843054</v>
      </c>
      <c r="X428" s="1">
        <v>0.0437504928463188</v>
      </c>
      <c r="Y428" s="1">
        <v>0.219622263310628</v>
      </c>
      <c r="Z428" s="1">
        <v>0.263372756156946</v>
      </c>
      <c r="AA428" s="1">
        <v>181.456105326142</v>
      </c>
      <c r="AB428" s="1">
        <v>3629.12042807173</v>
      </c>
      <c r="AC428" s="15">
        <v>393.809376580721</v>
      </c>
      <c r="AD428" s="1">
        <v>157764.509794628</v>
      </c>
      <c r="AE428" s="15">
        <v>165.0</v>
      </c>
      <c r="AF428" s="1">
        <v>41027.5</v>
      </c>
      <c r="AG428" s="15">
        <v>76605.8309659091</v>
      </c>
      <c r="AH428" s="15">
        <v>19.9999719217853</v>
      </c>
      <c r="AI428" s="1">
        <v>19.9999958143002</v>
      </c>
      <c r="AJ428" s="1">
        <v>20.0</v>
      </c>
      <c r="AK428" s="1">
        <v>0.0</v>
      </c>
      <c r="AL428" s="1">
        <v>0.0</v>
      </c>
      <c r="AM428" s="1">
        <v>0.0</v>
      </c>
      <c r="AN428" s="1">
        <v>0.0</v>
      </c>
      <c r="AO428" s="1">
        <v>0.590622612214973</v>
      </c>
      <c r="AP428" s="1">
        <v>2160.71604156897</v>
      </c>
      <c r="AQ428" s="15">
        <v>3346.36126575361</v>
      </c>
      <c r="AR428" s="15">
        <v>9212.10433037857</v>
      </c>
      <c r="AS428" s="15">
        <v>909.585361716448</v>
      </c>
      <c r="AT428" s="15">
        <v>104.519682672424</v>
      </c>
      <c r="AU428" s="15">
        <v>15733.28668209</v>
      </c>
      <c r="AV428" s="15">
        <v>12231.7296560744</v>
      </c>
      <c r="AW428" s="15">
        <v>0.6715371089</v>
      </c>
      <c r="AX428" s="1">
        <v>3508.6543688437</v>
      </c>
      <c r="AY428" s="15">
        <v>0.1926294708</v>
      </c>
      <c r="AZ428" s="1">
        <v>719.2464155736</v>
      </c>
      <c r="BA428" s="1">
        <v>0.0394875191</v>
      </c>
      <c r="BB428" s="1">
        <v>1754.8948535403</v>
      </c>
      <c r="BC428" s="15">
        <v>0.0963459012</v>
      </c>
      <c r="BD428" s="1">
        <v>18214.525294032</v>
      </c>
      <c r="BE428" s="15">
        <v>0.575165906308623</v>
      </c>
      <c r="BF428" s="1">
        <v>0.251629613890773</v>
      </c>
      <c r="BG428" s="1">
        <v>0.113272064328052</v>
      </c>
      <c r="BH428" s="1">
        <v>0.044188655399276</v>
      </c>
      <c r="BI428" s="1">
        <v>0.0157437600732762</v>
      </c>
    </row>
    <row r="429" ht="15.75" customHeight="1">
      <c r="A429" s="1" t="s">
        <v>1870</v>
      </c>
      <c r="B429" s="1" t="s">
        <v>792</v>
      </c>
      <c r="C429" s="1">
        <v>199.0</v>
      </c>
      <c r="D429" s="1">
        <v>7.41998968844221</v>
      </c>
      <c r="E429" s="1">
        <v>1476.577948</v>
      </c>
      <c r="F429" s="1" t="e">
        <v>#N/A</v>
      </c>
      <c r="G429" s="1">
        <v>0.00709851979742131</v>
      </c>
      <c r="H429" s="1" t="e">
        <v>#N/A</v>
      </c>
      <c r="I429" s="1">
        <v>0.0167218720917485</v>
      </c>
      <c r="J429" s="1">
        <v>0.945979676455121</v>
      </c>
      <c r="K429" s="1">
        <v>0.0292142344232395</v>
      </c>
      <c r="L429" s="1">
        <v>0.999274041478838</v>
      </c>
      <c r="M429" s="1" t="e">
        <v>#N/A</v>
      </c>
      <c r="N429" s="1">
        <v>0.184966343962321</v>
      </c>
      <c r="O429" s="1">
        <v>62634.746031746</v>
      </c>
      <c r="P429" s="15">
        <v>0.317460317460317</v>
      </c>
      <c r="Q429" s="1">
        <v>0.158730158730159</v>
      </c>
      <c r="R429" s="1">
        <v>0.523809523809524</v>
      </c>
      <c r="S429" s="1">
        <v>17.0</v>
      </c>
      <c r="T429" s="1">
        <v>86761.0588235294</v>
      </c>
      <c r="U429" s="15">
        <v>86.8575263529412</v>
      </c>
      <c r="V429" s="1">
        <v>147120.942916858</v>
      </c>
      <c r="W429" s="15">
        <v>0.708089661571951</v>
      </c>
      <c r="X429" s="1">
        <v>0.111908023889645</v>
      </c>
      <c r="Y429" s="1">
        <v>0.180002314538404</v>
      </c>
      <c r="Z429" s="1">
        <v>0.291910338428049</v>
      </c>
      <c r="AA429" s="1">
        <v>147.120942916858</v>
      </c>
      <c r="AB429" s="1">
        <v>2942.4183165439</v>
      </c>
      <c r="AC429" s="15">
        <v>334.162710927876</v>
      </c>
      <c r="AD429" s="1">
        <v>112527.823642301</v>
      </c>
      <c r="AE429" s="15">
        <v>62.0</v>
      </c>
      <c r="AF429" s="1">
        <v>35319.5</v>
      </c>
      <c r="AG429" s="15">
        <v>53394.9265043638</v>
      </c>
      <c r="AH429" s="15">
        <v>20.0</v>
      </c>
      <c r="AI429" s="1">
        <v>19.9999947991916</v>
      </c>
      <c r="AJ429" s="1">
        <v>20.0</v>
      </c>
      <c r="AK429" s="1">
        <v>0.0</v>
      </c>
      <c r="AL429" s="1">
        <v>0.0</v>
      </c>
      <c r="AM429" s="1">
        <v>0.0</v>
      </c>
      <c r="AN429" s="1">
        <v>0.0</v>
      </c>
      <c r="AO429" s="1">
        <v>0.768537564300982</v>
      </c>
      <c r="AP429" s="1">
        <v>2177.11815644696</v>
      </c>
      <c r="AQ429" s="15">
        <v>5185.79046935624</v>
      </c>
      <c r="AR429" s="15">
        <v>10399.2061514927</v>
      </c>
      <c r="AS429" s="15">
        <v>919.94014392527</v>
      </c>
      <c r="AT429" s="1">
        <v>995.725062799055</v>
      </c>
      <c r="AU429" s="1">
        <v>19677.7799840202</v>
      </c>
      <c r="AV429" s="15">
        <v>12418.966263238</v>
      </c>
      <c r="AW429" s="15">
        <v>0.6789219443</v>
      </c>
      <c r="AX429" s="1">
        <v>2634.0213282823</v>
      </c>
      <c r="AY429" s="15">
        <v>0.1439970802</v>
      </c>
      <c r="AZ429" s="1">
        <v>330.6423343829</v>
      </c>
      <c r="BA429" s="1">
        <v>0.0180756056</v>
      </c>
      <c r="BB429" s="1">
        <v>2908.5557489848</v>
      </c>
      <c r="BC429" s="15">
        <v>0.1590053699</v>
      </c>
      <c r="BD429" s="1">
        <v>18292.185674888</v>
      </c>
      <c r="BE429" s="15">
        <v>0.560709587588999</v>
      </c>
      <c r="BF429" s="1">
        <v>0.311265739851182</v>
      </c>
      <c r="BG429" s="1">
        <v>0.0871108669787672</v>
      </c>
      <c r="BH429" s="1">
        <v>0.0296709192394987</v>
      </c>
      <c r="BI429" s="1">
        <v>0.0112428863415528</v>
      </c>
    </row>
    <row r="430" ht="15.75" customHeight="1">
      <c r="A430" s="1" t="s">
        <v>1871</v>
      </c>
      <c r="B430" s="1" t="s">
        <v>1126</v>
      </c>
      <c r="C430" s="1">
        <v>80.0</v>
      </c>
      <c r="D430" s="1">
        <v>8.0755516</v>
      </c>
      <c r="E430" s="1">
        <v>646.044128</v>
      </c>
      <c r="F430" s="1" t="e">
        <v>#N/A</v>
      </c>
      <c r="G430" s="1" t="e">
        <v>#N/A</v>
      </c>
      <c r="H430" s="1" t="e">
        <v>#N/A</v>
      </c>
      <c r="I430" s="1">
        <v>0.0176822587378549</v>
      </c>
      <c r="J430" s="1">
        <v>0.938670765259996</v>
      </c>
      <c r="K430" s="1">
        <v>0.0430839389382023</v>
      </c>
      <c r="L430" s="1">
        <v>1.0</v>
      </c>
      <c r="M430" s="1" t="e">
        <v>#N/A</v>
      </c>
      <c r="N430" s="1">
        <v>0.184516615659486</v>
      </c>
      <c r="O430" s="1">
        <v>60949.4444444445</v>
      </c>
      <c r="P430" s="15">
        <v>0.150943396226415</v>
      </c>
      <c r="Q430" s="1">
        <v>0.207547169811321</v>
      </c>
      <c r="R430" s="1">
        <v>0.641509433962264</v>
      </c>
      <c r="S430" s="1">
        <v>14.0</v>
      </c>
      <c r="T430" s="1">
        <v>53173.5</v>
      </c>
      <c r="U430" s="15">
        <v>46.1460091428571</v>
      </c>
      <c r="V430" s="1">
        <v>197063.31886976</v>
      </c>
      <c r="W430" s="15">
        <v>0.627765184005228</v>
      </c>
      <c r="X430" s="1">
        <v>0.145079945582335</v>
      </c>
      <c r="Y430" s="1">
        <v>0.227154870412437</v>
      </c>
      <c r="Z430" s="1">
        <v>0.372234815994772</v>
      </c>
      <c r="AA430" s="1">
        <v>197.06331886976</v>
      </c>
      <c r="AB430" s="1">
        <v>4323.45544049276</v>
      </c>
      <c r="AC430" s="15">
        <v>430.916431145087</v>
      </c>
      <c r="AD430" s="1">
        <v>163855.978394279</v>
      </c>
      <c r="AE430" s="15">
        <v>199.0</v>
      </c>
      <c r="AF430" s="1">
        <v>39732.0</v>
      </c>
      <c r="AG430" s="15">
        <v>59687.5681352459</v>
      </c>
      <c r="AH430" s="15">
        <v>26.9999948131794</v>
      </c>
      <c r="AI430" s="1">
        <v>19.9999899902142</v>
      </c>
      <c r="AJ430" s="1">
        <v>22.4079552320583</v>
      </c>
      <c r="AK430" s="1">
        <v>0.5</v>
      </c>
      <c r="AL430" s="1">
        <v>0.353643</v>
      </c>
      <c r="AM430" s="1">
        <v>0.472727</v>
      </c>
      <c r="AN430" s="1">
        <v>0.0</v>
      </c>
      <c r="AO430" s="15">
        <v>0.708288035715187</v>
      </c>
      <c r="AP430" s="1">
        <v>2635.60120153279</v>
      </c>
      <c r="AQ430" s="15">
        <v>3690.75663202994</v>
      </c>
      <c r="AR430" s="15">
        <v>8927.95566125786</v>
      </c>
      <c r="AS430" s="15">
        <v>935.204166115415</v>
      </c>
      <c r="AT430" s="1">
        <v>330.619273115659</v>
      </c>
      <c r="AU430" s="1">
        <v>16520.1369340517</v>
      </c>
      <c r="AV430" s="15">
        <v>11724.9082511604</v>
      </c>
      <c r="AW430" s="15">
        <v>0.6277123492</v>
      </c>
      <c r="AX430" s="1">
        <v>4029.8734013046</v>
      </c>
      <c r="AY430" s="15">
        <v>0.2157459356</v>
      </c>
      <c r="AZ430" s="1">
        <v>544.9610113475</v>
      </c>
      <c r="BA430" s="1">
        <v>0.0291753888</v>
      </c>
      <c r="BB430" s="1">
        <v>2379.0490872105</v>
      </c>
      <c r="BC430" s="1">
        <v>0.1273663264</v>
      </c>
      <c r="BD430" s="1">
        <v>18678.791751023</v>
      </c>
      <c r="BE430" s="15">
        <v>0.502989213579937</v>
      </c>
      <c r="BF430" s="1">
        <v>0.28761209362145</v>
      </c>
      <c r="BG430" s="1">
        <v>0.157674358710261</v>
      </c>
      <c r="BH430" s="1">
        <v>0.036874166285835</v>
      </c>
      <c r="BI430" s="1">
        <v>0.0148501678025165</v>
      </c>
    </row>
    <row r="431" ht="15.75" customHeight="1">
      <c r="A431" s="1" t="s">
        <v>1860</v>
      </c>
      <c r="B431" s="1" t="s">
        <v>760</v>
      </c>
      <c r="C431" s="1">
        <v>53.0</v>
      </c>
      <c r="D431" s="1">
        <v>18.4835020188679</v>
      </c>
      <c r="E431" s="1">
        <v>979.625607</v>
      </c>
      <c r="F431" s="1" t="e">
        <v>#N/A</v>
      </c>
      <c r="G431" s="1" t="e">
        <v>#N/A</v>
      </c>
      <c r="H431" s="1" t="e">
        <v>#N/A</v>
      </c>
      <c r="I431" s="1" t="e">
        <v>#N/A</v>
      </c>
      <c r="J431" s="1">
        <v>0.975746859316692</v>
      </c>
      <c r="K431" s="1">
        <v>0.0115275142451205</v>
      </c>
      <c r="L431" s="1">
        <v>0.0525060301422574</v>
      </c>
      <c r="M431" s="1" t="e">
        <v>#N/A</v>
      </c>
      <c r="N431" s="1">
        <v>0.1073840349725</v>
      </c>
      <c r="O431" s="1">
        <v>69908.7967542504</v>
      </c>
      <c r="P431" s="15">
        <v>0.191176470588235</v>
      </c>
      <c r="Q431" s="1">
        <v>0.176470588235294</v>
      </c>
      <c r="R431" s="1">
        <v>0.632352941176471</v>
      </c>
      <c r="S431" s="1">
        <v>6.37</v>
      </c>
      <c r="T431" s="1">
        <v>83693.8775510204</v>
      </c>
      <c r="U431" s="15">
        <v>153.787379434851</v>
      </c>
      <c r="V431" s="1">
        <v>212345.429226821</v>
      </c>
      <c r="W431" s="15">
        <v>0.936906875150167</v>
      </c>
      <c r="X431" s="1">
        <v>0.0456449126623133</v>
      </c>
      <c r="Y431" s="1">
        <v>0.0174482121875202</v>
      </c>
      <c r="Z431" s="1">
        <v>0.0630931248498334</v>
      </c>
      <c r="AA431" s="1">
        <v>212.345429226821</v>
      </c>
      <c r="AB431" s="1">
        <v>5478.50725996794</v>
      </c>
      <c r="AC431" s="15">
        <v>623.480894778203</v>
      </c>
      <c r="AD431" s="1">
        <v>167195.999413703</v>
      </c>
      <c r="AE431" s="15">
        <v>208.0</v>
      </c>
      <c r="AF431" s="1">
        <v>57360.0</v>
      </c>
      <c r="AG431" s="15">
        <v>106709.463125322</v>
      </c>
      <c r="AH431" s="15">
        <v>25.7995459504733</v>
      </c>
      <c r="AI431" s="1">
        <v>25.7999958439042</v>
      </c>
      <c r="AJ431" s="1">
        <v>25.7997621908771</v>
      </c>
      <c r="AK431" s="1">
        <v>1.8</v>
      </c>
      <c r="AL431" s="1">
        <v>0.92251</v>
      </c>
      <c r="AM431" s="1">
        <v>1.315194</v>
      </c>
      <c r="AN431" s="1">
        <v>597.577927543905</v>
      </c>
      <c r="AO431" s="15">
        <v>0.970234494605103</v>
      </c>
      <c r="AP431" s="1">
        <v>1295.27696186488</v>
      </c>
      <c r="AQ431" s="15">
        <v>1710.37418583935</v>
      </c>
      <c r="AR431" s="15">
        <v>7980.14650100913</v>
      </c>
      <c r="AS431" s="15">
        <v>434.127371682721</v>
      </c>
      <c r="AT431" s="1">
        <v>521.164357435993</v>
      </c>
      <c r="AU431" s="1">
        <v>11941.0893778321</v>
      </c>
      <c r="AV431" s="15">
        <v>8939.0162449944</v>
      </c>
      <c r="AW431" s="15">
        <v>0.5407727356</v>
      </c>
      <c r="AX431" s="1">
        <v>5600.2532393672</v>
      </c>
      <c r="AY431" s="15">
        <v>0.3387916725</v>
      </c>
      <c r="AZ431" s="1">
        <v>1518.2841120666</v>
      </c>
      <c r="BA431" s="1">
        <v>0.0918497774</v>
      </c>
      <c r="BB431" s="1">
        <v>472.5257826008</v>
      </c>
      <c r="BC431" s="15">
        <v>0.0285858145</v>
      </c>
      <c r="BD431" s="1">
        <v>16530.079379029</v>
      </c>
      <c r="BE431" s="15">
        <v>0.605412731310033</v>
      </c>
      <c r="BF431" s="1">
        <v>0.235114929666587</v>
      </c>
      <c r="BG431" s="1">
        <v>0.107257543637625</v>
      </c>
      <c r="BH431" s="1">
        <v>0.0395006714041605</v>
      </c>
      <c r="BI431" s="1">
        <v>0.0127141239815943</v>
      </c>
    </row>
    <row r="432" ht="15.75" customHeight="1">
      <c r="A432" s="1" t="s">
        <v>1873</v>
      </c>
      <c r="B432" s="1" t="s">
        <v>986</v>
      </c>
      <c r="C432" s="1">
        <v>161.0</v>
      </c>
      <c r="D432" s="1">
        <v>5.75121486956522</v>
      </c>
      <c r="E432" s="1">
        <v>925.945594</v>
      </c>
      <c r="F432" s="1">
        <v>0.0136017026014067</v>
      </c>
      <c r="G432" s="1">
        <v>0.0112620184385591</v>
      </c>
      <c r="H432" s="1" t="e">
        <v>#N/A</v>
      </c>
      <c r="I432" s="1">
        <v>0.019963626497666</v>
      </c>
      <c r="J432" s="1">
        <v>0.937895778296415</v>
      </c>
      <c r="K432" s="1">
        <v>0.0172768741659531</v>
      </c>
      <c r="L432" s="1">
        <v>0.331093156666521</v>
      </c>
      <c r="M432" s="1" t="e">
        <v>#N/A</v>
      </c>
      <c r="N432" s="1">
        <v>0.120615872639397</v>
      </c>
      <c r="O432" s="1">
        <v>63462.1263906621</v>
      </c>
      <c r="P432" s="15">
        <v>0.206349206349206</v>
      </c>
      <c r="Q432" s="1">
        <v>0.19047619047619</v>
      </c>
      <c r="R432" s="1">
        <v>0.603174603174603</v>
      </c>
      <c r="S432" s="1">
        <v>10.0</v>
      </c>
      <c r="T432" s="1">
        <v>79989.0</v>
      </c>
      <c r="U432" s="15">
        <v>92.5945594</v>
      </c>
      <c r="V432" s="1">
        <v>273883.607895865</v>
      </c>
      <c r="W432" s="15">
        <v>0.93861088735658</v>
      </c>
      <c r="X432" s="1">
        <v>0.0341054218487506</v>
      </c>
      <c r="Y432" s="1">
        <v>0.0272836907946694</v>
      </c>
      <c r="Z432" s="1">
        <v>0.06138911264342</v>
      </c>
      <c r="AA432" s="1">
        <v>273.883607895865</v>
      </c>
      <c r="AB432" s="1">
        <v>5580.03303161676</v>
      </c>
      <c r="AC432" s="15">
        <v>736.042122146541</v>
      </c>
      <c r="AD432" s="1">
        <v>188131.593078071</v>
      </c>
      <c r="AE432" s="15">
        <v>285.0</v>
      </c>
      <c r="AF432" s="1">
        <v>40620.0</v>
      </c>
      <c r="AG432" s="15">
        <v>63167.8076644975</v>
      </c>
      <c r="AH432" s="15">
        <v>30.3697837026931</v>
      </c>
      <c r="AI432" s="1">
        <v>19.9999907575825</v>
      </c>
      <c r="AJ432" s="1">
        <v>22.6629576445397</v>
      </c>
      <c r="AK432" s="1">
        <v>2.0</v>
      </c>
      <c r="AL432" s="1">
        <v>1.109332</v>
      </c>
      <c r="AM432" s="1">
        <v>1.526758</v>
      </c>
      <c r="AN432" s="1">
        <v>1794.52967946192</v>
      </c>
      <c r="AO432" s="15">
        <v>1.85618527755513</v>
      </c>
      <c r="AP432" s="1">
        <v>2100.69748439237</v>
      </c>
      <c r="AQ432" s="15">
        <v>3055.76049860225</v>
      </c>
      <c r="AR432" s="15">
        <v>10285.8060146458</v>
      </c>
      <c r="AS432" s="15">
        <v>326.766174989759</v>
      </c>
      <c r="AT432" s="1">
        <v>0.758478688759763</v>
      </c>
      <c r="AU432" s="1">
        <v>15769.788651319</v>
      </c>
      <c r="AV432" s="15">
        <v>8724.1216608631</v>
      </c>
      <c r="AW432" s="15">
        <v>0.4940928708</v>
      </c>
      <c r="AX432" s="1">
        <v>6620.9019265625</v>
      </c>
      <c r="AY432" s="15">
        <v>0.374976481</v>
      </c>
      <c r="AZ432" s="1">
        <v>1566.3524255017</v>
      </c>
      <c r="BA432" s="1">
        <v>0.0887107719</v>
      </c>
      <c r="BB432" s="1">
        <v>745.4698500022</v>
      </c>
      <c r="BC432" s="15">
        <v>0.0422198764</v>
      </c>
      <c r="BD432" s="1">
        <v>17656.8458629295</v>
      </c>
      <c r="BE432" s="15">
        <v>0.565695886168785</v>
      </c>
      <c r="BF432" s="1">
        <v>0.223311360264541</v>
      </c>
      <c r="BG432" s="1">
        <v>0.0988411645886439</v>
      </c>
      <c r="BH432" s="1">
        <v>0.0453853705915631</v>
      </c>
      <c r="BI432" s="1">
        <v>0.0667662183864672</v>
      </c>
    </row>
    <row r="433" ht="15.75" customHeight="1">
      <c r="A433" s="1" t="s">
        <v>1874</v>
      </c>
      <c r="B433" s="1" t="s">
        <v>1154</v>
      </c>
      <c r="C433" s="1">
        <v>50.0</v>
      </c>
      <c r="D433" s="1">
        <v>19.69101106</v>
      </c>
      <c r="E433" s="1">
        <v>984.550553</v>
      </c>
      <c r="F433" s="1" t="e">
        <v>#N/A</v>
      </c>
      <c r="G433" s="1" t="e">
        <v>#N/A</v>
      </c>
      <c r="H433" s="1" t="e">
        <v>#N/A</v>
      </c>
      <c r="I433" s="1">
        <v>0.0213373783016486</v>
      </c>
      <c r="J433" s="1">
        <v>0.966560667825071</v>
      </c>
      <c r="K433" s="1" t="e">
        <v>#N/A</v>
      </c>
      <c r="L433" s="1">
        <v>0.0907346495299814</v>
      </c>
      <c r="M433" s="1" t="e">
        <v>#N/A</v>
      </c>
      <c r="N433" s="1">
        <v>0.0753386518840149</v>
      </c>
      <c r="O433" s="1">
        <v>69987.3917846585</v>
      </c>
      <c r="P433" s="15">
        <v>0.140845070422535</v>
      </c>
      <c r="Q433" s="1">
        <v>0.126760563380282</v>
      </c>
      <c r="R433" s="1">
        <v>0.732394366197183</v>
      </c>
      <c r="S433" s="1">
        <v>8.0</v>
      </c>
      <c r="T433" s="1">
        <v>79546.625</v>
      </c>
      <c r="U433" s="15">
        <v>123.068819125</v>
      </c>
      <c r="V433" s="1">
        <v>226465.212294691</v>
      </c>
      <c r="W433" s="15">
        <v>0.903943126869536</v>
      </c>
      <c r="X433" s="1">
        <v>0.0751115694760355</v>
      </c>
      <c r="Y433" s="1">
        <v>0.0209453036544287</v>
      </c>
      <c r="Z433" s="1">
        <v>0.0960568731304643</v>
      </c>
      <c r="AA433" s="1">
        <v>226.465212294691</v>
      </c>
      <c r="AB433" s="1">
        <v>5576.84923670953</v>
      </c>
      <c r="AC433" s="15">
        <v>602.776066898415</v>
      </c>
      <c r="AD433" s="1">
        <v>177521.080471352</v>
      </c>
      <c r="AE433" s="15">
        <v>253.0</v>
      </c>
      <c r="AF433" s="1">
        <v>55540.0</v>
      </c>
      <c r="AG433" s="15">
        <v>136882.558498896</v>
      </c>
      <c r="AH433" s="15">
        <v>28.5437142673604</v>
      </c>
      <c r="AI433" s="1">
        <v>24.5418396787798</v>
      </c>
      <c r="AJ433" s="1">
        <v>24.5414799705745</v>
      </c>
      <c r="AK433" s="1">
        <v>1.21</v>
      </c>
      <c r="AL433" s="1">
        <v>0.61412</v>
      </c>
      <c r="AM433" s="1">
        <v>1.034263</v>
      </c>
      <c r="AN433" s="1">
        <v>0.0</v>
      </c>
      <c r="AO433" s="1">
        <v>0.589229653809533</v>
      </c>
      <c r="AP433" s="1">
        <v>1306.54253972066</v>
      </c>
      <c r="AQ433" s="15">
        <v>2252.96404866272</v>
      </c>
      <c r="AR433" s="15">
        <v>7910.55961145756</v>
      </c>
      <c r="AS433" s="15">
        <v>391.468004182818</v>
      </c>
      <c r="AT433" s="1">
        <v>251.952110782066</v>
      </c>
      <c r="AU433" s="1">
        <v>12113.4863148058</v>
      </c>
      <c r="AV433" s="15">
        <v>7031.612531378</v>
      </c>
      <c r="AW433" s="15">
        <v>0.5152248484</v>
      </c>
      <c r="AX433" s="1">
        <v>4765.8848706696</v>
      </c>
      <c r="AY433" s="15">
        <v>0.34920899</v>
      </c>
      <c r="AZ433" s="1">
        <v>1092.8546366837</v>
      </c>
      <c r="BA433" s="1">
        <v>0.0800763498</v>
      </c>
      <c r="BB433" s="1">
        <v>757.3059759413</v>
      </c>
      <c r="BC433" s="15">
        <v>0.0554898119</v>
      </c>
      <c r="BD433" s="1">
        <v>13647.6580146726</v>
      </c>
      <c r="BE433" s="15">
        <v>0.580425026621252</v>
      </c>
      <c r="BF433" s="1">
        <v>0.237259390484829</v>
      </c>
      <c r="BG433" s="1">
        <v>0.115943577278462</v>
      </c>
      <c r="BH433" s="1">
        <v>0.0278061995980082</v>
      </c>
      <c r="BI433" s="1">
        <v>0.0385658060174491</v>
      </c>
    </row>
    <row r="434" ht="15.75" customHeight="1">
      <c r="A434" s="1" t="s">
        <v>1723</v>
      </c>
      <c r="B434" s="1" t="s">
        <v>479</v>
      </c>
      <c r="C434" s="1">
        <v>61.0</v>
      </c>
      <c r="D434" s="1">
        <v>14.9510466557377</v>
      </c>
      <c r="E434" s="1">
        <v>912.013846</v>
      </c>
      <c r="F434" s="1" t="e">
        <v>#N/A</v>
      </c>
      <c r="G434" s="1" t="e">
        <v>#N/A</v>
      </c>
      <c r="H434" s="1" t="e">
        <v>#N/A</v>
      </c>
      <c r="I434" s="1">
        <v>0.0287447742685742</v>
      </c>
      <c r="J434" s="1">
        <v>0.96387757910829</v>
      </c>
      <c r="K434" s="1" t="e">
        <v>#N/A</v>
      </c>
      <c r="L434" s="1">
        <v>0.112546066968561</v>
      </c>
      <c r="M434" s="1" t="e">
        <v>#N/A</v>
      </c>
      <c r="N434" s="1">
        <v>0.0720782705700922</v>
      </c>
      <c r="O434" s="1">
        <v>68751.338271605</v>
      </c>
      <c r="P434" s="15">
        <v>0.194444444444444</v>
      </c>
      <c r="Q434" s="1">
        <v>0.125</v>
      </c>
      <c r="R434" s="1">
        <v>0.680555555555556</v>
      </c>
      <c r="S434" s="1">
        <v>5.0</v>
      </c>
      <c r="T434" s="1">
        <v>100702.6</v>
      </c>
      <c r="U434" s="15">
        <v>182.4027692</v>
      </c>
      <c r="V434" s="1">
        <v>217194.312201265</v>
      </c>
      <c r="W434" s="15">
        <v>0.896869674929179</v>
      </c>
      <c r="X434" s="1">
        <v>0.0789677744143375</v>
      </c>
      <c r="Y434" s="1">
        <v>0.0241625506564834</v>
      </c>
      <c r="Z434" s="1">
        <v>0.103130325070821</v>
      </c>
      <c r="AA434" s="1">
        <v>217.194312201265</v>
      </c>
      <c r="AB434" s="1">
        <v>4376.42807453605</v>
      </c>
      <c r="AC434" s="15">
        <v>489.117683855865</v>
      </c>
      <c r="AD434" s="1">
        <v>158932.97540462</v>
      </c>
      <c r="AE434" s="15">
        <v>170.0</v>
      </c>
      <c r="AF434" s="1">
        <v>49851.5</v>
      </c>
      <c r="AG434" s="15">
        <v>123829.548338369</v>
      </c>
      <c r="AH434" s="15">
        <v>27.7841386313208</v>
      </c>
      <c r="AI434" s="1">
        <v>19.9573579754506</v>
      </c>
      <c r="AJ434" s="1">
        <v>19.9998465695836</v>
      </c>
      <c r="AK434" s="1">
        <v>0.0</v>
      </c>
      <c r="AL434" s="1">
        <v>0.0</v>
      </c>
      <c r="AM434" s="1">
        <v>0.0</v>
      </c>
      <c r="AN434" s="1">
        <v>4331.35470182324</v>
      </c>
      <c r="AO434" s="15">
        <v>1.25416580655003</v>
      </c>
      <c r="AP434" s="1">
        <v>1599.17357219597</v>
      </c>
      <c r="AQ434" s="15">
        <v>2119.1706337318</v>
      </c>
      <c r="AR434" s="15">
        <v>9212.18670840223</v>
      </c>
      <c r="AS434" s="15">
        <v>299.107531312633</v>
      </c>
      <c r="AT434" s="1">
        <v>525.011294620192</v>
      </c>
      <c r="AU434" s="1">
        <v>13754.6497402628</v>
      </c>
      <c r="AV434" s="15">
        <v>8073.7832374104</v>
      </c>
      <c r="AW434" s="15">
        <v>0.4484478547</v>
      </c>
      <c r="AX434" s="1">
        <v>7842.3654696611</v>
      </c>
      <c r="AY434" s="15">
        <v>0.4355940539</v>
      </c>
      <c r="AZ434" s="1">
        <v>1612.1717389338</v>
      </c>
      <c r="BA434" s="1">
        <v>0.0895459955</v>
      </c>
      <c r="BB434" s="1">
        <v>475.5191376393</v>
      </c>
      <c r="BC434" s="15">
        <v>0.0264120959</v>
      </c>
      <c r="BD434" s="1">
        <v>18003.8395836446</v>
      </c>
      <c r="BE434" s="15">
        <v>0.563600831966621</v>
      </c>
      <c r="BF434" s="1">
        <v>0.250927819415418</v>
      </c>
      <c r="BG434" s="1">
        <v>0.0540215349651593</v>
      </c>
      <c r="BH434" s="1">
        <v>0.0365295942867241</v>
      </c>
      <c r="BI434" s="1">
        <v>0.0949202193660778</v>
      </c>
    </row>
    <row r="435" ht="15.75" customHeight="1">
      <c r="A435" s="1" t="s">
        <v>1389</v>
      </c>
      <c r="B435" s="1" t="s">
        <v>175</v>
      </c>
      <c r="C435" s="1">
        <v>34.0</v>
      </c>
      <c r="D435" s="1">
        <v>58.4493580882353</v>
      </c>
      <c r="E435" s="1">
        <v>1987.278175</v>
      </c>
      <c r="F435" s="1">
        <v>0.0339460876626333</v>
      </c>
      <c r="G435" s="1">
        <v>0.0417796219437467</v>
      </c>
      <c r="H435" s="1" t="e">
        <v>#N/A</v>
      </c>
      <c r="I435" s="1">
        <v>0.0420156451542276</v>
      </c>
      <c r="J435" s="1">
        <v>0.837710030891053</v>
      </c>
      <c r="K435" s="1">
        <v>0.0435300062495579</v>
      </c>
      <c r="L435" s="1">
        <v>0.413843919681297</v>
      </c>
      <c r="M435" s="1">
        <v>0.183000730167825</v>
      </c>
      <c r="N435" s="1">
        <v>0.0861461982922328</v>
      </c>
      <c r="O435" s="1">
        <v>65274.2833456153</v>
      </c>
      <c r="P435" s="15">
        <v>0.25</v>
      </c>
      <c r="Q435" s="1">
        <v>0.21551724137931</v>
      </c>
      <c r="R435" s="1">
        <v>0.53448275862069</v>
      </c>
      <c r="S435" s="1">
        <v>19.7</v>
      </c>
      <c r="T435" s="1">
        <v>76410.9137055838</v>
      </c>
      <c r="U435" s="15">
        <v>100.877064720812</v>
      </c>
      <c r="V435" s="1">
        <v>106593.285562551</v>
      </c>
      <c r="W435" s="15">
        <v>0.873947006028546</v>
      </c>
      <c r="X435" s="1">
        <v>0.0917738903616859</v>
      </c>
      <c r="Y435" s="1">
        <v>0.034279103609768</v>
      </c>
      <c r="Z435" s="1">
        <v>0.126052993971454</v>
      </c>
      <c r="AA435" s="1">
        <v>106.593285562551</v>
      </c>
      <c r="AB435" s="1">
        <v>2546.99622009385</v>
      </c>
      <c r="AC435" s="15">
        <v>650.263111755857</v>
      </c>
      <c r="AD435" s="1">
        <v>96240.5637013604</v>
      </c>
      <c r="AE435" s="15">
        <v>40.0</v>
      </c>
      <c r="AF435" s="1">
        <v>51052.5</v>
      </c>
      <c r="AG435" s="15">
        <v>86928.426610751</v>
      </c>
      <c r="AH435" s="15">
        <v>49.2298963279606</v>
      </c>
      <c r="AI435" s="1">
        <v>22.8046994781575</v>
      </c>
      <c r="AJ435" s="1">
        <v>24.8095857567523</v>
      </c>
      <c r="AK435" s="1">
        <v>4.0</v>
      </c>
      <c r="AL435" s="1">
        <v>2.967174</v>
      </c>
      <c r="AM435" s="1">
        <v>3.66259</v>
      </c>
      <c r="AN435" s="1">
        <v>1390.04117025539</v>
      </c>
      <c r="AO435" s="1">
        <v>0.615359189109701</v>
      </c>
      <c r="AP435" s="1">
        <v>1690.28924196785</v>
      </c>
      <c r="AQ435" s="15">
        <v>2103.95279463078</v>
      </c>
      <c r="AR435" s="15">
        <v>7256.0037398891</v>
      </c>
      <c r="AS435" s="15">
        <v>742.945536550263</v>
      </c>
      <c r="AT435" s="1">
        <v>411.513752975222</v>
      </c>
      <c r="AU435" s="1">
        <v>12204.7050660132</v>
      </c>
      <c r="AV435" s="15">
        <v>7075.1675439451</v>
      </c>
      <c r="AW435" s="15">
        <v>0.5157302789</v>
      </c>
      <c r="AX435" s="1">
        <v>3648.3281788487</v>
      </c>
      <c r="AY435" s="15">
        <v>0.2659376329</v>
      </c>
      <c r="AZ435" s="1">
        <v>2645.7562412739</v>
      </c>
      <c r="BA435" s="1">
        <v>0.1928571438</v>
      </c>
      <c r="BB435" s="1">
        <v>349.4840363418</v>
      </c>
      <c r="BC435" s="15">
        <v>0.0254749444</v>
      </c>
      <c r="BD435" s="1">
        <v>13718.7360004095</v>
      </c>
      <c r="BE435" s="15">
        <v>0.527607723864639</v>
      </c>
      <c r="BF435" s="1">
        <v>0.213092035577871</v>
      </c>
      <c r="BG435" s="1">
        <v>0.203556832899728</v>
      </c>
      <c r="BH435" s="1">
        <v>0.0396307403497236</v>
      </c>
      <c r="BI435" s="1">
        <v>0.0161126673080376</v>
      </c>
    </row>
    <row r="436" ht="15.75" customHeight="1">
      <c r="A436" s="1" t="s">
        <v>1872</v>
      </c>
      <c r="B436" s="1" t="s">
        <v>796</v>
      </c>
      <c r="C436" s="1">
        <v>121.0</v>
      </c>
      <c r="D436" s="1">
        <v>10.6809764132231</v>
      </c>
      <c r="E436" s="1">
        <v>1292.398146</v>
      </c>
      <c r="F436" s="1" t="e">
        <v>#N/A</v>
      </c>
      <c r="G436" s="1" t="e">
        <v>#N/A</v>
      </c>
      <c r="H436" s="1" t="e">
        <v>#N/A</v>
      </c>
      <c r="I436" s="1">
        <v>0.0156432532444993</v>
      </c>
      <c r="J436" s="1">
        <v>0.955426049285623</v>
      </c>
      <c r="K436" s="1">
        <v>0.0151767917689776</v>
      </c>
      <c r="L436" s="1">
        <v>0.234373296730811</v>
      </c>
      <c r="M436" s="1" t="e">
        <v>#N/A</v>
      </c>
      <c r="N436" s="1">
        <v>0.12526820445681</v>
      </c>
      <c r="O436" s="1">
        <v>78275.7676704044</v>
      </c>
      <c r="P436" s="15">
        <v>0.160493827160494</v>
      </c>
      <c r="Q436" s="1">
        <v>0.0987654320987654</v>
      </c>
      <c r="R436" s="1">
        <v>0.740740740740741</v>
      </c>
      <c r="S436" s="1">
        <v>10.01</v>
      </c>
      <c r="T436" s="1">
        <v>90579.7202797203</v>
      </c>
      <c r="U436" s="15">
        <v>129.110703896104</v>
      </c>
      <c r="V436" s="1">
        <v>269738.285433907</v>
      </c>
      <c r="W436" s="15">
        <v>0.939497046062402</v>
      </c>
      <c r="X436" s="1">
        <v>0.0182546212341003</v>
      </c>
      <c r="Y436" s="1">
        <v>0.0422483327034973</v>
      </c>
      <c r="Z436" s="1">
        <v>0.0605029539375976</v>
      </c>
      <c r="AA436" s="1">
        <v>269.738285433907</v>
      </c>
      <c r="AB436" s="1">
        <v>5631.91847847173</v>
      </c>
      <c r="AC436" s="15">
        <v>820.817797737695</v>
      </c>
      <c r="AD436" s="1">
        <v>213627.636483403</v>
      </c>
      <c r="AE436" s="15">
        <v>377.0</v>
      </c>
      <c r="AF436" s="1">
        <v>54981.0</v>
      </c>
      <c r="AG436" s="15">
        <v>110070.115921457</v>
      </c>
      <c r="AH436" s="15">
        <v>37.9999945682285</v>
      </c>
      <c r="AI436" s="1">
        <v>19.9976477583464</v>
      </c>
      <c r="AJ436" s="1">
        <v>26.6249510900054</v>
      </c>
      <c r="AK436" s="1">
        <v>1.3</v>
      </c>
      <c r="AL436" s="1">
        <v>0.797086</v>
      </c>
      <c r="AM436" s="1">
        <v>1.278641</v>
      </c>
      <c r="AN436" s="1">
        <v>3998.7503123515</v>
      </c>
      <c r="AO436" s="15">
        <v>0.939597225514627</v>
      </c>
      <c r="AP436" s="1">
        <v>2699.34297011905</v>
      </c>
      <c r="AQ436" s="15">
        <v>2850.3521622972</v>
      </c>
      <c r="AR436" s="15">
        <v>8023.16425638079</v>
      </c>
      <c r="AS436" s="15">
        <v>642.032583045814</v>
      </c>
      <c r="AT436" s="1">
        <v>623.247899645315</v>
      </c>
      <c r="AU436" s="1">
        <v>14838.1398714882</v>
      </c>
      <c r="AV436" s="15">
        <v>5235.4555720779</v>
      </c>
      <c r="AW436" s="15">
        <v>0.3234802369</v>
      </c>
      <c r="AX436" s="1">
        <v>9099.4267726171</v>
      </c>
      <c r="AY436" s="15">
        <v>0.5622213172</v>
      </c>
      <c r="AZ436" s="1">
        <v>1269.8527519892</v>
      </c>
      <c r="BA436" s="1">
        <v>0.0784596991</v>
      </c>
      <c r="BB436" s="1">
        <v>580.042131489</v>
      </c>
      <c r="BC436" s="15">
        <v>0.0358387467</v>
      </c>
      <c r="BD436" s="1">
        <v>16184.7772281732</v>
      </c>
      <c r="BE436" s="15">
        <v>0.502788302069061</v>
      </c>
      <c r="BF436" s="1">
        <v>0.234826715692134</v>
      </c>
      <c r="BG436" s="1">
        <v>0.140457022998231</v>
      </c>
      <c r="BH436" s="1">
        <v>0.0268300299814609</v>
      </c>
      <c r="BI436" s="1">
        <v>0.0950979292591129</v>
      </c>
    </row>
    <row r="437" ht="15.75" customHeight="1">
      <c r="A437" s="1" t="s">
        <v>1875</v>
      </c>
      <c r="B437" s="1" t="s">
        <v>880</v>
      </c>
      <c r="C437" s="1">
        <v>40.0</v>
      </c>
      <c r="D437" s="1">
        <v>14.99765665</v>
      </c>
      <c r="E437" s="1">
        <v>599.906266</v>
      </c>
      <c r="F437" s="1" t="e">
        <v>#N/A</v>
      </c>
      <c r="G437" s="1" t="e">
        <v>#N/A</v>
      </c>
      <c r="H437" s="1" t="e">
        <v>#N/A</v>
      </c>
      <c r="I437" s="1" t="e">
        <v>#N/A</v>
      </c>
      <c r="J437" s="1">
        <v>0.956359173335795</v>
      </c>
      <c r="K437" s="1">
        <v>0.0214095491718201</v>
      </c>
      <c r="L437" s="1">
        <v>0.227429236335517</v>
      </c>
      <c r="M437" s="1" t="e">
        <v>#N/A</v>
      </c>
      <c r="N437" s="1">
        <v>0.0619091014412644</v>
      </c>
      <c r="O437" s="1">
        <v>67500.1270072993</v>
      </c>
      <c r="P437" s="15">
        <v>0.184210526315789</v>
      </c>
      <c r="Q437" s="1">
        <v>0.236842105263158</v>
      </c>
      <c r="R437" s="1">
        <v>0.578947368421053</v>
      </c>
      <c r="S437" s="1">
        <v>3.75</v>
      </c>
      <c r="T437" s="1">
        <v>109798.4</v>
      </c>
      <c r="U437" s="15">
        <v>159.975004266667</v>
      </c>
      <c r="V437" s="1">
        <v>177810.211437265</v>
      </c>
      <c r="W437" s="15">
        <v>0.954581751890372</v>
      </c>
      <c r="X437" s="1">
        <v>0.0148030185959505</v>
      </c>
      <c r="Y437" s="1">
        <v>0.0306152295136771</v>
      </c>
      <c r="Z437" s="1">
        <v>0.0454182481096276</v>
      </c>
      <c r="AA437" s="1">
        <v>177.810211437265</v>
      </c>
      <c r="AB437" s="1">
        <v>3643.37418005899</v>
      </c>
      <c r="AC437" s="15">
        <v>580.032647967041</v>
      </c>
      <c r="AD437" s="1">
        <v>157312.6632117</v>
      </c>
      <c r="AE437" s="15">
        <v>162.0</v>
      </c>
      <c r="AF437" s="1">
        <v>47527.0</v>
      </c>
      <c r="AG437" s="15">
        <v>82809.7684542587</v>
      </c>
      <c r="AH437" s="15">
        <v>35.7934415486984</v>
      </c>
      <c r="AI437" s="1">
        <v>19.9970792946939</v>
      </c>
      <c r="AJ437" s="1">
        <v>20.6424197133683</v>
      </c>
      <c r="AK437" s="1">
        <v>2.0</v>
      </c>
      <c r="AL437" s="1">
        <v>1.22664</v>
      </c>
      <c r="AM437" s="1">
        <v>1.943133</v>
      </c>
      <c r="AN437" s="1">
        <v>4078.95751167233</v>
      </c>
      <c r="AO437" s="15">
        <v>1.4741948041418</v>
      </c>
      <c r="AP437" s="1">
        <v>2530.74454468192</v>
      </c>
      <c r="AQ437" s="15">
        <v>3453.82833524196</v>
      </c>
      <c r="AR437" s="15">
        <v>8781.18464260215</v>
      </c>
      <c r="AS437" s="15">
        <v>314.916247265869</v>
      </c>
      <c r="AT437" s="1">
        <v>443.520588264701</v>
      </c>
      <c r="AU437" s="1">
        <v>15524.1943580566</v>
      </c>
      <c r="AV437" s="15">
        <v>9671.9621486389</v>
      </c>
      <c r="AW437" s="15">
        <v>0.4925389696</v>
      </c>
      <c r="AX437" s="1">
        <v>7459.7542374559</v>
      </c>
      <c r="AY437" s="15">
        <v>0.3798835861</v>
      </c>
      <c r="AZ437" s="1">
        <v>1608.1996074737</v>
      </c>
      <c r="BA437" s="1">
        <v>0.0818966168</v>
      </c>
      <c r="BB437" s="1">
        <v>897.0320343166</v>
      </c>
      <c r="BC437" s="15">
        <v>0.0456808274</v>
      </c>
      <c r="BD437" s="1">
        <v>19636.9480278851</v>
      </c>
      <c r="BE437" s="15">
        <v>0.545486738665541</v>
      </c>
      <c r="BF437" s="1">
        <v>0.246001660436144</v>
      </c>
      <c r="BG437" s="1">
        <v>0.0942029323488875</v>
      </c>
      <c r="BH437" s="1">
        <v>0.0699454061655352</v>
      </c>
      <c r="BI437" s="1">
        <v>0.0443632623838919</v>
      </c>
    </row>
    <row r="438" ht="15.75" customHeight="1">
      <c r="A438" s="1" t="s">
        <v>1877</v>
      </c>
      <c r="B438" s="1" t="s">
        <v>1176</v>
      </c>
      <c r="C438" s="1">
        <v>546.0</v>
      </c>
      <c r="D438" s="1">
        <v>3.38147065018315</v>
      </c>
      <c r="E438" s="1">
        <v>1846.282975</v>
      </c>
      <c r="F438" s="1" t="e">
        <v>#N/A</v>
      </c>
      <c r="G438" s="1" t="e">
        <v>#N/A</v>
      </c>
      <c r="H438" s="1" t="e">
        <v>#N/A</v>
      </c>
      <c r="I438" s="1">
        <v>0.0121958645632614</v>
      </c>
      <c r="J438" s="1">
        <v>0.965041001236667</v>
      </c>
      <c r="K438" s="1">
        <v>0.0139193982137297</v>
      </c>
      <c r="L438" s="1">
        <v>0.569238497043914</v>
      </c>
      <c r="M438" s="1" t="e">
        <v>#N/A</v>
      </c>
      <c r="N438" s="1">
        <v>0.196264354412835</v>
      </c>
      <c r="O438" s="1">
        <v>72296.8459473461</v>
      </c>
      <c r="P438" s="15">
        <v>0.157407407407407</v>
      </c>
      <c r="Q438" s="1">
        <v>0.180555555555556</v>
      </c>
      <c r="R438" s="1">
        <v>0.662037037037037</v>
      </c>
      <c r="S438" s="1">
        <v>28.0</v>
      </c>
      <c r="T438" s="1">
        <v>83558.8214285714</v>
      </c>
      <c r="U438" s="15">
        <v>65.9386776785714</v>
      </c>
      <c r="V438" s="1">
        <v>785182.190178621</v>
      </c>
      <c r="W438" s="15">
        <v>0.279422362564805</v>
      </c>
      <c r="X438" s="1">
        <v>0.154611939525402</v>
      </c>
      <c r="Y438" s="1">
        <v>0.565965697909793</v>
      </c>
      <c r="Z438" s="1">
        <v>0.720577637435195</v>
      </c>
      <c r="AA438" s="1">
        <v>785.182190178621</v>
      </c>
      <c r="AB438" s="1">
        <v>24307.5647707795</v>
      </c>
      <c r="AC438" s="15">
        <v>595.770878513355</v>
      </c>
      <c r="AD438" s="15">
        <v>677365.100251917</v>
      </c>
      <c r="AE438" s="15">
        <v>604.0</v>
      </c>
      <c r="AF438" s="1">
        <v>39532.0</v>
      </c>
      <c r="AG438" s="15">
        <v>69193.6092396535</v>
      </c>
      <c r="AH438" s="15">
        <v>35.3999990127521</v>
      </c>
      <c r="AI438" s="1">
        <v>19.9999975312897</v>
      </c>
      <c r="AJ438" s="1">
        <v>34.5007893865896</v>
      </c>
      <c r="AK438" s="1">
        <v>0.5</v>
      </c>
      <c r="AL438" s="1">
        <v>0.293587</v>
      </c>
      <c r="AM438" s="1">
        <v>0.485727</v>
      </c>
      <c r="AN438" s="1">
        <v>0.0</v>
      </c>
      <c r="AO438" s="1">
        <v>0.835315420538773</v>
      </c>
      <c r="AP438" s="1">
        <v>4194.59229428252</v>
      </c>
      <c r="AQ438" s="15">
        <v>7665.07695820572</v>
      </c>
      <c r="AR438" s="15">
        <v>15531.7297988949</v>
      </c>
      <c r="AS438" s="15">
        <v>2087.04195520191</v>
      </c>
      <c r="AT438" s="1">
        <v>2540.72844927793</v>
      </c>
      <c r="AU438" s="1">
        <v>32019.169455863</v>
      </c>
      <c r="AV438" s="15">
        <v>8161.452628004</v>
      </c>
      <c r="AW438" s="15">
        <v>0.234631477</v>
      </c>
      <c r="AX438" s="1">
        <v>21666.5889242147</v>
      </c>
      <c r="AY438" s="15">
        <v>0.6228871248</v>
      </c>
      <c r="AZ438" s="1">
        <v>2600.0303880001</v>
      </c>
      <c r="BA438" s="1">
        <v>0.0747475968</v>
      </c>
      <c r="BB438" s="1">
        <v>2356.061590201</v>
      </c>
      <c r="BC438" s="15">
        <v>0.0677338013</v>
      </c>
      <c r="BD438" s="1">
        <v>34784.1335304198</v>
      </c>
      <c r="BE438" s="15">
        <v>0.504017637519477</v>
      </c>
      <c r="BF438" s="1">
        <v>0.256277760071037</v>
      </c>
      <c r="BG438" s="1">
        <v>0.168699078634886</v>
      </c>
      <c r="BH438" s="1">
        <v>0.0508254023166888</v>
      </c>
      <c r="BI438" s="1">
        <v>0.0201801214579114</v>
      </c>
    </row>
    <row r="439" ht="15.75" customHeight="1">
      <c r="A439" s="1" t="s">
        <v>1444</v>
      </c>
      <c r="B439" s="1" t="s">
        <v>218</v>
      </c>
      <c r="C439" s="1">
        <v>37.0</v>
      </c>
      <c r="D439" s="1">
        <v>39.9921238648649</v>
      </c>
      <c r="E439" s="1">
        <v>1479.708583</v>
      </c>
      <c r="F439" s="1">
        <v>0.0115777672606135</v>
      </c>
      <c r="G439" s="1">
        <v>0.0133586005800753</v>
      </c>
      <c r="H439" s="1" t="e">
        <v>#N/A</v>
      </c>
      <c r="I439" s="1">
        <v>0.0230877739853422</v>
      </c>
      <c r="J439" s="1">
        <v>0.914361674982629</v>
      </c>
      <c r="K439" s="1">
        <v>0.0349692502944713</v>
      </c>
      <c r="L439" s="1">
        <v>0.322404598662306</v>
      </c>
      <c r="M439" s="1">
        <v>0.0152947562614392</v>
      </c>
      <c r="N439" s="1">
        <v>0.115757256369105</v>
      </c>
      <c r="O439" s="1">
        <v>71914.2406844535</v>
      </c>
      <c r="P439" s="15">
        <v>0.188888888888889</v>
      </c>
      <c r="Q439" s="1">
        <v>0.155555555555556</v>
      </c>
      <c r="R439" s="1">
        <v>0.655555555555556</v>
      </c>
      <c r="S439" s="1">
        <v>7.0</v>
      </c>
      <c r="T439" s="1">
        <v>103834.0</v>
      </c>
      <c r="U439" s="15">
        <v>211.386940428571</v>
      </c>
      <c r="V439" s="1">
        <v>233194.281606732</v>
      </c>
      <c r="W439" s="15">
        <v>0.792979867418838</v>
      </c>
      <c r="X439" s="1">
        <v>0.177932373302025</v>
      </c>
      <c r="Y439" s="1">
        <v>0.0290877592791367</v>
      </c>
      <c r="Z439" s="1">
        <v>0.207020132581162</v>
      </c>
      <c r="AA439" s="1">
        <v>233.194281606732</v>
      </c>
      <c r="AB439" s="1">
        <v>6080.24857283672</v>
      </c>
      <c r="AC439" s="15">
        <v>643.193626727784</v>
      </c>
      <c r="AD439" s="15">
        <v>160324.744177949</v>
      </c>
      <c r="AE439" s="15">
        <v>179.0</v>
      </c>
      <c r="AF439" s="1">
        <v>47595.0</v>
      </c>
      <c r="AG439" s="15">
        <v>75823.9537912203</v>
      </c>
      <c r="AH439" s="15">
        <v>65.3180578678312</v>
      </c>
      <c r="AI439" s="1">
        <v>23.7545395107835</v>
      </c>
      <c r="AJ439" s="1">
        <v>29.9940860562693</v>
      </c>
      <c r="AK439" s="1">
        <v>2.8</v>
      </c>
      <c r="AL439" s="1">
        <v>1.415162</v>
      </c>
      <c r="AM439" s="1">
        <v>1.608796</v>
      </c>
      <c r="AN439" s="1">
        <v>0.0</v>
      </c>
      <c r="AO439" s="1">
        <v>0.775989737061443</v>
      </c>
      <c r="AP439" s="1">
        <v>1297.28366926692</v>
      </c>
      <c r="AQ439" s="15">
        <v>2018.57857980675</v>
      </c>
      <c r="AR439" s="15">
        <v>7130.04089535648</v>
      </c>
      <c r="AS439" s="15">
        <v>1313.37614198322</v>
      </c>
      <c r="AT439" s="15">
        <v>625.728890564934</v>
      </c>
      <c r="AU439" s="1">
        <v>12385.0081769783</v>
      </c>
      <c r="AV439" s="15">
        <v>6266.341831966</v>
      </c>
      <c r="AW439" s="15">
        <v>0.4671502068</v>
      </c>
      <c r="AX439" s="1">
        <v>5423.6351462868</v>
      </c>
      <c r="AY439" s="15">
        <v>0.4043271733</v>
      </c>
      <c r="AZ439" s="1">
        <v>1112.6613253843</v>
      </c>
      <c r="BA439" s="1">
        <v>0.0829479116</v>
      </c>
      <c r="BB439" s="1">
        <v>611.3380595049</v>
      </c>
      <c r="BC439" s="15">
        <v>0.0455747083</v>
      </c>
      <c r="BD439" s="1">
        <v>13413.976363142</v>
      </c>
      <c r="BE439" s="15">
        <v>0.624480681710955</v>
      </c>
      <c r="BF439" s="1">
        <v>0.219767236936656</v>
      </c>
      <c r="BG439" s="1">
        <v>0.0810471289313426</v>
      </c>
      <c r="BH439" s="1">
        <v>0.0234481857575252</v>
      </c>
      <c r="BI439" s="1">
        <v>0.0512567666635214</v>
      </c>
    </row>
    <row r="440" ht="15.75" customHeight="1">
      <c r="A440" s="1" t="s">
        <v>1796</v>
      </c>
      <c r="B440" s="1" t="s">
        <v>621</v>
      </c>
      <c r="C440" s="1">
        <v>30.0</v>
      </c>
      <c r="D440" s="1">
        <v>8.83311513333333</v>
      </c>
      <c r="E440" s="1">
        <v>264.993454</v>
      </c>
      <c r="F440" s="1" t="e">
        <v>#N/A</v>
      </c>
      <c r="G440" s="1">
        <v>0.63748479150451</v>
      </c>
      <c r="H440" s="1" t="e">
        <v>#N/A</v>
      </c>
      <c r="I440" s="1">
        <v>0.0807235408082059</v>
      </c>
      <c r="J440" s="1">
        <v>0.127747025862653</v>
      </c>
      <c r="K440" s="1">
        <v>0.154044641824632</v>
      </c>
      <c r="L440" s="1">
        <v>1.0</v>
      </c>
      <c r="M440" s="1">
        <v>0.0813790499881364</v>
      </c>
      <c r="N440" s="1">
        <v>0.224784525685744</v>
      </c>
      <c r="O440" s="1">
        <v>44544.2341156268</v>
      </c>
      <c r="P440" s="15">
        <v>0.416666666666667</v>
      </c>
      <c r="Q440" s="1">
        <v>0.194444444444444</v>
      </c>
      <c r="R440" s="1">
        <v>0.388888888888889</v>
      </c>
      <c r="S440" s="1">
        <v>7.5</v>
      </c>
      <c r="T440" s="1">
        <v>60229.3333333333</v>
      </c>
      <c r="U440" s="15">
        <v>35.3324605333333</v>
      </c>
      <c r="V440" s="1">
        <v>485417.273741411</v>
      </c>
      <c r="W440" s="15">
        <v>0.849658639658438</v>
      </c>
      <c r="X440" s="1">
        <v>0.0903796399662915</v>
      </c>
      <c r="Y440" s="1">
        <v>0.0599617203752709</v>
      </c>
      <c r="Z440" s="1">
        <v>0.150341360341562</v>
      </c>
      <c r="AA440" s="1">
        <v>485.417273741411</v>
      </c>
      <c r="AB440" s="1">
        <v>13595.8150875682</v>
      </c>
      <c r="AC440" s="15">
        <v>1693.35477245412</v>
      </c>
      <c r="AD440" s="1">
        <v>194910.02414982</v>
      </c>
      <c r="AE440" s="15">
        <v>308.0</v>
      </c>
      <c r="AF440" s="1">
        <v>36937.0</v>
      </c>
      <c r="AG440" s="15">
        <v>55852.1320145337</v>
      </c>
      <c r="AH440" s="15">
        <v>59.39994969545</v>
      </c>
      <c r="AI440" s="1">
        <v>24.6507962083426</v>
      </c>
      <c r="AJ440" s="1">
        <v>38.7479517450487</v>
      </c>
      <c r="AK440" s="1">
        <v>2.0</v>
      </c>
      <c r="AL440" s="1">
        <v>0.675978</v>
      </c>
      <c r="AM440" s="1">
        <v>1.082168</v>
      </c>
      <c r="AN440" s="1">
        <v>0.0</v>
      </c>
      <c r="AO440" s="1">
        <v>1.08147745457166</v>
      </c>
      <c r="AP440" s="1">
        <v>6231.99514958584</v>
      </c>
      <c r="AQ440" s="15">
        <v>7804.7479995487</v>
      </c>
      <c r="AR440" s="15">
        <v>14814.7483673314</v>
      </c>
      <c r="AS440" s="15">
        <v>2565.17193062437</v>
      </c>
      <c r="AT440" s="15">
        <v>1775.18041634342</v>
      </c>
      <c r="AU440" s="1">
        <v>33191.8438634337</v>
      </c>
      <c r="AV440" s="15">
        <v>12082.2157969519</v>
      </c>
      <c r="AW440" s="15">
        <v>0.3337866144</v>
      </c>
      <c r="AX440" s="1">
        <v>12922.8888515107</v>
      </c>
      <c r="AY440" s="15">
        <v>0.3570112793</v>
      </c>
      <c r="AZ440" s="1">
        <v>2072.3666180926</v>
      </c>
      <c r="BA440" s="1">
        <v>0.0572517698</v>
      </c>
      <c r="BB440" s="1">
        <v>9119.9533026038</v>
      </c>
      <c r="BC440" s="15">
        <v>0.2519503366</v>
      </c>
      <c r="BD440" s="1">
        <v>36197.424569159</v>
      </c>
      <c r="BE440" s="15">
        <v>0.34861535909386</v>
      </c>
      <c r="BF440" s="1">
        <v>0.124747560903889</v>
      </c>
      <c r="BG440" s="1">
        <v>0.487128606978224</v>
      </c>
      <c r="BH440" s="1">
        <v>0.0238773501970292</v>
      </c>
      <c r="BI440" s="1">
        <v>0.0156311228269978</v>
      </c>
    </row>
    <row r="441" ht="15.75" customHeight="1">
      <c r="A441" s="1" t="s">
        <v>1881</v>
      </c>
      <c r="B441" s="1" t="s">
        <v>1216</v>
      </c>
      <c r="C441" s="1">
        <v>31.0</v>
      </c>
      <c r="D441" s="1">
        <v>76.6846697419355</v>
      </c>
      <c r="E441" s="1">
        <v>2377.224762</v>
      </c>
      <c r="F441" s="1" t="e">
        <v>#N/A</v>
      </c>
      <c r="G441" s="1">
        <v>0.82138322980865</v>
      </c>
      <c r="H441" s="1" t="e">
        <v>#N/A</v>
      </c>
      <c r="I441" s="1">
        <v>0.0434996723231439</v>
      </c>
      <c r="J441" s="1">
        <v>0.0710369614829092</v>
      </c>
      <c r="K441" s="1">
        <v>0.0602229393193156</v>
      </c>
      <c r="L441" s="1">
        <v>0.990318945042676</v>
      </c>
      <c r="M441" s="1">
        <v>0.0246199864573993</v>
      </c>
      <c r="N441" s="1">
        <v>0.131654471889013</v>
      </c>
      <c r="O441" s="1">
        <v>72594.9317452734</v>
      </c>
      <c r="P441" s="15">
        <v>0.402597402597403</v>
      </c>
      <c r="Q441" s="1">
        <v>0.207792207792208</v>
      </c>
      <c r="R441" s="1">
        <v>0.38961038961039</v>
      </c>
      <c r="S441" s="1">
        <v>26.0</v>
      </c>
      <c r="T441" s="1">
        <v>112246.884615385</v>
      </c>
      <c r="U441" s="15">
        <v>91.4317216153846</v>
      </c>
      <c r="V441" s="1">
        <v>132769.679605079</v>
      </c>
      <c r="W441" s="15">
        <v>0.752873496027877</v>
      </c>
      <c r="X441" s="1">
        <v>0.174785377901516</v>
      </c>
      <c r="Y441" s="1">
        <v>0.0723411260706075</v>
      </c>
      <c r="Z441" s="1">
        <v>0.247126503972123</v>
      </c>
      <c r="AA441" s="1">
        <v>132.769679605079</v>
      </c>
      <c r="AB441" s="1">
        <v>4069.16298140092</v>
      </c>
      <c r="AC441" s="15">
        <v>630.079445554757</v>
      </c>
      <c r="AD441" s="1">
        <v>66721.3675221618</v>
      </c>
      <c r="AE441" s="15">
        <v>13.0</v>
      </c>
      <c r="AF441" s="1">
        <v>32874.5</v>
      </c>
      <c r="AG441" s="15">
        <v>45654.6046095056</v>
      </c>
      <c r="AH441" s="15">
        <v>48.9399563342684</v>
      </c>
      <c r="AI441" s="1">
        <v>27.0426989274295</v>
      </c>
      <c r="AJ441" s="1">
        <v>38.6083908034517</v>
      </c>
      <c r="AK441" s="1">
        <v>3.01</v>
      </c>
      <c r="AL441" s="1">
        <v>1.883705</v>
      </c>
      <c r="AM441" s="1">
        <v>2.40938</v>
      </c>
      <c r="AN441" s="1">
        <v>0.0</v>
      </c>
      <c r="AO441" s="15">
        <v>1.04877794469899</v>
      </c>
      <c r="AP441" s="1">
        <v>3086.10946565599</v>
      </c>
      <c r="AQ441" s="15">
        <v>4098.59573471833</v>
      </c>
      <c r="AR441" s="15">
        <v>11061.335402664</v>
      </c>
      <c r="AS441" s="15">
        <v>1513.55468675705</v>
      </c>
      <c r="AT441" s="1">
        <v>891.98028890463</v>
      </c>
      <c r="AU441" s="1">
        <v>20651.5755787</v>
      </c>
      <c r="AV441" s="15">
        <v>11786.7593553181</v>
      </c>
      <c r="AW441" s="15">
        <v>0.6350478696</v>
      </c>
      <c r="AX441" s="1">
        <v>3596.7367395584</v>
      </c>
      <c r="AY441" s="15">
        <v>0.1937852411</v>
      </c>
      <c r="AZ441" s="1">
        <v>1060.7660774627</v>
      </c>
      <c r="BA441" s="1">
        <v>0.0571520311</v>
      </c>
      <c r="BB441" s="1">
        <v>2116.1644032712</v>
      </c>
      <c r="BC441" s="15">
        <v>0.1140148582</v>
      </c>
      <c r="BD441" s="1">
        <v>18560.4265756104</v>
      </c>
      <c r="BE441" s="15">
        <v>0.558007043670569</v>
      </c>
      <c r="BF441" s="1">
        <v>0.196597459568618</v>
      </c>
      <c r="BG441" s="1">
        <v>0.139372881234862</v>
      </c>
      <c r="BH441" s="1">
        <v>0.043173357201289</v>
      </c>
      <c r="BI441" s="1">
        <v>0.0628492583246616</v>
      </c>
    </row>
    <row r="442" ht="15.75" customHeight="1">
      <c r="A442" s="1" t="s">
        <v>1850</v>
      </c>
      <c r="B442" s="1" t="s">
        <v>727</v>
      </c>
      <c r="C442" s="1">
        <v>11.0</v>
      </c>
      <c r="D442" s="1">
        <v>323.264613090909</v>
      </c>
      <c r="E442" s="1">
        <v>3555.910744</v>
      </c>
      <c r="F442" s="1">
        <v>0.0272476936778349</v>
      </c>
      <c r="G442" s="1">
        <v>0.119258911705335</v>
      </c>
      <c r="H442" s="1" t="e">
        <v>#N/A</v>
      </c>
      <c r="I442" s="1">
        <v>0.0833123238549083</v>
      </c>
      <c r="J442" s="1">
        <v>0.6710179365453</v>
      </c>
      <c r="K442" s="1">
        <v>0.097414129214029</v>
      </c>
      <c r="L442" s="1">
        <v>1.0</v>
      </c>
      <c r="M442" s="1">
        <v>0.0556689751778221</v>
      </c>
      <c r="N442" s="1">
        <v>0.144448561077348</v>
      </c>
      <c r="O442" s="1">
        <v>81383.826647145</v>
      </c>
      <c r="P442" s="15">
        <v>0.199203187250996</v>
      </c>
      <c r="Q442" s="1">
        <v>0.155378486055777</v>
      </c>
      <c r="R442" s="1">
        <v>0.645418326693227</v>
      </c>
      <c r="S442" s="1">
        <v>23.5</v>
      </c>
      <c r="T442" s="1">
        <v>124185.14893617</v>
      </c>
      <c r="U442" s="15">
        <v>151.315350808511</v>
      </c>
      <c r="V442" s="1">
        <v>98643.7189380702</v>
      </c>
      <c r="W442" s="15">
        <v>0.751818821919634</v>
      </c>
      <c r="X442" s="1">
        <v>0.187904971789637</v>
      </c>
      <c r="Y442" s="1">
        <v>0.0602762062907288</v>
      </c>
      <c r="Z442" s="1">
        <v>0.248181178080366</v>
      </c>
      <c r="AA442" s="1">
        <v>98.6437189380702</v>
      </c>
      <c r="AB442" s="1">
        <v>3482.4307727337</v>
      </c>
      <c r="AC442" s="15">
        <v>368.644618600697</v>
      </c>
      <c r="AD442" s="1">
        <v>63508.2346750315</v>
      </c>
      <c r="AE442" s="15">
        <v>9.0</v>
      </c>
      <c r="AF442" s="1">
        <v>37956.5</v>
      </c>
      <c r="AG442" s="15">
        <v>56145.487854251</v>
      </c>
      <c r="AH442" s="15">
        <v>65.2999719055687</v>
      </c>
      <c r="AI442" s="1">
        <v>29.4516965299325</v>
      </c>
      <c r="AJ442" s="1">
        <v>49.0925959360411</v>
      </c>
      <c r="AK442" s="1">
        <v>0.0</v>
      </c>
      <c r="AL442" s="1">
        <v>0.0</v>
      </c>
      <c r="AM442" s="1">
        <v>0.0</v>
      </c>
      <c r="AN442" s="1">
        <v>0.0</v>
      </c>
      <c r="AO442" s="1">
        <v>0.796491748521201</v>
      </c>
      <c r="AP442" s="1">
        <v>1666.30547181136</v>
      </c>
      <c r="AQ442" s="15">
        <v>2659.17930756701</v>
      </c>
      <c r="AR442" s="15">
        <v>9713.43297023993</v>
      </c>
      <c r="AS442" s="15">
        <v>1356.30735617812</v>
      </c>
      <c r="AT442" s="15">
        <v>635.575548068369</v>
      </c>
      <c r="AU442" s="1">
        <v>16030.8006538648</v>
      </c>
      <c r="AV442" s="15">
        <v>10859.5142054546</v>
      </c>
      <c r="AW442" s="15">
        <v>0.6791794831</v>
      </c>
      <c r="AX442" s="1">
        <v>3009.3961408097</v>
      </c>
      <c r="AY442" s="15">
        <v>0.1882146914</v>
      </c>
      <c r="AZ442" s="1">
        <v>737.5872370299</v>
      </c>
      <c r="BA442" s="15">
        <v>0.0461304354</v>
      </c>
      <c r="BB442" s="1">
        <v>1382.669457276</v>
      </c>
      <c r="BC442" s="15">
        <v>0.0864753901</v>
      </c>
      <c r="BD442" s="1">
        <v>15989.1670405702</v>
      </c>
      <c r="BE442" s="15">
        <v>0.589590117096596</v>
      </c>
      <c r="BF442" s="1">
        <v>0.254267533768314</v>
      </c>
      <c r="BG442" s="1">
        <v>0.119851253383933</v>
      </c>
      <c r="BH442" s="1">
        <v>0.0297098586951309</v>
      </c>
      <c r="BI442" s="1">
        <v>0.00658123705602627</v>
      </c>
    </row>
    <row r="443" ht="15.75" customHeight="1">
      <c r="A443" s="1" t="s">
        <v>1882</v>
      </c>
      <c r="B443" s="1" t="s">
        <v>858</v>
      </c>
      <c r="C443" s="1">
        <v>29.0</v>
      </c>
      <c r="D443" s="1">
        <v>33.1928523448276</v>
      </c>
      <c r="E443" s="1">
        <v>962.592718</v>
      </c>
      <c r="F443" s="1" t="e">
        <v>#N/A</v>
      </c>
      <c r="G443" s="1" t="e">
        <v>#N/A</v>
      </c>
      <c r="H443" s="1" t="e">
        <v>#N/A</v>
      </c>
      <c r="I443" s="1">
        <v>0.0206376443101386</v>
      </c>
      <c r="J443" s="1">
        <v>0.918693638001726</v>
      </c>
      <c r="K443" s="1">
        <v>0.046292886046905</v>
      </c>
      <c r="L443" s="1">
        <v>0.998549689787669</v>
      </c>
      <c r="M443" s="1" t="e">
        <v>#N/A</v>
      </c>
      <c r="N443" s="1">
        <v>0.155061963807389</v>
      </c>
      <c r="O443" s="1">
        <v>65919.603621987</v>
      </c>
      <c r="P443" s="15">
        <v>0.308641975308642</v>
      </c>
      <c r="Q443" s="1">
        <v>0.197530864197531</v>
      </c>
      <c r="R443" s="1">
        <v>0.493827160493827</v>
      </c>
      <c r="S443" s="1">
        <v>20.0</v>
      </c>
      <c r="T443" s="1">
        <v>59564.7</v>
      </c>
      <c r="U443" s="15">
        <v>48.1296359</v>
      </c>
      <c r="V443" s="1">
        <v>171389.973054004</v>
      </c>
      <c r="W443" s="15">
        <v>0.889292947685259</v>
      </c>
      <c r="X443" s="1">
        <v>0.0595487030631947</v>
      </c>
      <c r="Y443" s="1">
        <v>0.051158349251546</v>
      </c>
      <c r="Z443" s="1">
        <v>0.110707052314741</v>
      </c>
      <c r="AA443" s="1">
        <v>171.389973054004</v>
      </c>
      <c r="AB443" s="1">
        <v>3697.06204239122</v>
      </c>
      <c r="AC443" s="15">
        <v>489.007075576069</v>
      </c>
      <c r="AD443" s="1">
        <v>113109.885810497</v>
      </c>
      <c r="AE443" s="15">
        <v>64.0</v>
      </c>
      <c r="AF443" s="1">
        <v>39733.0</v>
      </c>
      <c r="AG443" s="15">
        <v>58644.7754396985</v>
      </c>
      <c r="AH443" s="15">
        <v>44.9499054506851</v>
      </c>
      <c r="AI443" s="1">
        <v>20.0168994965253</v>
      </c>
      <c r="AJ443" s="1">
        <v>24.6957789230141</v>
      </c>
      <c r="AK443" s="1">
        <v>2.8</v>
      </c>
      <c r="AL443" s="1">
        <v>1.672694</v>
      </c>
      <c r="AM443" s="1">
        <v>2.352506</v>
      </c>
      <c r="AN443" s="1">
        <v>2456.75204661168</v>
      </c>
      <c r="AO443" s="1">
        <v>1.46579714623101</v>
      </c>
      <c r="AP443" s="1">
        <v>1858.45068900677</v>
      </c>
      <c r="AQ443" s="15">
        <v>2897.94304261504</v>
      </c>
      <c r="AR443" s="15">
        <v>10466.2107157142</v>
      </c>
      <c r="AS443" s="15">
        <v>976.916916589432</v>
      </c>
      <c r="AT443" s="1">
        <v>621.822967083779</v>
      </c>
      <c r="AU443" s="1">
        <v>16821.3443310092</v>
      </c>
      <c r="AV443" s="15">
        <v>9994.0788569181</v>
      </c>
      <c r="AW443" s="15">
        <v>0.5209013524</v>
      </c>
      <c r="AX443" s="1">
        <v>5010.4367111885</v>
      </c>
      <c r="AY443" s="15">
        <v>0.2611489559</v>
      </c>
      <c r="AZ443" s="1">
        <v>1202.7187996447</v>
      </c>
      <c r="BA443" s="15">
        <v>0.0626869027</v>
      </c>
      <c r="BB443" s="1">
        <v>2978.8913963153</v>
      </c>
      <c r="BC443" s="15">
        <v>0.155262789</v>
      </c>
      <c r="BD443" s="1">
        <v>19186.1257640666</v>
      </c>
      <c r="BE443" s="15">
        <v>0.55233162427609</v>
      </c>
      <c r="BF443" s="1">
        <v>0.218912489552065</v>
      </c>
      <c r="BG443" s="1">
        <v>0.154927654979554</v>
      </c>
      <c r="BH443" s="1">
        <v>0.0516663783385074</v>
      </c>
      <c r="BI443" s="1">
        <v>0.0221618528537834</v>
      </c>
    </row>
    <row r="444" ht="15.75" customHeight="1">
      <c r="A444" s="1" t="s">
        <v>1885</v>
      </c>
      <c r="B444" s="1" t="s">
        <v>916</v>
      </c>
      <c r="C444" s="1">
        <v>45.0</v>
      </c>
      <c r="D444" s="1">
        <v>99.9035608</v>
      </c>
      <c r="E444" s="1">
        <v>4495.660236</v>
      </c>
      <c r="F444" s="1">
        <v>0.0199243287965633</v>
      </c>
      <c r="G444" s="1">
        <v>0.244075368764882</v>
      </c>
      <c r="H444" s="1" t="e">
        <v>#N/A</v>
      </c>
      <c r="I444" s="1">
        <v>0.0460433621760444</v>
      </c>
      <c r="J444" s="1">
        <v>0.590359464217456</v>
      </c>
      <c r="K444" s="1">
        <v>0.0985275984080892</v>
      </c>
      <c r="L444" s="1">
        <v>0.485100323481637</v>
      </c>
      <c r="M444" s="1">
        <v>0.0176835215901403</v>
      </c>
      <c r="N444" s="1">
        <v>0.176337534271808</v>
      </c>
      <c r="O444" s="1">
        <v>80447.1744244328</v>
      </c>
      <c r="P444" s="15">
        <v>0.181818181818182</v>
      </c>
      <c r="Q444" s="1">
        <v>0.107142857142857</v>
      </c>
      <c r="R444" s="1">
        <v>0.711038961038961</v>
      </c>
      <c r="S444" s="1">
        <v>26.0</v>
      </c>
      <c r="T444" s="1">
        <v>128163.576923077</v>
      </c>
      <c r="U444" s="15">
        <v>172.910009076923</v>
      </c>
      <c r="V444" s="1">
        <v>226607.209290894</v>
      </c>
      <c r="W444" s="15">
        <v>0.863588531353876</v>
      </c>
      <c r="X444" s="1">
        <v>0.110503478079419</v>
      </c>
      <c r="Y444" s="1">
        <v>0.025907990566705</v>
      </c>
      <c r="Z444" s="1">
        <v>0.136411468646124</v>
      </c>
      <c r="AA444" s="1">
        <v>226.607209290894</v>
      </c>
      <c r="AB444" s="1">
        <v>8142.12709111855</v>
      </c>
      <c r="AC444" s="15">
        <v>972.846349681306</v>
      </c>
      <c r="AD444" s="1">
        <v>161049.494012001</v>
      </c>
      <c r="AE444" s="15">
        <v>185.0</v>
      </c>
      <c r="AF444" s="1">
        <v>47911.5</v>
      </c>
      <c r="AG444" s="15">
        <v>73207.1353246141</v>
      </c>
      <c r="AH444" s="15">
        <v>75.9472890162592</v>
      </c>
      <c r="AI444" s="1">
        <v>33.4089852034254</v>
      </c>
      <c r="AJ444" s="1">
        <v>46.2547960116654</v>
      </c>
      <c r="AK444" s="1">
        <v>1.7</v>
      </c>
      <c r="AL444" s="1">
        <v>1.045139</v>
      </c>
      <c r="AM444" s="1">
        <v>1.451074</v>
      </c>
      <c r="AN444" s="1">
        <v>0.0</v>
      </c>
      <c r="AO444" s="1">
        <v>1.01269584013813</v>
      </c>
      <c r="AP444" s="1">
        <v>1820.27134401088</v>
      </c>
      <c r="AQ444" s="15">
        <v>2636.48216675421</v>
      </c>
      <c r="AR444" s="15">
        <v>10118.1595877167</v>
      </c>
      <c r="AS444" s="15">
        <v>1279.30312970386</v>
      </c>
      <c r="AT444" s="15">
        <v>270.734213910021</v>
      </c>
      <c r="AU444" s="1">
        <v>16124.9504420956</v>
      </c>
      <c r="AV444" s="15">
        <v>6603.436949371</v>
      </c>
      <c r="AW444" s="15">
        <v>0.4047005311</v>
      </c>
      <c r="AX444" s="1">
        <v>7052.6681687234</v>
      </c>
      <c r="AY444" s="15">
        <v>0.4322322717</v>
      </c>
      <c r="AZ444" s="1">
        <v>1535.9849945622</v>
      </c>
      <c r="BA444" s="1">
        <v>0.09413491</v>
      </c>
      <c r="BB444" s="1">
        <v>1124.7576337406</v>
      </c>
      <c r="BC444" s="15">
        <v>0.0689322871</v>
      </c>
      <c r="BD444" s="1">
        <v>16316.8477463972</v>
      </c>
      <c r="BE444" s="15">
        <v>0.604658584315978</v>
      </c>
      <c r="BF444" s="1">
        <v>0.271210676275722</v>
      </c>
      <c r="BG444" s="1">
        <v>0.0520456965162456</v>
      </c>
      <c r="BH444" s="1">
        <v>0.0233010753689471</v>
      </c>
      <c r="BI444" s="1">
        <v>0.0487839675231076</v>
      </c>
    </row>
    <row r="445" ht="15.75" customHeight="1">
      <c r="A445" s="1" t="s">
        <v>1887</v>
      </c>
      <c r="B445" s="1" t="s">
        <v>922</v>
      </c>
      <c r="C445" s="1">
        <v>6.0</v>
      </c>
      <c r="D445" s="1">
        <v>257.726821833333</v>
      </c>
      <c r="E445" s="1">
        <v>1546.360931</v>
      </c>
      <c r="F445" s="1">
        <v>0.00890374382077891</v>
      </c>
      <c r="G445" s="1">
        <v>0.319769804654965</v>
      </c>
      <c r="H445" s="1" t="e">
        <v>#N/A</v>
      </c>
      <c r="I445" s="1">
        <v>0.0696333682380893</v>
      </c>
      <c r="J445" s="1">
        <v>0.473385354080392</v>
      </c>
      <c r="K445" s="1">
        <v>0.122990996802859</v>
      </c>
      <c r="L445" s="1">
        <v>0.998035106529138</v>
      </c>
      <c r="M445" s="1">
        <v>0.048973565903753</v>
      </c>
      <c r="N445" s="1">
        <v>0.147722210828249</v>
      </c>
      <c r="O445" s="1">
        <v>78010.4083211554</v>
      </c>
      <c r="P445" s="15">
        <v>0.218045112781955</v>
      </c>
      <c r="Q445" s="1">
        <v>0.142857142857143</v>
      </c>
      <c r="R445" s="1">
        <v>0.639097744360902</v>
      </c>
      <c r="S445" s="1">
        <v>17.0</v>
      </c>
      <c r="T445" s="1">
        <v>130597.176470588</v>
      </c>
      <c r="U445" s="15">
        <v>90.9624077058824</v>
      </c>
      <c r="V445" s="1">
        <v>121601.151600745</v>
      </c>
      <c r="W445" s="15">
        <v>0.48985629437936</v>
      </c>
      <c r="X445" s="1">
        <v>0.4639861131135</v>
      </c>
      <c r="Y445" s="1">
        <v>0.0461575925071396</v>
      </c>
      <c r="Z445" s="1">
        <v>0.51014370562064</v>
      </c>
      <c r="AA445" s="1">
        <v>121.601151600745</v>
      </c>
      <c r="AB445" s="1">
        <v>5253.09249422572</v>
      </c>
      <c r="AC445" s="15">
        <v>404.051335929671</v>
      </c>
      <c r="AD445" s="1">
        <v>80804.6420238778</v>
      </c>
      <c r="AE445" s="15">
        <v>24.0</v>
      </c>
      <c r="AF445" s="1">
        <v>30637.5</v>
      </c>
      <c r="AG445" s="15">
        <v>39653.6378891051</v>
      </c>
      <c r="AH445" s="15">
        <v>67.7999963131262</v>
      </c>
      <c r="AI445" s="1">
        <v>34.2292911841664</v>
      </c>
      <c r="AJ445" s="1">
        <v>50.2222926221131</v>
      </c>
      <c r="AK445" s="1">
        <v>0.5</v>
      </c>
      <c r="AL445" s="1">
        <v>0.317683</v>
      </c>
      <c r="AM445" s="1">
        <v>0.443179</v>
      </c>
      <c r="AN445" s="1">
        <v>0.0</v>
      </c>
      <c r="AO445" s="1">
        <v>1.29462723454325</v>
      </c>
      <c r="AP445" s="1">
        <v>3030.2694707695</v>
      </c>
      <c r="AQ445" s="15">
        <v>3291.27514021499</v>
      </c>
      <c r="AR445" s="15">
        <v>12747.2706176382</v>
      </c>
      <c r="AS445" s="15">
        <v>1684.6794870298</v>
      </c>
      <c r="AT445" s="1">
        <v>892.506563204162</v>
      </c>
      <c r="AU445" s="1">
        <v>21646.0012788567</v>
      </c>
      <c r="AV445" s="15">
        <v>12016.5464647431</v>
      </c>
      <c r="AW445" s="15">
        <v>0.5750547705</v>
      </c>
      <c r="AX445" s="1">
        <v>4756.3129895248</v>
      </c>
      <c r="AY445" s="15">
        <v>0.2276145216</v>
      </c>
      <c r="AZ445" s="1">
        <v>1348.7644536093</v>
      </c>
      <c r="BA445" s="1">
        <v>0.0645454529</v>
      </c>
      <c r="BB445" s="1">
        <v>2774.7273288375</v>
      </c>
      <c r="BC445" s="15">
        <v>0.1327852551</v>
      </c>
      <c r="BD445" s="1">
        <v>20896.3512367147</v>
      </c>
      <c r="BE445" s="15">
        <v>0.537806430216579</v>
      </c>
      <c r="BF445" s="1">
        <v>0.225081552444381</v>
      </c>
      <c r="BG445" s="1">
        <v>0.187079949099655</v>
      </c>
      <c r="BH445" s="1">
        <v>0.033917895624168</v>
      </c>
      <c r="BI445" s="1">
        <v>0.0161141726152164</v>
      </c>
    </row>
    <row r="446" ht="15.75" customHeight="1">
      <c r="A446" s="1" t="s">
        <v>1888</v>
      </c>
      <c r="B446" s="1" t="s">
        <v>1244</v>
      </c>
      <c r="C446" s="1">
        <v>61.0</v>
      </c>
      <c r="D446" s="1">
        <v>26.4841649672131</v>
      </c>
      <c r="E446" s="1">
        <v>1615.534063</v>
      </c>
      <c r="F446" s="1" t="e">
        <v>#N/A</v>
      </c>
      <c r="G446" s="1">
        <v>0.0238847174787339</v>
      </c>
      <c r="H446" s="1" t="e">
        <v>#N/A</v>
      </c>
      <c r="I446" s="1">
        <v>0.0257725266354177</v>
      </c>
      <c r="J446" s="1">
        <v>0.91641335429039</v>
      </c>
      <c r="K446" s="1">
        <v>0.0313560824956003</v>
      </c>
      <c r="L446" s="1">
        <v>0.37497673478577</v>
      </c>
      <c r="M446" s="1" t="e">
        <v>#N/A</v>
      </c>
      <c r="N446" s="1">
        <v>0.163994188883989</v>
      </c>
      <c r="O446" s="1">
        <v>62587.3358849888</v>
      </c>
      <c r="P446" s="15">
        <v>0.307692307692308</v>
      </c>
      <c r="Q446" s="1">
        <v>0.213675213675214</v>
      </c>
      <c r="R446" s="1">
        <v>0.478632478632479</v>
      </c>
      <c r="S446" s="1">
        <v>8.5</v>
      </c>
      <c r="T446" s="1">
        <v>101806.588235294</v>
      </c>
      <c r="U446" s="15">
        <v>190.062830941176</v>
      </c>
      <c r="V446" s="1">
        <v>236065.954122813</v>
      </c>
      <c r="W446" s="15">
        <v>0.877837890761892</v>
      </c>
      <c r="X446" s="1">
        <v>0.0522323589117928</v>
      </c>
      <c r="Y446" s="1">
        <v>0.0699297503263148</v>
      </c>
      <c r="Z446" s="1">
        <v>0.122162109238108</v>
      </c>
      <c r="AA446" s="1">
        <v>236.065954122813</v>
      </c>
      <c r="AB446" s="1">
        <v>5000.60765354472</v>
      </c>
      <c r="AC446" s="15">
        <v>682.038853426515</v>
      </c>
      <c r="AD446" s="15">
        <v>171759.724608704</v>
      </c>
      <c r="AE446" s="15">
        <v>222.0</v>
      </c>
      <c r="AF446" s="1">
        <v>48983.0</v>
      </c>
      <c r="AG446" s="15">
        <v>76474.7257351528</v>
      </c>
      <c r="AH446" s="15">
        <v>35.5299297431615</v>
      </c>
      <c r="AI446" s="1">
        <v>20.0127957394292</v>
      </c>
      <c r="AJ446" s="1">
        <v>21.643785965756</v>
      </c>
      <c r="AK446" s="1">
        <v>3.8</v>
      </c>
      <c r="AL446" s="1">
        <v>3.8</v>
      </c>
      <c r="AM446" s="1">
        <v>3.8</v>
      </c>
      <c r="AN446" s="1">
        <v>4327.40758001585</v>
      </c>
      <c r="AO446" s="1">
        <v>1.44091332885272</v>
      </c>
      <c r="AP446" s="1">
        <v>2026.27780804644</v>
      </c>
      <c r="AQ446" s="15">
        <v>3863.05436259935</v>
      </c>
      <c r="AR446" s="15">
        <v>8791.9819614475</v>
      </c>
      <c r="AS446" s="15">
        <v>1634.76314148135</v>
      </c>
      <c r="AT446" s="1">
        <v>397.627289149891</v>
      </c>
      <c r="AU446" s="1">
        <v>16713.7045627245</v>
      </c>
      <c r="AV446" s="15">
        <v>6302.9822731736</v>
      </c>
      <c r="AW446" s="15">
        <v>0.3749253047</v>
      </c>
      <c r="AX446" s="1">
        <v>8426.2538629879</v>
      </c>
      <c r="AY446" s="15">
        <v>0.5012255565</v>
      </c>
      <c r="AZ446" s="1">
        <v>1285.0406473448</v>
      </c>
      <c r="BA446" s="15">
        <v>0.0764390943</v>
      </c>
      <c r="BB446" s="1">
        <v>797.024544795</v>
      </c>
      <c r="BC446" s="1">
        <v>0.0474100445</v>
      </c>
      <c r="BD446" s="1">
        <v>16811.3013283013</v>
      </c>
      <c r="BE446" s="15">
        <v>0.492964733201736</v>
      </c>
      <c r="BF446" s="1">
        <v>0.20650835451928</v>
      </c>
      <c r="BG446" s="1">
        <v>0.26956375610832</v>
      </c>
      <c r="BH446" s="1">
        <v>0.0218318331589113</v>
      </c>
      <c r="BI446" s="1">
        <v>0.00913132301175282</v>
      </c>
    </row>
    <row r="447" ht="15.75" customHeight="1">
      <c r="A447" s="1" t="s">
        <v>1775</v>
      </c>
      <c r="B447" s="1" t="s">
        <v>584</v>
      </c>
      <c r="C447" s="1">
        <v>23.0</v>
      </c>
      <c r="D447" s="1">
        <v>239.265284826087</v>
      </c>
      <c r="E447" s="1">
        <v>5503.101551</v>
      </c>
      <c r="F447" s="1">
        <v>0.019427388299233</v>
      </c>
      <c r="G447" s="1">
        <v>0.265409766664693</v>
      </c>
      <c r="H447" s="1" t="e">
        <v>#N/A</v>
      </c>
      <c r="I447" s="1">
        <v>0.0923849273597733</v>
      </c>
      <c r="J447" s="1">
        <v>0.496212176911072</v>
      </c>
      <c r="K447" s="1">
        <v>0.125827188342882</v>
      </c>
      <c r="L447" s="1">
        <v>0.641812196580995</v>
      </c>
      <c r="M447" s="1">
        <v>0.10684614574816</v>
      </c>
      <c r="N447" s="1">
        <v>0.178617834298058</v>
      </c>
      <c r="O447" s="1">
        <v>83076.2590151221</v>
      </c>
      <c r="P447" s="15">
        <v>0.178191489361702</v>
      </c>
      <c r="Q447" s="1">
        <v>0.156914893617021</v>
      </c>
      <c r="R447" s="1">
        <v>0.664893617021277</v>
      </c>
      <c r="S447" s="1">
        <v>38.5</v>
      </c>
      <c r="T447" s="1">
        <v>116789.07012987</v>
      </c>
      <c r="U447" s="15">
        <v>142.937702623377</v>
      </c>
      <c r="V447" s="1">
        <v>206682.407994691</v>
      </c>
      <c r="W447" s="15">
        <v>0.847826032675318</v>
      </c>
      <c r="X447" s="1">
        <v>0.129985891963515</v>
      </c>
      <c r="Y447" s="1">
        <v>0.0221880753611668</v>
      </c>
      <c r="Z447" s="1">
        <v>0.152173967324682</v>
      </c>
      <c r="AA447" s="1">
        <v>206.682407994691</v>
      </c>
      <c r="AB447" s="1">
        <v>6301.54880454613</v>
      </c>
      <c r="AC447" s="15">
        <v>865.405647318028</v>
      </c>
      <c r="AD447" s="1">
        <v>132849.139903881</v>
      </c>
      <c r="AE447" s="15">
        <v>103.0</v>
      </c>
      <c r="AF447" s="1">
        <v>43455.5</v>
      </c>
      <c r="AG447" s="15">
        <v>63274.706629941</v>
      </c>
      <c r="AH447" s="15">
        <v>58.2499854378107</v>
      </c>
      <c r="AI447" s="1">
        <v>28.430714699451</v>
      </c>
      <c r="AJ447" s="1">
        <v>39.175695986363</v>
      </c>
      <c r="AK447" s="1">
        <v>1.5</v>
      </c>
      <c r="AL447" s="1">
        <v>0.86167</v>
      </c>
      <c r="AM447" s="1">
        <v>1.311027</v>
      </c>
      <c r="AN447" s="1">
        <v>0.0</v>
      </c>
      <c r="AO447" s="1">
        <v>0.988337510478124</v>
      </c>
      <c r="AP447" s="1">
        <v>1991.18876300017</v>
      </c>
      <c r="AQ447" s="15">
        <v>2451.37019278676</v>
      </c>
      <c r="AR447" s="15">
        <v>9679.43960807348</v>
      </c>
      <c r="AS447" s="15">
        <v>1175.05891906082</v>
      </c>
      <c r="AT447" s="1">
        <v>408.946967295389</v>
      </c>
      <c r="AU447" s="1">
        <v>15706.0044502166</v>
      </c>
      <c r="AV447" s="15">
        <v>7569.1194246302</v>
      </c>
      <c r="AW447" s="15">
        <v>0.4669065734</v>
      </c>
      <c r="AX447" s="1">
        <v>5473.5240078187</v>
      </c>
      <c r="AY447" s="15">
        <v>0.3376382635</v>
      </c>
      <c r="AZ447" s="1">
        <v>1555.4042436233</v>
      </c>
      <c r="BA447" s="1">
        <v>0.095946229</v>
      </c>
      <c r="BB447" s="1">
        <v>1613.159996318</v>
      </c>
      <c r="BC447" s="15">
        <v>0.0995089341</v>
      </c>
      <c r="BD447" s="1">
        <v>16211.2076723902</v>
      </c>
      <c r="BE447" s="15">
        <v>0.595841710090043</v>
      </c>
      <c r="BF447" s="1">
        <v>0.248425665319457</v>
      </c>
      <c r="BG447" s="1">
        <v>0.0903923635758246</v>
      </c>
      <c r="BH447" s="1">
        <v>0.0406790152196613</v>
      </c>
      <c r="BI447" s="1">
        <v>0.0246612457950146</v>
      </c>
    </row>
    <row r="448" ht="15.75" customHeight="1">
      <c r="A448" s="1" t="s">
        <v>1889</v>
      </c>
      <c r="B448" s="1" t="s">
        <v>834</v>
      </c>
      <c r="C448" s="1">
        <v>387.0</v>
      </c>
      <c r="D448" s="1">
        <v>3.83732518346253</v>
      </c>
      <c r="E448" s="1">
        <v>1485.044846</v>
      </c>
      <c r="F448" s="1" t="e">
        <v>#N/A</v>
      </c>
      <c r="G448" s="1">
        <v>0.0225119343325708</v>
      </c>
      <c r="H448" s="1" t="e">
        <v>#N/A</v>
      </c>
      <c r="I448" s="1">
        <v>0.0114713283429336</v>
      </c>
      <c r="J448" s="1">
        <v>0.879759960668377</v>
      </c>
      <c r="K448" s="1">
        <v>0.0831163784998441</v>
      </c>
      <c r="L448" s="1">
        <v>0.996835960201394</v>
      </c>
      <c r="M448" s="1" t="e">
        <v>#N/A</v>
      </c>
      <c r="N448" s="1">
        <v>0.192580180882142</v>
      </c>
      <c r="O448" s="1">
        <v>64206.1079136691</v>
      </c>
      <c r="P448" s="15">
        <v>0.338129496402878</v>
      </c>
      <c r="Q448" s="1">
        <v>0.179856115107914</v>
      </c>
      <c r="R448" s="1">
        <v>0.482014388489209</v>
      </c>
      <c r="S448" s="1">
        <v>24.25</v>
      </c>
      <c r="T448" s="1">
        <v>66502.5567010309</v>
      </c>
      <c r="U448" s="15">
        <v>61.2389627216495</v>
      </c>
      <c r="V448" s="1">
        <v>324783.134528989</v>
      </c>
      <c r="W448" s="15">
        <v>0.645116623588544</v>
      </c>
      <c r="X448" s="1">
        <v>0.0483563607641705</v>
      </c>
      <c r="Y448" s="1">
        <v>0.306527015647286</v>
      </c>
      <c r="Z448" s="1">
        <v>0.354883376411456</v>
      </c>
      <c r="AA448" s="1">
        <v>324.783134528989</v>
      </c>
      <c r="AB448" s="1">
        <v>7540.9507195448</v>
      </c>
      <c r="AC448" s="15">
        <v>598.054807834402</v>
      </c>
      <c r="AD448" s="15">
        <v>219941.26646139</v>
      </c>
      <c r="AE448" s="15">
        <v>393.0</v>
      </c>
      <c r="AF448" s="1">
        <v>38979.5</v>
      </c>
      <c r="AG448" s="15">
        <v>55433.8095997166</v>
      </c>
      <c r="AH448" s="15">
        <v>30.4999920523987</v>
      </c>
      <c r="AI448" s="1">
        <v>19.9998264508508</v>
      </c>
      <c r="AJ448" s="1">
        <v>19.9999828496359</v>
      </c>
      <c r="AK448" s="1">
        <v>2.5</v>
      </c>
      <c r="AL448" s="1">
        <v>2.221808</v>
      </c>
      <c r="AM448" s="1">
        <v>2.318153</v>
      </c>
      <c r="AN448" s="1">
        <v>0.0</v>
      </c>
      <c r="AO448" s="1">
        <v>1.04632037999245</v>
      </c>
      <c r="AP448" s="1">
        <v>3009.04395718162</v>
      </c>
      <c r="AQ448" s="15">
        <v>4663.89462153657</v>
      </c>
      <c r="AR448" s="15">
        <v>11315.4324701114</v>
      </c>
      <c r="AS448" s="15">
        <v>1079.76173535705</v>
      </c>
      <c r="AT448" s="15">
        <v>384.474544009831</v>
      </c>
      <c r="AU448" s="1">
        <v>20452.6073281965</v>
      </c>
      <c r="AV448" s="15">
        <v>10115.0358941284</v>
      </c>
      <c r="AW448" s="15">
        <v>0.5389632356</v>
      </c>
      <c r="AX448" s="1">
        <v>6150.2788497038</v>
      </c>
      <c r="AY448" s="15">
        <v>0.3277076051</v>
      </c>
      <c r="AZ448" s="1">
        <v>869.6388493891</v>
      </c>
      <c r="BA448" s="1">
        <v>0.0463372916</v>
      </c>
      <c r="BB448" s="1">
        <v>1632.6268773497</v>
      </c>
      <c r="BC448" s="15">
        <v>0.0869918677</v>
      </c>
      <c r="BD448" s="1">
        <v>18767.580470571</v>
      </c>
      <c r="BE448" s="15">
        <v>0.533580777305711</v>
      </c>
      <c r="BF448" s="1">
        <v>0.268016397828377</v>
      </c>
      <c r="BG448" s="1">
        <v>0.108618743749643</v>
      </c>
      <c r="BH448" s="1">
        <v>0.0709719462861958</v>
      </c>
      <c r="BI448" s="1">
        <v>0.0188121348300735</v>
      </c>
    </row>
    <row r="449" ht="15.75" customHeight="1">
      <c r="A449" s="1" t="s">
        <v>1491</v>
      </c>
      <c r="B449" s="1" t="s">
        <v>254</v>
      </c>
      <c r="C449" s="1">
        <v>71.0</v>
      </c>
      <c r="D449" s="1">
        <v>12.3012049577465</v>
      </c>
      <c r="E449" s="1">
        <v>873.385552</v>
      </c>
      <c r="F449" s="1" t="e">
        <v>#N/A</v>
      </c>
      <c r="G449" s="1" t="e">
        <v>#N/A</v>
      </c>
      <c r="H449" s="1" t="e">
        <v>#N/A</v>
      </c>
      <c r="I449" s="1">
        <v>0.0219454618880525</v>
      </c>
      <c r="J449" s="1">
        <v>0.935235550856114</v>
      </c>
      <c r="K449" s="1">
        <v>0.0338769664293266</v>
      </c>
      <c r="L449" s="1">
        <v>0.999735057748906</v>
      </c>
      <c r="M449" s="1" t="e">
        <v>#N/A</v>
      </c>
      <c r="N449" s="1">
        <v>0.185427893031271</v>
      </c>
      <c r="O449" s="1">
        <v>58349.5470412942</v>
      </c>
      <c r="P449" s="15">
        <v>0.223529411764706</v>
      </c>
      <c r="Q449" s="1">
        <v>0.223529411764706</v>
      </c>
      <c r="R449" s="1">
        <v>0.552941176470588</v>
      </c>
      <c r="S449" s="1">
        <v>14.29</v>
      </c>
      <c r="T449" s="1">
        <v>71684.355493352</v>
      </c>
      <c r="U449" s="15">
        <v>61.1186530440868</v>
      </c>
      <c r="V449" s="1">
        <v>265539.668556367</v>
      </c>
      <c r="W449" s="15">
        <v>0.872769146369559</v>
      </c>
      <c r="X449" s="1">
        <v>0.0701782708072762</v>
      </c>
      <c r="Y449" s="1">
        <v>0.0570525828231649</v>
      </c>
      <c r="Z449" s="1">
        <v>0.127230853630441</v>
      </c>
      <c r="AA449" s="1">
        <v>265.539668556367</v>
      </c>
      <c r="AB449" s="1">
        <v>5436.46043734875</v>
      </c>
      <c r="AC449" s="15">
        <v>702.30306488972</v>
      </c>
      <c r="AD449" s="1">
        <v>165214.710801087</v>
      </c>
      <c r="AE449" s="15">
        <v>203.0</v>
      </c>
      <c r="AF449" s="1">
        <v>45282.5</v>
      </c>
      <c r="AG449" s="15">
        <v>66650.9684655397</v>
      </c>
      <c r="AH449" s="15">
        <v>26.0998900355589</v>
      </c>
      <c r="AI449" s="1">
        <v>20.0060945208005</v>
      </c>
      <c r="AJ449" s="1">
        <v>21.7087622975195</v>
      </c>
      <c r="AK449" s="1">
        <v>1.0</v>
      </c>
      <c r="AL449" s="1">
        <v>1.0</v>
      </c>
      <c r="AM449" s="1">
        <v>1.0</v>
      </c>
      <c r="AN449" s="1">
        <v>1645.29418503593</v>
      </c>
      <c r="AO449" s="15">
        <v>1.21223324419809</v>
      </c>
      <c r="AP449" s="1">
        <v>2718.95260296223</v>
      </c>
      <c r="AQ449" s="15">
        <v>3824.19272033023</v>
      </c>
      <c r="AR449" s="15">
        <v>9685.4816073257</v>
      </c>
      <c r="AS449" s="15">
        <v>758.909210808653</v>
      </c>
      <c r="AT449" s="1">
        <v>628.122114848083</v>
      </c>
      <c r="AU449" s="1">
        <v>17615.6582562749</v>
      </c>
      <c r="AV449" s="15">
        <v>9738.8808046863</v>
      </c>
      <c r="AW449" s="15">
        <v>0.5148002508</v>
      </c>
      <c r="AX449" s="1">
        <v>6165.6471325064</v>
      </c>
      <c r="AY449" s="15">
        <v>0.325918014</v>
      </c>
      <c r="AZ449" s="1">
        <v>1338.7397305437</v>
      </c>
      <c r="BA449" s="1">
        <v>0.0707661961</v>
      </c>
      <c r="BB449" s="1">
        <v>1674.51799718</v>
      </c>
      <c r="BC449" s="15">
        <v>0.0885155391</v>
      </c>
      <c r="BD449" s="1">
        <v>18917.7856649164</v>
      </c>
      <c r="BE449" s="15">
        <v>0.515545363709163</v>
      </c>
      <c r="BF449" s="1">
        <v>0.22341131941751</v>
      </c>
      <c r="BG449" s="1">
        <v>0.204547246628075</v>
      </c>
      <c r="BH449" s="1">
        <v>0.0420063373459005</v>
      </c>
      <c r="BI449" s="1">
        <v>0.0144897328993514</v>
      </c>
    </row>
    <row r="450" ht="15.75" customHeight="1">
      <c r="A450" s="1" t="s">
        <v>1765</v>
      </c>
      <c r="B450" s="1" t="s">
        <v>568</v>
      </c>
      <c r="C450" s="1">
        <v>120.0</v>
      </c>
      <c r="D450" s="1">
        <v>13.3516610333333</v>
      </c>
      <c r="E450" s="1">
        <v>1602.199324</v>
      </c>
      <c r="F450" s="1" t="e">
        <v>#N/A</v>
      </c>
      <c r="G450" s="1">
        <v>0.0106082980568526</v>
      </c>
      <c r="H450" s="1" t="e">
        <v>#N/A</v>
      </c>
      <c r="I450" s="1">
        <v>0.0280328985057967</v>
      </c>
      <c r="J450" s="1">
        <v>0.934286370218673</v>
      </c>
      <c r="K450" s="1">
        <v>0.0241256837584406</v>
      </c>
      <c r="L450" s="1">
        <v>0.363422573212615</v>
      </c>
      <c r="M450" s="1" t="e">
        <v>#N/A</v>
      </c>
      <c r="N450" s="1">
        <v>0.157324239136442</v>
      </c>
      <c r="O450" s="1">
        <v>61683.3574822778</v>
      </c>
      <c r="P450" s="15">
        <v>0.230769230769231</v>
      </c>
      <c r="Q450" s="1">
        <v>0.161538461538462</v>
      </c>
      <c r="R450" s="1">
        <v>0.607692307692308</v>
      </c>
      <c r="S450" s="1">
        <v>14.65</v>
      </c>
      <c r="T450" s="1">
        <v>79793.3174061434</v>
      </c>
      <c r="U450" s="15">
        <v>109.365141569966</v>
      </c>
      <c r="V450" s="1">
        <v>283276.402131349</v>
      </c>
      <c r="W450" s="15">
        <v>0.888876712000385</v>
      </c>
      <c r="X450" s="1">
        <v>0.078982515647926</v>
      </c>
      <c r="Y450" s="1">
        <v>0.0321407723516887</v>
      </c>
      <c r="Z450" s="1">
        <v>0.111123287999615</v>
      </c>
      <c r="AA450" s="1">
        <v>283.276402131349</v>
      </c>
      <c r="AB450" s="1">
        <v>5382.24980551796</v>
      </c>
      <c r="AC450" s="15">
        <v>731.537363949106</v>
      </c>
      <c r="AD450" s="1">
        <v>199285.530177971</v>
      </c>
      <c r="AE450" s="15">
        <v>323.0</v>
      </c>
      <c r="AF450" s="1">
        <v>46406.0</v>
      </c>
      <c r="AG450" s="15">
        <v>73389.3134267723</v>
      </c>
      <c r="AH450" s="15">
        <v>18.9999300775043</v>
      </c>
      <c r="AI450" s="1">
        <v>18.9999976699814</v>
      </c>
      <c r="AJ450" s="1">
        <v>18.9999726619098</v>
      </c>
      <c r="AK450" s="1">
        <v>1.1</v>
      </c>
      <c r="AL450" s="1">
        <v>0.908207</v>
      </c>
      <c r="AM450" s="1">
        <v>0.924004</v>
      </c>
      <c r="AN450" s="1">
        <v>1187.40613074931</v>
      </c>
      <c r="AO450" s="15">
        <v>1.17054163677597</v>
      </c>
      <c r="AP450" s="1">
        <v>1815.4822601835</v>
      </c>
      <c r="AQ450" s="15">
        <v>3326.0031696281</v>
      </c>
      <c r="AR450" s="15">
        <v>8003.04814009522</v>
      </c>
      <c r="AS450" s="15">
        <v>1963.8657455831</v>
      </c>
      <c r="AT450" s="1">
        <v>186.488544542664</v>
      </c>
      <c r="AU450" s="1">
        <v>15294.8878600326</v>
      </c>
      <c r="AV450" s="15">
        <v>6954.4523246183</v>
      </c>
      <c r="AW450" s="15">
        <v>0.470735729</v>
      </c>
      <c r="AX450" s="1">
        <v>5875.3666221915</v>
      </c>
      <c r="AY450" s="15">
        <v>0.3976941477</v>
      </c>
      <c r="AZ450" s="1">
        <v>1172.1022242192</v>
      </c>
      <c r="BA450" s="1">
        <v>0.0793377205</v>
      </c>
      <c r="BB450" s="1">
        <v>771.6596233933</v>
      </c>
      <c r="BC450" s="15">
        <v>0.0522324028</v>
      </c>
      <c r="BD450" s="1">
        <v>14773.5807944223</v>
      </c>
      <c r="BE450" s="15">
        <v>0.571523561128818</v>
      </c>
      <c r="BF450" s="1">
        <v>0.250357352388553</v>
      </c>
      <c r="BG450" s="1">
        <v>0.113184661036905</v>
      </c>
      <c r="BH450" s="1">
        <v>0.0424374225587548</v>
      </c>
      <c r="BI450" s="1">
        <v>0.0224970028869694</v>
      </c>
    </row>
    <row r="451" ht="15.75" customHeight="1">
      <c r="A451" s="1" t="s">
        <v>1890</v>
      </c>
      <c r="B451" s="1" t="s">
        <v>918</v>
      </c>
      <c r="C451" s="1">
        <v>101.0</v>
      </c>
      <c r="D451" s="1">
        <v>9.56259763366337</v>
      </c>
      <c r="E451" s="1">
        <v>965.822361</v>
      </c>
      <c r="F451" s="1" t="e">
        <v>#N/A</v>
      </c>
      <c r="G451" s="1" t="e">
        <v>#N/A</v>
      </c>
      <c r="H451" s="1" t="e">
        <v>#N/A</v>
      </c>
      <c r="I451" s="1" t="e">
        <v>#N/A</v>
      </c>
      <c r="J451" s="1">
        <v>0.960963172546359</v>
      </c>
      <c r="K451" s="1">
        <v>0.0224892948621287</v>
      </c>
      <c r="L451" s="1">
        <v>0.406261600794044</v>
      </c>
      <c r="M451" s="1" t="e">
        <v>#N/A</v>
      </c>
      <c r="N451" s="1">
        <v>0.16243914711139</v>
      </c>
      <c r="O451" s="1">
        <v>66854.8630136986</v>
      </c>
      <c r="P451" s="15">
        <v>0.0958904109589041</v>
      </c>
      <c r="Q451" s="1">
        <v>0.205479452054795</v>
      </c>
      <c r="R451" s="1">
        <v>0.698630136986301</v>
      </c>
      <c r="S451" s="1">
        <v>11.16</v>
      </c>
      <c r="T451" s="1">
        <v>76167.0089605735</v>
      </c>
      <c r="U451" s="15">
        <v>86.543222311828</v>
      </c>
      <c r="V451" s="1">
        <v>347409.123612121</v>
      </c>
      <c r="W451" s="15">
        <v>0.879418899043469</v>
      </c>
      <c r="X451" s="1">
        <v>0.0237367432060095</v>
      </c>
      <c r="Y451" s="1">
        <v>0.0968443577505212</v>
      </c>
      <c r="Z451" s="1">
        <v>0.120581100956531</v>
      </c>
      <c r="AA451" s="1">
        <v>347.409123612121</v>
      </c>
      <c r="AB451" s="1">
        <v>7194.18319617887</v>
      </c>
      <c r="AC451" s="15">
        <v>989.950583676743</v>
      </c>
      <c r="AD451" s="1">
        <v>235386.399546254</v>
      </c>
      <c r="AE451" s="15">
        <v>427.0</v>
      </c>
      <c r="AF451" s="1">
        <v>42076.0</v>
      </c>
      <c r="AG451" s="15">
        <v>68509.5299619994</v>
      </c>
      <c r="AH451" s="15">
        <v>27.3970663541646</v>
      </c>
      <c r="AI451" s="1">
        <v>19.9910423156373</v>
      </c>
      <c r="AJ451" s="1">
        <v>19.983752944308</v>
      </c>
      <c r="AK451" s="1">
        <v>1.0</v>
      </c>
      <c r="AL451" s="1">
        <v>0.568048</v>
      </c>
      <c r="AM451" s="1">
        <v>0.769219</v>
      </c>
      <c r="AN451" s="1">
        <v>2445.25366709748</v>
      </c>
      <c r="AO451" s="1">
        <v>1.71826511153224</v>
      </c>
      <c r="AP451" s="1">
        <v>2169.97336635489</v>
      </c>
      <c r="AQ451" s="15">
        <v>3886.08726776</v>
      </c>
      <c r="AR451" s="15">
        <v>8824.70469121806</v>
      </c>
      <c r="AS451" s="15">
        <v>1074.36630368097</v>
      </c>
      <c r="AT451" s="1">
        <v>480.802835750455</v>
      </c>
      <c r="AU451" s="1">
        <v>16435.9344647644</v>
      </c>
      <c r="AV451" s="15">
        <v>6598.737094796</v>
      </c>
      <c r="AW451" s="15">
        <v>0.3758590514</v>
      </c>
      <c r="AX451" s="1">
        <v>8627.3498303678</v>
      </c>
      <c r="AY451" s="15">
        <v>0.4914072915</v>
      </c>
      <c r="AZ451" s="1">
        <v>1279.5808276163</v>
      </c>
      <c r="BA451" s="1">
        <v>0.0728839517</v>
      </c>
      <c r="BB451" s="1">
        <v>1050.7462027324</v>
      </c>
      <c r="BC451" s="15">
        <v>0.0598497054</v>
      </c>
      <c r="BD451" s="1">
        <v>17556.4139555125</v>
      </c>
      <c r="BE451" s="15">
        <v>0.497403280044723</v>
      </c>
      <c r="BF451" s="1">
        <v>0.235248771686612</v>
      </c>
      <c r="BG451" s="1">
        <v>0.144388386308987</v>
      </c>
      <c r="BH451" s="1">
        <v>0.0679684624703182</v>
      </c>
      <c r="BI451" s="1">
        <v>0.0549910994893607</v>
      </c>
    </row>
    <row r="452" ht="15.75" customHeight="1">
      <c r="A452" s="1" t="s">
        <v>1638</v>
      </c>
      <c r="B452" s="1" t="s">
        <v>398</v>
      </c>
      <c r="C452" s="1">
        <v>192.0</v>
      </c>
      <c r="D452" s="1">
        <v>10.5146555885417</v>
      </c>
      <c r="E452" s="1">
        <v>2018.813873</v>
      </c>
      <c r="F452" s="1" t="e">
        <v>#N/A</v>
      </c>
      <c r="G452" s="1">
        <v>0.00609147821607443</v>
      </c>
      <c r="H452" s="1" t="e">
        <v>#N/A</v>
      </c>
      <c r="I452" s="1">
        <v>0.0163245535793672</v>
      </c>
      <c r="J452" s="1">
        <v>0.93313289135317</v>
      </c>
      <c r="K452" s="1">
        <v>0.0381052888120924</v>
      </c>
      <c r="L452" s="1">
        <v>0.990362914420049</v>
      </c>
      <c r="M452" s="1" t="e">
        <v>#N/A</v>
      </c>
      <c r="N452" s="1">
        <v>0.162165452094677</v>
      </c>
      <c r="O452" s="1">
        <v>63289.3574297189</v>
      </c>
      <c r="P452" s="15">
        <v>0.133858267716535</v>
      </c>
      <c r="Q452" s="1">
        <v>0.196850393700787</v>
      </c>
      <c r="R452" s="1">
        <v>0.669291338582677</v>
      </c>
      <c r="S452" s="1">
        <v>15.25</v>
      </c>
      <c r="T452" s="1">
        <v>86122.0491803279</v>
      </c>
      <c r="U452" s="15">
        <v>132.381237573771</v>
      </c>
      <c r="V452" s="1">
        <v>254539.339595672</v>
      </c>
      <c r="W452" s="15">
        <v>0.755151867441328</v>
      </c>
      <c r="X452" s="1">
        <v>0.109428373128445</v>
      </c>
      <c r="Y452" s="1">
        <v>0.135419759430227</v>
      </c>
      <c r="Z452" s="1">
        <v>0.244848132558672</v>
      </c>
      <c r="AA452" s="1">
        <v>254.539339595672</v>
      </c>
      <c r="AB452" s="1">
        <v>5949.73076054347</v>
      </c>
      <c r="AC452" s="15">
        <v>492.811206276073</v>
      </c>
      <c r="AD452" s="1">
        <v>202050.759258471</v>
      </c>
      <c r="AE452" s="15">
        <v>338.0</v>
      </c>
      <c r="AF452" s="1">
        <v>45605.0</v>
      </c>
      <c r="AG452" s="15">
        <v>74503.1281293463</v>
      </c>
      <c r="AH452" s="15">
        <v>32.1499796947224</v>
      </c>
      <c r="AI452" s="1">
        <v>21.9999977322395</v>
      </c>
      <c r="AJ452" s="1">
        <v>21.9999790153915</v>
      </c>
      <c r="AK452" s="1">
        <v>3.86</v>
      </c>
      <c r="AL452" s="1">
        <v>1.072813</v>
      </c>
      <c r="AM452" s="1">
        <v>2.589442</v>
      </c>
      <c r="AN452" s="1">
        <v>0.0</v>
      </c>
      <c r="AO452" s="1">
        <v>0.896027492801708</v>
      </c>
      <c r="AP452" s="1">
        <v>1453.61633345582</v>
      </c>
      <c r="AQ452" s="15">
        <v>3060.1015688582</v>
      </c>
      <c r="AR452" s="15">
        <v>7378.37576768029</v>
      </c>
      <c r="AS452" s="15">
        <v>420.086948748643</v>
      </c>
      <c r="AT452" s="15">
        <v>284.90102415697</v>
      </c>
      <c r="AU452" s="1">
        <v>12597.0816428999</v>
      </c>
      <c r="AV452" s="15">
        <v>7163.3835655315</v>
      </c>
      <c r="AW452" s="15">
        <v>0.4952612911</v>
      </c>
      <c r="AX452" s="1">
        <v>5171.070403456</v>
      </c>
      <c r="AY452" s="15">
        <v>0.3575169444</v>
      </c>
      <c r="AZ452" s="1">
        <v>1221.5247623316</v>
      </c>
      <c r="BA452" s="1">
        <v>0.0844536559</v>
      </c>
      <c r="BB452" s="1">
        <v>907.8683225519</v>
      </c>
      <c r="BC452" s="15">
        <v>0.0627681086</v>
      </c>
      <c r="BD452" s="1">
        <v>14463.847053871</v>
      </c>
      <c r="BE452" s="15">
        <v>0.531041062672182</v>
      </c>
      <c r="BF452" s="1">
        <v>0.230606601350765</v>
      </c>
      <c r="BG452" s="1">
        <v>0.185802747725004</v>
      </c>
      <c r="BH452" s="1">
        <v>0.0371487466696937</v>
      </c>
      <c r="BI452" s="1">
        <v>0.0154008415823548</v>
      </c>
    </row>
    <row r="453" ht="15.75" customHeight="1">
      <c r="A453" s="1" t="s">
        <v>1724</v>
      </c>
      <c r="B453" s="1" t="s">
        <v>487</v>
      </c>
      <c r="C453" s="1">
        <v>191.0</v>
      </c>
      <c r="D453" s="1">
        <v>8.8725620104712</v>
      </c>
      <c r="E453" s="1">
        <v>1694.659344</v>
      </c>
      <c r="F453" s="1" t="e">
        <v>#N/A</v>
      </c>
      <c r="G453" s="1" t="e">
        <v>#N/A</v>
      </c>
      <c r="H453" s="1" t="e">
        <v>#N/A</v>
      </c>
      <c r="I453" s="1">
        <v>0.00810316090737493</v>
      </c>
      <c r="J453" s="1">
        <v>0.952845235378414</v>
      </c>
      <c r="K453" s="1">
        <v>0.0322441859986788</v>
      </c>
      <c r="L453" s="1">
        <v>0.99665956085414</v>
      </c>
      <c r="M453" s="1" t="e">
        <v>#N/A</v>
      </c>
      <c r="N453" s="1">
        <v>0.19749628126214</v>
      </c>
      <c r="O453" s="1">
        <v>65968.2628975265</v>
      </c>
      <c r="P453" s="15">
        <v>0.265734265734266</v>
      </c>
      <c r="Q453" s="1">
        <v>0.160839160839161</v>
      </c>
      <c r="R453" s="1">
        <v>0.573426573426573</v>
      </c>
      <c r="S453" s="1">
        <v>13.7</v>
      </c>
      <c r="T453" s="1">
        <v>99346.496350365</v>
      </c>
      <c r="U453" s="15">
        <v>123.697762335766</v>
      </c>
      <c r="V453" s="1">
        <v>350121.286676716</v>
      </c>
      <c r="W453" s="15">
        <v>0.552710333874561</v>
      </c>
      <c r="X453" s="1">
        <v>0.0375811822472149</v>
      </c>
      <c r="Y453" s="1">
        <v>0.409708483878224</v>
      </c>
      <c r="Z453" s="1">
        <v>0.447289666125439</v>
      </c>
      <c r="AA453" s="1">
        <v>350.121286676716</v>
      </c>
      <c r="AB453" s="1">
        <v>8560.33813011567</v>
      </c>
      <c r="AC453" s="15">
        <v>495.753995028278</v>
      </c>
      <c r="AD453" s="1">
        <v>262413.268161868</v>
      </c>
      <c r="AE453" s="15">
        <v>475.0</v>
      </c>
      <c r="AF453" s="1">
        <v>41810.0</v>
      </c>
      <c r="AG453" s="15">
        <v>64151.0227581522</v>
      </c>
      <c r="AH453" s="15">
        <v>30.8898104493504</v>
      </c>
      <c r="AI453" s="1">
        <v>19.981538871178</v>
      </c>
      <c r="AJ453" s="1">
        <v>19.9518976351539</v>
      </c>
      <c r="AK453" s="1">
        <v>3.5</v>
      </c>
      <c r="AL453" s="1">
        <v>1.573089</v>
      </c>
      <c r="AM453" s="1">
        <v>2.150792</v>
      </c>
      <c r="AN453" s="1">
        <v>0.0</v>
      </c>
      <c r="AO453" s="1">
        <v>0.851128121016107</v>
      </c>
      <c r="AP453" s="1">
        <v>2070.41366303055</v>
      </c>
      <c r="AQ453" s="15">
        <v>3350.38229960628</v>
      </c>
      <c r="AR453" s="15">
        <v>10471.7058049632</v>
      </c>
      <c r="AS453" s="15">
        <v>1022.84581036128</v>
      </c>
      <c r="AT453" s="15">
        <v>507.624935386424</v>
      </c>
      <c r="AU453" s="1">
        <v>17422.9725133478</v>
      </c>
      <c r="AV453" s="15">
        <v>8079.3451331991</v>
      </c>
      <c r="AW453" s="15">
        <v>0.4134364641</v>
      </c>
      <c r="AX453" s="1">
        <v>8845.8305212881</v>
      </c>
      <c r="AY453" s="15">
        <v>0.4526590747</v>
      </c>
      <c r="AZ453" s="1">
        <v>1323.6121000382</v>
      </c>
      <c r="BA453" s="1">
        <v>0.0677319136</v>
      </c>
      <c r="BB453" s="1">
        <v>1293.1390844556</v>
      </c>
      <c r="BC453" s="15">
        <v>0.0661725476</v>
      </c>
      <c r="BD453" s="1">
        <v>19541.926838981</v>
      </c>
      <c r="BE453" s="15">
        <v>0.591305940812327</v>
      </c>
      <c r="BF453" s="1">
        <v>0.23130204868851</v>
      </c>
      <c r="BG453" s="1">
        <v>0.120892634961934</v>
      </c>
      <c r="BH453" s="1">
        <v>0.0303129883102277</v>
      </c>
      <c r="BI453" s="1">
        <v>0.0261863872270009</v>
      </c>
    </row>
    <row r="454" ht="15.75" customHeight="1">
      <c r="A454" s="1" t="s">
        <v>1868</v>
      </c>
      <c r="B454" s="1" t="s">
        <v>782</v>
      </c>
      <c r="C454" s="1">
        <v>54.0</v>
      </c>
      <c r="D454" s="1">
        <v>31.6988037592593</v>
      </c>
      <c r="E454" s="1">
        <v>1711.735403</v>
      </c>
      <c r="F454" s="1" t="e">
        <v>#N/A</v>
      </c>
      <c r="G454" s="1">
        <v>0.019613832379497</v>
      </c>
      <c r="H454" s="1" t="e">
        <v>#N/A</v>
      </c>
      <c r="I454" s="1">
        <v>0.012090520827674</v>
      </c>
      <c r="J454" s="1">
        <v>0.887357073288447</v>
      </c>
      <c r="K454" s="1">
        <v>0.0788830490540514</v>
      </c>
      <c r="L454" s="1">
        <v>0.987771618984528</v>
      </c>
      <c r="M454" s="1" t="e">
        <v>#N/A</v>
      </c>
      <c r="N454" s="1">
        <v>0.208552146638154</v>
      </c>
      <c r="O454" s="1">
        <v>64665.1829787234</v>
      </c>
      <c r="P454" s="15">
        <v>0.271186440677966</v>
      </c>
      <c r="Q454" s="1">
        <v>0.152542372881356</v>
      </c>
      <c r="R454" s="1">
        <v>0.576271186440678</v>
      </c>
      <c r="S454" s="1">
        <v>15.0</v>
      </c>
      <c r="T454" s="1">
        <v>96367.2666666667</v>
      </c>
      <c r="U454" s="15">
        <v>114.115693533333</v>
      </c>
      <c r="V454" s="1">
        <v>186588.096174348</v>
      </c>
      <c r="W454" s="15">
        <v>0.760213056505154</v>
      </c>
      <c r="X454" s="1">
        <v>0.17032369102987</v>
      </c>
      <c r="Y454" s="1">
        <v>0.0694632524649765</v>
      </c>
      <c r="Z454" s="1">
        <v>0.239786943494846</v>
      </c>
      <c r="AA454" s="1">
        <v>186.588096174348</v>
      </c>
      <c r="AB454" s="1">
        <v>3951.45008284905</v>
      </c>
      <c r="AC454" s="15">
        <v>359.687623987292</v>
      </c>
      <c r="AD454" s="1">
        <v>115744.571934035</v>
      </c>
      <c r="AE454" s="15">
        <v>68.0</v>
      </c>
      <c r="AF454" s="1">
        <v>39701.0</v>
      </c>
      <c r="AG454" s="15">
        <v>62943.9236980218</v>
      </c>
      <c r="AH454" s="15">
        <v>36.9499811366084</v>
      </c>
      <c r="AI454" s="1">
        <v>19.9999975288713</v>
      </c>
      <c r="AJ454" s="1">
        <v>19.9999852940068</v>
      </c>
      <c r="AK454" s="1">
        <v>0.5</v>
      </c>
      <c r="AL454" s="1">
        <v>0.5</v>
      </c>
      <c r="AM454" s="1">
        <v>0.5</v>
      </c>
      <c r="AN454" s="1">
        <v>0.0</v>
      </c>
      <c r="AO454" s="15">
        <v>0.804625186658829</v>
      </c>
      <c r="AP454" s="1">
        <v>1818.91589350974</v>
      </c>
      <c r="AQ454" s="15">
        <v>3490.21281532728</v>
      </c>
      <c r="AR454" s="15">
        <v>9722.29537978423</v>
      </c>
      <c r="AS454" s="15">
        <v>818.181646266973</v>
      </c>
      <c r="AT454" s="1">
        <v>146.347986704578</v>
      </c>
      <c r="AU454" s="1">
        <v>15995.9537215928</v>
      </c>
      <c r="AV454" s="15">
        <v>9453.7431953039</v>
      </c>
      <c r="AW454" s="15">
        <v>0.6529679668</v>
      </c>
      <c r="AX454" s="1">
        <v>2874.0517899879</v>
      </c>
      <c r="AY454" s="15">
        <v>0.1985101261</v>
      </c>
      <c r="AZ454" s="1">
        <v>780.3848743583</v>
      </c>
      <c r="BA454" s="1">
        <v>0.0539010119</v>
      </c>
      <c r="BB454" s="1">
        <v>1369.9318951219</v>
      </c>
      <c r="BC454" s="15">
        <v>0.0946208952</v>
      </c>
      <c r="BD454" s="1">
        <v>14478.111754772</v>
      </c>
      <c r="BE454" s="15">
        <v>0.517582505070798</v>
      </c>
      <c r="BF454" s="1">
        <v>0.234752995215493</v>
      </c>
      <c r="BG454" s="1">
        <v>0.193382167896719</v>
      </c>
      <c r="BH454" s="1">
        <v>0.0409404246645</v>
      </c>
      <c r="BI454" s="1">
        <v>0.0133419071524894</v>
      </c>
    </row>
    <row r="455" ht="15.75" customHeight="1">
      <c r="A455" s="1" t="s">
        <v>1892</v>
      </c>
      <c r="B455" s="1" t="s">
        <v>1205</v>
      </c>
      <c r="C455" s="1">
        <v>230.0</v>
      </c>
      <c r="D455" s="1">
        <v>11.8177359826087</v>
      </c>
      <c r="E455" s="1">
        <v>2718.079276</v>
      </c>
      <c r="F455" s="1">
        <v>0.00398775215289612</v>
      </c>
      <c r="G455" s="1">
        <v>0.00483873012429693</v>
      </c>
      <c r="H455" s="1" t="e">
        <v>#N/A</v>
      </c>
      <c r="I455" s="1">
        <v>0.0138289310162188</v>
      </c>
      <c r="J455" s="1">
        <v>0.911925589130664</v>
      </c>
      <c r="K455" s="1">
        <v>0.0643314288069525</v>
      </c>
      <c r="L455" s="1">
        <v>0.395911465459448</v>
      </c>
      <c r="M455" s="1" t="e">
        <v>#N/A</v>
      </c>
      <c r="N455" s="1">
        <v>0.186258303454777</v>
      </c>
      <c r="O455" s="1">
        <v>66929.84701157</v>
      </c>
      <c r="P455" s="15">
        <v>0.16374269005848</v>
      </c>
      <c r="Q455" s="1">
        <v>0.134502923976608</v>
      </c>
      <c r="R455" s="1">
        <v>0.701754385964912</v>
      </c>
      <c r="S455" s="1">
        <v>20.0</v>
      </c>
      <c r="T455" s="1">
        <v>104559.2</v>
      </c>
      <c r="U455" s="15">
        <v>135.9039638</v>
      </c>
      <c r="V455" s="1">
        <v>295383.209418944</v>
      </c>
      <c r="W455" s="15">
        <v>0.638405994417711</v>
      </c>
      <c r="X455" s="1">
        <v>0.104615976450032</v>
      </c>
      <c r="Y455" s="1">
        <v>0.256978029132257</v>
      </c>
      <c r="Z455" s="1">
        <v>0.361594005582289</v>
      </c>
      <c r="AA455" s="1">
        <v>295.383209418944</v>
      </c>
      <c r="AB455" s="1">
        <v>7100.80356022699</v>
      </c>
      <c r="AC455" s="15">
        <v>476.594119766211</v>
      </c>
      <c r="AD455" s="1">
        <v>211138.574060482</v>
      </c>
      <c r="AE455" s="15">
        <v>370.0</v>
      </c>
      <c r="AF455" s="1">
        <v>45681.0</v>
      </c>
      <c r="AG455" s="15">
        <v>70676.4563142438</v>
      </c>
      <c r="AH455" s="15">
        <v>35.5499916319809</v>
      </c>
      <c r="AI455" s="1">
        <v>19.9999980490097</v>
      </c>
      <c r="AJ455" s="1">
        <v>20.413781772529</v>
      </c>
      <c r="AK455" s="1">
        <v>0.5</v>
      </c>
      <c r="AL455" s="1">
        <v>0.241243</v>
      </c>
      <c r="AM455" s="1">
        <v>0.421897</v>
      </c>
      <c r="AN455" s="1">
        <v>0.0</v>
      </c>
      <c r="AO455" s="1">
        <v>0.796994193665727</v>
      </c>
      <c r="AP455" s="1">
        <v>2151.590816956</v>
      </c>
      <c r="AQ455" s="15">
        <v>2761.46487936359</v>
      </c>
      <c r="AR455" s="15">
        <v>8710.7413234992</v>
      </c>
      <c r="AS455" s="15">
        <v>570.535849963193</v>
      </c>
      <c r="AT455" s="1">
        <v>9.63987703793523</v>
      </c>
      <c r="AU455" s="1">
        <v>14203.9727468199</v>
      </c>
      <c r="AV455" s="15">
        <v>7144.8502395093</v>
      </c>
      <c r="AW455" s="15">
        <v>0.4625760411</v>
      </c>
      <c r="AX455" s="1">
        <v>6118.8826163163</v>
      </c>
      <c r="AY455" s="15">
        <v>0.3961522498</v>
      </c>
      <c r="AZ455" s="1">
        <v>1090.0653193331</v>
      </c>
      <c r="BA455" s="1">
        <v>0.0705736416</v>
      </c>
      <c r="BB455" s="1">
        <v>1091.9871766057</v>
      </c>
      <c r="BC455" s="15">
        <v>0.0706980676</v>
      </c>
      <c r="BD455" s="1">
        <v>15445.7853517644</v>
      </c>
      <c r="BE455" s="15">
        <v>0.533152782148457</v>
      </c>
      <c r="BF455" s="1">
        <v>0.240437998821551</v>
      </c>
      <c r="BG455" s="1">
        <v>0.0963150469838892</v>
      </c>
      <c r="BH455" s="1">
        <v>0.0371783135010865</v>
      </c>
      <c r="BI455" s="1">
        <v>0.0929158585450169</v>
      </c>
    </row>
    <row r="456" ht="15.75" customHeight="1">
      <c r="A456" s="1" t="s">
        <v>1893</v>
      </c>
      <c r="B456" s="1" t="s">
        <v>1314</v>
      </c>
      <c r="C456" s="1">
        <v>81.0</v>
      </c>
      <c r="D456" s="1">
        <v>19.869612691358</v>
      </c>
      <c r="E456" s="1">
        <v>1609.438628</v>
      </c>
      <c r="F456" s="1">
        <v>0.0132570953771823</v>
      </c>
      <c r="G456" s="1">
        <v>0.0199158803020261</v>
      </c>
      <c r="H456" s="1" t="e">
        <v>#N/A</v>
      </c>
      <c r="I456" s="1">
        <v>0.0220455869150853</v>
      </c>
      <c r="J456" s="1">
        <v>0.875179800263409</v>
      </c>
      <c r="K456" s="1">
        <v>0.0696016371422969</v>
      </c>
      <c r="L456" s="1">
        <v>0.518486660966637</v>
      </c>
      <c r="M456" s="1">
        <v>0.00810254264572342</v>
      </c>
      <c r="N456" s="1">
        <v>0.117626248608382</v>
      </c>
      <c r="O456" s="1">
        <v>58885.0932400933</v>
      </c>
      <c r="P456" s="15">
        <v>0.142857142857143</v>
      </c>
      <c r="Q456" s="1">
        <v>0.0989010989010989</v>
      </c>
      <c r="R456" s="1">
        <v>0.758241758241758</v>
      </c>
      <c r="S456" s="1">
        <v>10.01</v>
      </c>
      <c r="T456" s="1">
        <v>91006.993006993</v>
      </c>
      <c r="U456" s="15">
        <v>160.78307972028</v>
      </c>
      <c r="V456" s="1">
        <v>342744.359059835</v>
      </c>
      <c r="W456" s="15">
        <v>0.716163165119493</v>
      </c>
      <c r="X456" s="1">
        <v>0.213208584538629</v>
      </c>
      <c r="Y456" s="1">
        <v>0.0706282503418788</v>
      </c>
      <c r="Z456" s="1">
        <v>0.283836834880507</v>
      </c>
      <c r="AA456" s="1">
        <v>342.744359059835</v>
      </c>
      <c r="AB456" s="1">
        <v>8522.07829573729</v>
      </c>
      <c r="AC456" s="15">
        <v>802.844779241871</v>
      </c>
      <c r="AD456" s="1">
        <v>246669.615960739</v>
      </c>
      <c r="AE456" s="15">
        <v>443.0</v>
      </c>
      <c r="AF456" s="1">
        <v>42698.5</v>
      </c>
      <c r="AG456" s="15">
        <v>77314.8932775712</v>
      </c>
      <c r="AH456" s="15">
        <v>41.4999802363324</v>
      </c>
      <c r="AI456" s="1">
        <v>23.5999979040852</v>
      </c>
      <c r="AJ456" s="1">
        <v>23.599990956659</v>
      </c>
      <c r="AK456" s="1">
        <v>0.0</v>
      </c>
      <c r="AL456" s="1">
        <v>0.0</v>
      </c>
      <c r="AM456" s="1">
        <v>0.0</v>
      </c>
      <c r="AN456" s="1">
        <v>0.0</v>
      </c>
      <c r="AO456" s="15">
        <v>0.897322236105106</v>
      </c>
      <c r="AP456" s="1">
        <v>1527.06837479981</v>
      </c>
      <c r="AQ456" s="15">
        <v>3544.40177510142</v>
      </c>
      <c r="AR456" s="15">
        <v>5494.58733383898</v>
      </c>
      <c r="AS456" s="15">
        <v>400.098573997939</v>
      </c>
      <c r="AT456" s="1">
        <v>219.751622613596</v>
      </c>
      <c r="AU456" s="1">
        <v>11185.9076803518</v>
      </c>
      <c r="AV456" s="15">
        <v>4810.7609461229</v>
      </c>
      <c r="AW456" s="15">
        <v>0.3289134974</v>
      </c>
      <c r="AX456" s="1">
        <v>7021.7094514653</v>
      </c>
      <c r="AY456" s="15">
        <v>0.4800768609</v>
      </c>
      <c r="AZ456" s="1">
        <v>1260.3322213816</v>
      </c>
      <c r="BA456" s="1">
        <v>0.0861693781</v>
      </c>
      <c r="BB456" s="1">
        <v>1533.416687896</v>
      </c>
      <c r="BC456" s="15">
        <v>0.1048402636</v>
      </c>
      <c r="BD456" s="1">
        <v>14626.2193068658</v>
      </c>
      <c r="BE456" s="15">
        <v>0.467955978580316</v>
      </c>
      <c r="BF456" s="1">
        <v>0.246918057172757</v>
      </c>
      <c r="BG456" s="1">
        <v>0.226129837398306</v>
      </c>
      <c r="BH456" s="1">
        <v>0.0414297647759662</v>
      </c>
      <c r="BI456" s="1">
        <v>0.0175663620726557</v>
      </c>
    </row>
    <row r="457" ht="15.75" customHeight="1">
      <c r="A457" s="1" t="s">
        <v>1894</v>
      </c>
      <c r="B457" s="1" t="s">
        <v>884</v>
      </c>
      <c r="C457" s="1">
        <v>238.0</v>
      </c>
      <c r="D457" s="1">
        <v>3.82523904201681</v>
      </c>
      <c r="E457" s="1">
        <v>910.406892</v>
      </c>
      <c r="F457" s="1" t="e">
        <v>#N/A</v>
      </c>
      <c r="G457" s="1" t="e">
        <v>#N/A</v>
      </c>
      <c r="H457" s="1" t="e">
        <v>#N/A</v>
      </c>
      <c r="I457" s="1" t="e">
        <v>#N/A</v>
      </c>
      <c r="J457" s="1">
        <v>0.974280351102731</v>
      </c>
      <c r="K457" s="1">
        <v>0.0178312327046385</v>
      </c>
      <c r="L457" s="1">
        <v>0.43207238132772</v>
      </c>
      <c r="M457" s="1" t="e">
        <v>#N/A</v>
      </c>
      <c r="N457" s="1">
        <v>0.14244753870637</v>
      </c>
      <c r="O457" s="1">
        <v>74167.8143421053</v>
      </c>
      <c r="P457" s="15">
        <v>0.144736842105263</v>
      </c>
      <c r="Q457" s="1">
        <v>0.105263157894737</v>
      </c>
      <c r="R457" s="1">
        <v>0.75</v>
      </c>
      <c r="S457" s="1">
        <v>8.0</v>
      </c>
      <c r="T457" s="1">
        <v>102750.0</v>
      </c>
      <c r="U457" s="15">
        <v>113.8008615</v>
      </c>
      <c r="V457" s="1">
        <v>784008.607878597</v>
      </c>
      <c r="W457" s="15">
        <v>0.235007499087517</v>
      </c>
      <c r="X457" s="1">
        <v>0.0764798207773283</v>
      </c>
      <c r="Y457" s="1">
        <v>0.688512680135155</v>
      </c>
      <c r="Z457" s="1">
        <v>0.764992500912483</v>
      </c>
      <c r="AA457" s="1">
        <v>784.008607878597</v>
      </c>
      <c r="AB457" s="1">
        <v>21655.6148390845</v>
      </c>
      <c r="AC457" s="15">
        <v>435.703709501356</v>
      </c>
      <c r="AD457" s="15">
        <v>703957.868285414</v>
      </c>
      <c r="AE457" s="15">
        <v>605.0</v>
      </c>
      <c r="AF457" s="1">
        <v>43616.0</v>
      </c>
      <c r="AG457" s="15">
        <v>70683.5712193336</v>
      </c>
      <c r="AH457" s="15">
        <v>30.4334760601917</v>
      </c>
      <c r="AI457" s="1">
        <v>19.9550782470262</v>
      </c>
      <c r="AJ457" s="1">
        <v>25.8660024517868</v>
      </c>
      <c r="AK457" s="1">
        <v>0.0</v>
      </c>
      <c r="AL457" s="1">
        <v>0.0</v>
      </c>
      <c r="AM457" s="1">
        <v>0.0</v>
      </c>
      <c r="AN457" s="1">
        <v>0.0</v>
      </c>
      <c r="AO457" s="1">
        <v>0.815501108688757</v>
      </c>
      <c r="AP457" s="1">
        <v>3348.20742987082</v>
      </c>
      <c r="AQ457" s="15">
        <v>8240.1496692536</v>
      </c>
      <c r="AR457" s="15">
        <v>12296.9974396899</v>
      </c>
      <c r="AS457" s="15">
        <v>1391.29912254663</v>
      </c>
      <c r="AT457" s="1">
        <v>655.687654877727</v>
      </c>
      <c r="AU457" s="1">
        <v>25932.3413162386</v>
      </c>
      <c r="AV457" s="15">
        <v>6659.3170137034</v>
      </c>
      <c r="AW457" s="15">
        <v>0.2163570979</v>
      </c>
      <c r="AX457" s="1">
        <v>20805.1267888551</v>
      </c>
      <c r="AY457" s="15">
        <v>0.6759457229</v>
      </c>
      <c r="AZ457" s="1">
        <v>2463.1160589279</v>
      </c>
      <c r="BA457" s="1">
        <v>0.0800251199</v>
      </c>
      <c r="BB457" s="1">
        <v>851.7262326317</v>
      </c>
      <c r="BC457" s="15">
        <v>0.0276720594</v>
      </c>
      <c r="BD457" s="1">
        <v>30779.2860941181</v>
      </c>
      <c r="BE457" s="15">
        <v>0.460910852987983</v>
      </c>
      <c r="BF457" s="1">
        <v>0.267644177771808</v>
      </c>
      <c r="BG457" s="1">
        <v>0.192491505938766</v>
      </c>
      <c r="BH457" s="1">
        <v>0.0350924076677767</v>
      </c>
      <c r="BI457" s="1">
        <v>0.0438610556336663</v>
      </c>
    </row>
    <row r="458" ht="15.75" customHeight="1">
      <c r="A458" s="1" t="s">
        <v>1379</v>
      </c>
      <c r="B458" s="1" t="s">
        <v>166</v>
      </c>
      <c r="C458" s="1">
        <v>116.0</v>
      </c>
      <c r="D458" s="1">
        <v>10.7733026810345</v>
      </c>
      <c r="E458" s="1">
        <v>1249.703111</v>
      </c>
      <c r="F458" s="1" t="e">
        <v>#N/A</v>
      </c>
      <c r="G458" s="1" t="e">
        <v>#N/A</v>
      </c>
      <c r="H458" s="1" t="e">
        <v>#N/A</v>
      </c>
      <c r="I458" s="1">
        <v>0.0499405748594792</v>
      </c>
      <c r="J458" s="1">
        <v>0.917566026243164</v>
      </c>
      <c r="K458" s="1">
        <v>0.023642294800196</v>
      </c>
      <c r="L458" s="1">
        <v>0.36201673789245</v>
      </c>
      <c r="M458" s="1" t="e">
        <v>#N/A</v>
      </c>
      <c r="N458" s="1">
        <v>0.174445274654605</v>
      </c>
      <c r="O458" s="1">
        <v>70103.6993962504</v>
      </c>
      <c r="P458" s="15">
        <v>0.135416666666667</v>
      </c>
      <c r="Q458" s="1">
        <v>0.166666666666667</v>
      </c>
      <c r="R458" s="1">
        <v>0.697916666666667</v>
      </c>
      <c r="S458" s="1">
        <v>16.0</v>
      </c>
      <c r="T458" s="1">
        <v>70511.4375</v>
      </c>
      <c r="U458" s="15">
        <v>78.1064444375</v>
      </c>
      <c r="V458" s="1">
        <v>414775.937930749</v>
      </c>
      <c r="W458" s="15">
        <v>0.679859398374193</v>
      </c>
      <c r="X458" s="1">
        <v>0.205712689099757</v>
      </c>
      <c r="Y458" s="1">
        <v>0.114427912526051</v>
      </c>
      <c r="Z458" s="1">
        <v>0.320140601625807</v>
      </c>
      <c r="AA458" s="1">
        <v>414.775937930749</v>
      </c>
      <c r="AB458" s="1">
        <v>11321.4009595276</v>
      </c>
      <c r="AC458" s="15">
        <v>707.979529067524</v>
      </c>
      <c r="AD458" s="1">
        <v>329573.35620612</v>
      </c>
      <c r="AE458" s="15">
        <v>547.0</v>
      </c>
      <c r="AF458" s="1">
        <v>45772.0</v>
      </c>
      <c r="AG458" s="15">
        <v>71586.7726917058</v>
      </c>
      <c r="AH458" s="15">
        <v>38.4799945509728</v>
      </c>
      <c r="AI458" s="1">
        <v>25.8499978987121</v>
      </c>
      <c r="AJ458" s="1">
        <v>25.8499935900147</v>
      </c>
      <c r="AK458" s="1">
        <v>1.5</v>
      </c>
      <c r="AL458" s="1">
        <v>0.533775</v>
      </c>
      <c r="AM458" s="1">
        <v>0.68799</v>
      </c>
      <c r="AN458" s="1">
        <v>0.0</v>
      </c>
      <c r="AO458" s="15">
        <v>1.11556673274703</v>
      </c>
      <c r="AP458" s="1">
        <v>2707.16113308931</v>
      </c>
      <c r="AQ458" s="15">
        <v>3205.57071094624</v>
      </c>
      <c r="AR458" s="15">
        <v>9035.24797258826</v>
      </c>
      <c r="AS458" s="15">
        <v>1945.83130072723</v>
      </c>
      <c r="AT458" s="1">
        <v>247.960469388637</v>
      </c>
      <c r="AU458" s="1">
        <v>17141.7715867397</v>
      </c>
      <c r="AV458" s="15">
        <v>8611.3354725248</v>
      </c>
      <c r="AW458" s="15">
        <v>0.4115539656</v>
      </c>
      <c r="AX458" s="1">
        <v>9990.7798953176</v>
      </c>
      <c r="AY458" s="15">
        <v>0.477480537</v>
      </c>
      <c r="AZ458" s="1">
        <v>1417.3959336738</v>
      </c>
      <c r="BA458" s="1">
        <v>0.0677403545</v>
      </c>
      <c r="BB458" s="1">
        <v>904.4408196498</v>
      </c>
      <c r="BC458" s="15">
        <v>0.0432251429</v>
      </c>
      <c r="BD458" s="1">
        <v>20923.952121166</v>
      </c>
      <c r="BE458" s="15">
        <v>0.588294024176845</v>
      </c>
      <c r="BF458" s="1">
        <v>0.217286143969361</v>
      </c>
      <c r="BG458" s="1">
        <v>0.140573728454135</v>
      </c>
      <c r="BH458" s="1">
        <v>0.039913384630219</v>
      </c>
      <c r="BI458" s="1">
        <v>0.0139327187694404</v>
      </c>
    </row>
    <row r="459" ht="15.75" customHeight="1">
      <c r="A459" s="1" t="s">
        <v>1603</v>
      </c>
      <c r="B459" s="1" t="s">
        <v>362</v>
      </c>
      <c r="C459" s="1">
        <v>21.0</v>
      </c>
      <c r="D459" s="1">
        <v>22.689211047619</v>
      </c>
      <c r="E459" s="1">
        <v>476.473432</v>
      </c>
      <c r="F459" s="1" t="e">
        <v>#N/A</v>
      </c>
      <c r="G459" s="1" t="e">
        <v>#N/A</v>
      </c>
      <c r="H459" s="1" t="e">
        <v>#N/A</v>
      </c>
      <c r="I459" s="1">
        <v>0.0377258329062336</v>
      </c>
      <c r="J459" s="1">
        <v>0.926830910968163</v>
      </c>
      <c r="K459" s="1">
        <v>0.0236154634349554</v>
      </c>
      <c r="L459" s="1">
        <v>0.319107728617647</v>
      </c>
      <c r="M459" s="1" t="e">
        <v>#N/A</v>
      </c>
      <c r="N459" s="1">
        <v>0.18352097854384</v>
      </c>
      <c r="O459" s="1">
        <v>90077.9566210046</v>
      </c>
      <c r="P459" s="15">
        <v>0.148936170212766</v>
      </c>
      <c r="Q459" s="1">
        <v>0.234042553191489</v>
      </c>
      <c r="R459" s="1">
        <v>0.617021276595745</v>
      </c>
      <c r="S459" s="1">
        <v>7.25</v>
      </c>
      <c r="T459" s="1">
        <v>113255.724137931</v>
      </c>
      <c r="U459" s="15">
        <v>65.7204733793103</v>
      </c>
      <c r="V459" s="1">
        <v>1814246.3817374</v>
      </c>
      <c r="W459" s="15">
        <v>0.887136091079522</v>
      </c>
      <c r="X459" s="1">
        <v>0.0928047076015206</v>
      </c>
      <c r="Y459" s="1">
        <v>0.0200592013189576</v>
      </c>
      <c r="Z459" s="1">
        <v>0.112863908920478</v>
      </c>
      <c r="AA459" s="1">
        <v>1814.2463817374</v>
      </c>
      <c r="AB459" s="1">
        <v>37136.5071200864</v>
      </c>
      <c r="AC459" s="15">
        <v>3165.98237947504</v>
      </c>
      <c r="AD459" s="1">
        <v>1186234.2278133</v>
      </c>
      <c r="AE459" s="15">
        <v>607.0</v>
      </c>
      <c r="AF459" s="1">
        <v>42851.5</v>
      </c>
      <c r="AG459" s="15">
        <v>93196.2274330042</v>
      </c>
      <c r="AH459" s="15">
        <v>43.3999923875345</v>
      </c>
      <c r="AI459" s="1">
        <v>20.0</v>
      </c>
      <c r="AJ459" s="1">
        <v>19.9999950139684</v>
      </c>
      <c r="AK459" s="1">
        <v>1.5</v>
      </c>
      <c r="AL459" s="1">
        <v>0.784557</v>
      </c>
      <c r="AM459" s="1">
        <v>0.951504</v>
      </c>
      <c r="AN459" s="1">
        <v>0.0</v>
      </c>
      <c r="AO459" s="1">
        <v>2.77781718891482</v>
      </c>
      <c r="AP459" s="1">
        <v>4261.38907992671</v>
      </c>
      <c r="AQ459" s="15">
        <v>4074.72555573676</v>
      </c>
      <c r="AR459" s="15">
        <v>15139.1590916658</v>
      </c>
      <c r="AS459" s="15">
        <v>1502.49623991627</v>
      </c>
      <c r="AT459" s="15">
        <v>864.968332589004</v>
      </c>
      <c r="AU459" s="1">
        <v>25842.7382998345</v>
      </c>
      <c r="AV459" s="15">
        <v>5123.3216090154</v>
      </c>
      <c r="AW459" s="15">
        <v>0.1396383055</v>
      </c>
      <c r="AX459" s="1">
        <v>27591.5963731192</v>
      </c>
      <c r="AY459" s="15">
        <v>0.7520206726</v>
      </c>
      <c r="AZ459" s="1">
        <v>3155.0068845054</v>
      </c>
      <c r="BA459" s="15">
        <v>0.085991052</v>
      </c>
      <c r="BB459" s="1">
        <v>820.019145282</v>
      </c>
      <c r="BC459" s="15">
        <v>0.0223499699</v>
      </c>
      <c r="BD459" s="1">
        <v>36689.944011922</v>
      </c>
      <c r="BE459" s="15">
        <v>0.571037103247244</v>
      </c>
      <c r="BF459" s="1">
        <v>0.19875240204101</v>
      </c>
      <c r="BG459" s="1">
        <v>0.162332160882855</v>
      </c>
      <c r="BH459" s="1">
        <v>0.0386746655864503</v>
      </c>
      <c r="BI459" s="1">
        <v>0.0292036682424407</v>
      </c>
    </row>
    <row r="460" ht="15.75" customHeight="1">
      <c r="A460" s="1" t="s">
        <v>1739</v>
      </c>
      <c r="B460" s="1" t="s">
        <v>513</v>
      </c>
      <c r="C460" s="1">
        <v>48.0</v>
      </c>
      <c r="D460" s="1">
        <v>24.6348645</v>
      </c>
      <c r="E460" s="1">
        <v>1182.473496</v>
      </c>
      <c r="F460" s="1" t="e">
        <v>#N/A</v>
      </c>
      <c r="G460" s="1" t="e">
        <v>#N/A</v>
      </c>
      <c r="H460" s="1" t="e">
        <v>#N/A</v>
      </c>
      <c r="I460" s="1">
        <v>0.0725242189384085</v>
      </c>
      <c r="J460" s="1">
        <v>0.900974113503531</v>
      </c>
      <c r="K460" s="1">
        <v>0.0193261503489732</v>
      </c>
      <c r="L460" s="1">
        <v>0.360030497843142</v>
      </c>
      <c r="M460" s="1" t="e">
        <v>#N/A</v>
      </c>
      <c r="N460" s="1">
        <v>0.103103374193272</v>
      </c>
      <c r="O460" s="1">
        <v>66373.6440217391</v>
      </c>
      <c r="P460" s="15">
        <v>0.229885057471264</v>
      </c>
      <c r="Q460" s="1">
        <v>0.206896551724138</v>
      </c>
      <c r="R460" s="1">
        <v>0.563218390804598</v>
      </c>
      <c r="S460" s="1">
        <v>16.9</v>
      </c>
      <c r="T460" s="1">
        <v>71087.7988165681</v>
      </c>
      <c r="U460" s="15">
        <v>69.9688459171598</v>
      </c>
      <c r="V460" s="1">
        <v>241982.971261455</v>
      </c>
      <c r="W460" s="15">
        <v>0.889461342926824</v>
      </c>
      <c r="X460" s="1">
        <v>0.0657781573919898</v>
      </c>
      <c r="Y460" s="1">
        <v>0.0447604996811858</v>
      </c>
      <c r="Z460" s="1">
        <v>0.110538657073176</v>
      </c>
      <c r="AA460" s="1">
        <v>241.982971261455</v>
      </c>
      <c r="AB460" s="1">
        <v>7583.32345742488</v>
      </c>
      <c r="AC460" s="15">
        <v>680.691840216941</v>
      </c>
      <c r="AD460" s="15">
        <v>178155.939536288</v>
      </c>
      <c r="AE460" s="15">
        <v>255.0</v>
      </c>
      <c r="AF460" s="1">
        <v>49483.0</v>
      </c>
      <c r="AG460" s="15">
        <v>77739.7641712509</v>
      </c>
      <c r="AH460" s="15">
        <v>66.9499597898139</v>
      </c>
      <c r="AI460" s="1">
        <v>29.2999986758823</v>
      </c>
      <c r="AJ460" s="1">
        <v>34.6668678533137</v>
      </c>
      <c r="AK460" s="1">
        <v>2.6</v>
      </c>
      <c r="AL460" s="1">
        <v>1.597021</v>
      </c>
      <c r="AM460" s="1">
        <v>2.007059</v>
      </c>
      <c r="AN460" s="1">
        <v>0.0</v>
      </c>
      <c r="AO460" s="1">
        <v>0.951065747644423</v>
      </c>
      <c r="AP460" s="1">
        <v>1956.06223549555</v>
      </c>
      <c r="AQ460" s="15">
        <v>2122.49262117922</v>
      </c>
      <c r="AR460" s="15">
        <v>8070.3558619127</v>
      </c>
      <c r="AS460" s="15">
        <v>534.756171820362</v>
      </c>
      <c r="AT460" s="15">
        <v>212.584544897064</v>
      </c>
      <c r="AU460" s="1">
        <v>12896.2514353049</v>
      </c>
      <c r="AV460" s="15">
        <v>6623.8091782051</v>
      </c>
      <c r="AW460" s="15">
        <v>0.4430091173</v>
      </c>
      <c r="AX460" s="1">
        <v>6408.3489500357</v>
      </c>
      <c r="AY460" s="15">
        <v>0.4285988524</v>
      </c>
      <c r="AZ460" s="1">
        <v>1203.4536783476</v>
      </c>
      <c r="BA460" s="1">
        <v>0.0804885735</v>
      </c>
      <c r="BB460" s="1">
        <v>716.2456582683</v>
      </c>
      <c r="BC460" s="1">
        <v>0.0479034568</v>
      </c>
      <c r="BD460" s="1">
        <v>14951.8574648567</v>
      </c>
      <c r="BE460" s="15">
        <v>0.555553251833284</v>
      </c>
      <c r="BF460" s="1">
        <v>0.231157041230625</v>
      </c>
      <c r="BG460" s="1">
        <v>0.156067442644238</v>
      </c>
      <c r="BH460" s="1">
        <v>0.0371102196316179</v>
      </c>
      <c r="BI460" s="1">
        <v>0.0201120446602346</v>
      </c>
    </row>
    <row r="461" ht="15.75" customHeight="1">
      <c r="A461" s="1" t="s">
        <v>413</v>
      </c>
      <c r="B461" s="1" t="s">
        <v>109</v>
      </c>
      <c r="C461" s="1">
        <v>65.0</v>
      </c>
      <c r="D461" s="1">
        <v>9.25801807692308</v>
      </c>
      <c r="E461" s="1">
        <v>601.771175</v>
      </c>
      <c r="F461" s="1" t="e">
        <v>#N/A</v>
      </c>
      <c r="G461" s="1" t="e">
        <v>#N/A</v>
      </c>
      <c r="H461" s="1" t="e">
        <v>#N/A</v>
      </c>
      <c r="I461" s="1">
        <v>0.0559202099367583</v>
      </c>
      <c r="J461" s="1">
        <v>0.914103477907576</v>
      </c>
      <c r="K461" s="1">
        <v>0.0284527145471608</v>
      </c>
      <c r="L461" s="1">
        <v>0.375542237914133</v>
      </c>
      <c r="M461" s="1" t="e">
        <v>#N/A</v>
      </c>
      <c r="N461" s="1">
        <v>0.152397693860111</v>
      </c>
      <c r="O461" s="1">
        <v>63709.0997375328</v>
      </c>
      <c r="P461" s="15">
        <v>0.140350877192982</v>
      </c>
      <c r="Q461" s="1">
        <v>0.228070175438596</v>
      </c>
      <c r="R461" s="1">
        <v>0.631578947368421</v>
      </c>
      <c r="S461" s="1">
        <v>9.5</v>
      </c>
      <c r="T461" s="1">
        <v>68624.7368421053</v>
      </c>
      <c r="U461" s="15">
        <v>63.3443342105263</v>
      </c>
      <c r="V461" s="1">
        <v>177231.90214287</v>
      </c>
      <c r="W461" s="15">
        <v>0.857502246771189</v>
      </c>
      <c r="X461" s="1">
        <v>0.0557460850861743</v>
      </c>
      <c r="Y461" s="1">
        <v>0.0867516681426363</v>
      </c>
      <c r="Z461" s="1">
        <v>0.142497753228811</v>
      </c>
      <c r="AA461" s="1">
        <v>177.23190214287</v>
      </c>
      <c r="AB461" s="1">
        <v>3921.15989935876</v>
      </c>
      <c r="AC461" s="15">
        <v>445.87722235117</v>
      </c>
      <c r="AD461" s="1">
        <v>157534.071570662</v>
      </c>
      <c r="AE461" s="15">
        <v>163.0</v>
      </c>
      <c r="AF461" s="1">
        <v>42391.0</v>
      </c>
      <c r="AG461" s="15">
        <v>63623.3765333333</v>
      </c>
      <c r="AH461" s="15">
        <v>37.5999342868229</v>
      </c>
      <c r="AI461" s="1">
        <v>20.0151921328064</v>
      </c>
      <c r="AJ461" s="1">
        <v>30.4869741602458</v>
      </c>
      <c r="AK461" s="1">
        <v>2.9</v>
      </c>
      <c r="AL461" s="1">
        <v>1.469754</v>
      </c>
      <c r="AM461" s="1">
        <v>2.744299</v>
      </c>
      <c r="AN461" s="1">
        <v>2798.40607187608</v>
      </c>
      <c r="AO461" s="1">
        <v>1.42557549880675</v>
      </c>
      <c r="AP461" s="1">
        <v>2755.85207284148</v>
      </c>
      <c r="AQ461" s="15">
        <v>3858.14724342687</v>
      </c>
      <c r="AR461" s="15">
        <v>9746.75822583228</v>
      </c>
      <c r="AS461" s="15">
        <v>884.288001996772</v>
      </c>
      <c r="AT461" s="1">
        <v>659.919029853831</v>
      </c>
      <c r="AU461" s="1">
        <v>17904.9645739512</v>
      </c>
      <c r="AV461" s="15">
        <v>10812.2931448665</v>
      </c>
      <c r="AW461" s="15">
        <v>0.5596153149</v>
      </c>
      <c r="AX461" s="1">
        <v>5824.2771465979</v>
      </c>
      <c r="AY461" s="15">
        <v>0.3014489753</v>
      </c>
      <c r="AZ461" s="1">
        <v>1966.6775582057</v>
      </c>
      <c r="BA461" s="15">
        <v>0.1017899595</v>
      </c>
      <c r="BB461" s="1">
        <v>717.6907601379</v>
      </c>
      <c r="BC461" s="15">
        <v>0.0371457502</v>
      </c>
      <c r="BD461" s="1">
        <v>19320.938609808</v>
      </c>
      <c r="BE461" s="15">
        <v>0.494806633235665</v>
      </c>
      <c r="BF461" s="1">
        <v>0.239392101102376</v>
      </c>
      <c r="BG461" s="1">
        <v>0.215856027619006</v>
      </c>
      <c r="BH461" s="1">
        <v>0.0325245438660334</v>
      </c>
      <c r="BI461" s="1">
        <v>0.0174206941769197</v>
      </c>
    </row>
    <row r="462" ht="15.75" customHeight="1">
      <c r="A462" s="1" t="s">
        <v>1895</v>
      </c>
      <c r="B462" s="1" t="s">
        <v>1290</v>
      </c>
      <c r="C462" s="1">
        <v>176.0</v>
      </c>
      <c r="D462" s="1">
        <v>4.87136382386364</v>
      </c>
      <c r="E462" s="1">
        <v>857.360033</v>
      </c>
      <c r="F462" s="1" t="e">
        <v>#N/A</v>
      </c>
      <c r="G462" s="1" t="e">
        <v>#N/A</v>
      </c>
      <c r="H462" s="1" t="e">
        <v>#N/A</v>
      </c>
      <c r="I462" s="1">
        <v>0.033673449969363</v>
      </c>
      <c r="J462" s="1">
        <v>0.938799041238774</v>
      </c>
      <c r="K462" s="1">
        <v>0.01695747953731</v>
      </c>
      <c r="L462" s="1">
        <v>0.485179444174383</v>
      </c>
      <c r="M462" s="1" t="e">
        <v>#N/A</v>
      </c>
      <c r="N462" s="1">
        <v>0.151732630811475</v>
      </c>
      <c r="O462" s="1">
        <v>63185.379472693</v>
      </c>
      <c r="P462" s="15">
        <v>0.246753246753247</v>
      </c>
      <c r="Q462" s="1">
        <v>0.12987012987013</v>
      </c>
      <c r="R462" s="1">
        <v>0.623376623376623</v>
      </c>
      <c r="S462" s="1">
        <v>11.0</v>
      </c>
      <c r="T462" s="1">
        <v>69197.0</v>
      </c>
      <c r="U462" s="15">
        <v>77.9418211818182</v>
      </c>
      <c r="V462" s="1">
        <v>267988.512592585</v>
      </c>
      <c r="W462" s="15">
        <v>0.709827237361131</v>
      </c>
      <c r="X462" s="1">
        <v>0.0610676304903182</v>
      </c>
      <c r="Y462" s="1">
        <v>0.229105132148551</v>
      </c>
      <c r="Z462" s="1">
        <v>0.290172762638869</v>
      </c>
      <c r="AA462" s="1">
        <v>267.988512592585</v>
      </c>
      <c r="AB462" s="1">
        <v>5735.32799609753</v>
      </c>
      <c r="AC462" s="15">
        <v>504.119440333184</v>
      </c>
      <c r="AD462" s="1">
        <v>226051.39442212</v>
      </c>
      <c r="AE462" s="15">
        <v>409.0</v>
      </c>
      <c r="AF462" s="1">
        <v>43001.5</v>
      </c>
      <c r="AG462" s="15">
        <v>83323.5410418311</v>
      </c>
      <c r="AH462" s="15">
        <v>25.6999836625519</v>
      </c>
      <c r="AI462" s="1">
        <v>20.0107939222933</v>
      </c>
      <c r="AJ462" s="1">
        <v>21.4383660250901</v>
      </c>
      <c r="AK462" s="1">
        <v>0.0</v>
      </c>
      <c r="AL462" s="1">
        <v>0.0</v>
      </c>
      <c r="AM462" s="1">
        <v>0.0</v>
      </c>
      <c r="AN462" s="1">
        <v>3111.27303271437</v>
      </c>
      <c r="AO462" s="1">
        <v>1.33996881034853</v>
      </c>
      <c r="AP462" s="1">
        <v>2272.75346995327</v>
      </c>
      <c r="AQ462" s="15">
        <v>4192.07290013716</v>
      </c>
      <c r="AR462" s="15">
        <v>10432.0776753539</v>
      </c>
      <c r="AS462" s="15">
        <v>978.665237127983</v>
      </c>
      <c r="AT462" s="1">
        <v>1002.79253395055</v>
      </c>
      <c r="AU462" s="1">
        <v>18878.3618165229</v>
      </c>
      <c r="AV462" s="15">
        <v>7971.2839401271</v>
      </c>
      <c r="AW462" s="15">
        <v>0.3575989561</v>
      </c>
      <c r="AX462" s="1">
        <v>8507.9509388566</v>
      </c>
      <c r="AY462" s="15">
        <v>0.3816743196</v>
      </c>
      <c r="AZ462" s="1">
        <v>4484.8951477568</v>
      </c>
      <c r="BA462" s="1">
        <v>0.2011964239</v>
      </c>
      <c r="BB462" s="1">
        <v>1326.9975196523</v>
      </c>
      <c r="BC462" s="15">
        <v>0.0595303004</v>
      </c>
      <c r="BD462" s="1">
        <v>22291.1275463928</v>
      </c>
      <c r="BE462" s="15">
        <v>0.491417248342049</v>
      </c>
      <c r="BF462" s="1">
        <v>0.244569079992788</v>
      </c>
      <c r="BG462" s="1">
        <v>0.202923312302364</v>
      </c>
      <c r="BH462" s="1">
        <v>0.0372214944955968</v>
      </c>
      <c r="BI462" s="1">
        <v>0.0238688648672026</v>
      </c>
    </row>
    <row r="463" ht="15.75" customHeight="1">
      <c r="A463" s="1" t="s">
        <v>1897</v>
      </c>
      <c r="B463" s="1" t="s">
        <v>913</v>
      </c>
      <c r="C463" s="1">
        <v>172.0</v>
      </c>
      <c r="D463" s="1">
        <v>12.4603232674419</v>
      </c>
      <c r="E463" s="1">
        <v>2143.175602</v>
      </c>
      <c r="F463" s="1">
        <v>0.00703899457569306</v>
      </c>
      <c r="G463" s="1">
        <v>0.00512755137526686</v>
      </c>
      <c r="H463" s="1" t="e">
        <v>#N/A</v>
      </c>
      <c r="I463" s="1">
        <v>0.0140348405839034</v>
      </c>
      <c r="J463" s="1">
        <v>0.956430992432768</v>
      </c>
      <c r="K463" s="1">
        <v>0.0164290884222764</v>
      </c>
      <c r="L463" s="1">
        <v>0.996390766793705</v>
      </c>
      <c r="M463" s="1" t="e">
        <v>#N/A</v>
      </c>
      <c r="N463" s="1">
        <v>0.151484153916069</v>
      </c>
      <c r="O463" s="1">
        <v>69146.2785133195</v>
      </c>
      <c r="P463" s="15">
        <v>0.15748031496063</v>
      </c>
      <c r="Q463" s="1">
        <v>0.118110236220472</v>
      </c>
      <c r="R463" s="1">
        <v>0.724409448818898</v>
      </c>
      <c r="S463" s="1">
        <v>18.32</v>
      </c>
      <c r="T463" s="1">
        <v>91202.2652838428</v>
      </c>
      <c r="U463" s="15">
        <v>116.98556779476</v>
      </c>
      <c r="V463" s="1">
        <v>288724.6749275</v>
      </c>
      <c r="W463" s="15">
        <v>0.811741275798738</v>
      </c>
      <c r="X463" s="1">
        <v>0.0318639650871264</v>
      </c>
      <c r="Y463" s="1">
        <v>0.156394759114136</v>
      </c>
      <c r="Z463" s="1">
        <v>0.188258724201262</v>
      </c>
      <c r="AA463" s="1">
        <v>288.7246749275</v>
      </c>
      <c r="AB463" s="1">
        <v>6331.37106793175</v>
      </c>
      <c r="AC463" s="15">
        <v>615.861359549016</v>
      </c>
      <c r="AD463" s="1">
        <v>218493.920553099</v>
      </c>
      <c r="AE463" s="15">
        <v>390.0</v>
      </c>
      <c r="AF463" s="1">
        <v>48966.0</v>
      </c>
      <c r="AG463" s="15">
        <v>85878.279380178</v>
      </c>
      <c r="AH463" s="15">
        <v>31.3499798243661</v>
      </c>
      <c r="AI463" s="1">
        <v>20.0153973109454</v>
      </c>
      <c r="AJ463" s="1">
        <v>24.4305062390485</v>
      </c>
      <c r="AK463" s="1">
        <v>6.2</v>
      </c>
      <c r="AL463" s="1">
        <v>3.115961</v>
      </c>
      <c r="AM463" s="1">
        <v>4.499277</v>
      </c>
      <c r="AN463" s="1">
        <v>0.0</v>
      </c>
      <c r="AO463" s="15">
        <v>0.752402507197991</v>
      </c>
      <c r="AP463" s="1">
        <v>1736.19888007665</v>
      </c>
      <c r="AQ463" s="15">
        <v>3882.01882395263</v>
      </c>
      <c r="AR463" s="15">
        <v>7231.98870663516</v>
      </c>
      <c r="AS463" s="15">
        <v>621.480292495416</v>
      </c>
      <c r="AT463" s="1">
        <v>475.706917831925</v>
      </c>
      <c r="AU463" s="1">
        <v>13947.3936209918</v>
      </c>
      <c r="AV463" s="15">
        <v>6780.4895834431</v>
      </c>
      <c r="AW463" s="15">
        <v>0.451927141</v>
      </c>
      <c r="AX463" s="1">
        <v>6084.8914796587</v>
      </c>
      <c r="AY463" s="15">
        <v>0.4055647569</v>
      </c>
      <c r="AZ463" s="1">
        <v>800.2354282774</v>
      </c>
      <c r="BA463" s="15">
        <v>0.0533365777</v>
      </c>
      <c r="BB463" s="1">
        <v>1337.8851104381</v>
      </c>
      <c r="BC463" s="15">
        <v>0.0891715245</v>
      </c>
      <c r="BD463" s="1">
        <v>15003.5016018173</v>
      </c>
      <c r="BE463" s="15">
        <v>0.542164480530392</v>
      </c>
      <c r="BF463" s="1">
        <v>0.227398587872776</v>
      </c>
      <c r="BG463" s="1">
        <v>0.172550915363823</v>
      </c>
      <c r="BH463" s="1">
        <v>0.0438233909255184</v>
      </c>
      <c r="BI463" s="1">
        <v>0.014062625307491</v>
      </c>
    </row>
    <row r="464" ht="15.75" customHeight="1">
      <c r="A464" s="1" t="s">
        <v>1898</v>
      </c>
      <c r="B464" s="1" t="s">
        <v>1128</v>
      </c>
      <c r="C464" s="1">
        <v>87.0</v>
      </c>
      <c r="D464" s="1">
        <v>6.40612836781609</v>
      </c>
      <c r="E464" s="1">
        <v>557.333168</v>
      </c>
      <c r="F464" s="1" t="e">
        <v>#N/A</v>
      </c>
      <c r="G464" s="1" t="e">
        <v>#N/A</v>
      </c>
      <c r="H464" s="1" t="e">
        <v>#N/A</v>
      </c>
      <c r="I464" s="1" t="e">
        <v>#N/A</v>
      </c>
      <c r="J464" s="1">
        <v>0.969855140635272</v>
      </c>
      <c r="K464" s="1">
        <v>0.0222458385341512</v>
      </c>
      <c r="L464" s="1">
        <v>1.0</v>
      </c>
      <c r="M464" s="1" t="e">
        <v>#N/A</v>
      </c>
      <c r="N464" s="1">
        <v>0.268601419952933</v>
      </c>
      <c r="O464" s="1">
        <v>62330.8405103668</v>
      </c>
      <c r="P464" s="15">
        <v>0.294117647058824</v>
      </c>
      <c r="Q464" s="1">
        <v>0.117647058823529</v>
      </c>
      <c r="R464" s="1">
        <v>0.588235294117647</v>
      </c>
      <c r="S464" s="1">
        <v>8.75</v>
      </c>
      <c r="T464" s="1">
        <v>83675.4571428571</v>
      </c>
      <c r="U464" s="15">
        <v>63.6952192</v>
      </c>
      <c r="V464" s="1">
        <v>155952.964923846</v>
      </c>
      <c r="W464" s="15">
        <v>0.762453726373068</v>
      </c>
      <c r="X464" s="1">
        <v>0.0620908776296122</v>
      </c>
      <c r="Y464" s="1">
        <v>0.17545539599732</v>
      </c>
      <c r="Z464" s="1">
        <v>0.237546273626932</v>
      </c>
      <c r="AA464" s="1">
        <v>155.952964923846</v>
      </c>
      <c r="AB464" s="1">
        <v>3323.45553136001</v>
      </c>
      <c r="AC464" s="15">
        <v>383.420729770743</v>
      </c>
      <c r="AD464" s="1">
        <v>98916.7189499814</v>
      </c>
      <c r="AE464" s="15">
        <v>43.0</v>
      </c>
      <c r="AF464" s="1">
        <v>39775.5</v>
      </c>
      <c r="AG464" s="15">
        <v>53417.6816628702</v>
      </c>
      <c r="AH464" s="15">
        <v>25.5999433449682</v>
      </c>
      <c r="AI464" s="1">
        <v>20.0219795243061</v>
      </c>
      <c r="AJ464" s="1">
        <v>25.0140824192114</v>
      </c>
      <c r="AK464" s="1">
        <v>0.5</v>
      </c>
      <c r="AL464" s="1">
        <v>0.5</v>
      </c>
      <c r="AM464" s="1">
        <v>0.5</v>
      </c>
      <c r="AN464" s="1">
        <v>0.0</v>
      </c>
      <c r="AO464" s="1">
        <v>0.729495949582319</v>
      </c>
      <c r="AP464" s="1">
        <v>3240.5134194346</v>
      </c>
      <c r="AQ464" s="15">
        <v>7182.5243854857</v>
      </c>
      <c r="AR464" s="15">
        <v>14421.0165507322</v>
      </c>
      <c r="AS464" s="15">
        <v>847.789037382393</v>
      </c>
      <c r="AT464" s="15">
        <v>603.456153896084</v>
      </c>
      <c r="AU464" s="1">
        <v>26295.299546931</v>
      </c>
      <c r="AV464" s="15">
        <v>16558.8469735261</v>
      </c>
      <c r="AW464" s="15">
        <v>0.6097977302</v>
      </c>
      <c r="AX464" s="1">
        <v>2811.7838885169</v>
      </c>
      <c r="AY464" s="15">
        <v>0.1035470305</v>
      </c>
      <c r="AZ464" s="1">
        <v>1533.6125607381</v>
      </c>
      <c r="BA464" s="15">
        <v>0.0564769673</v>
      </c>
      <c r="BB464" s="1">
        <v>6250.4115607747</v>
      </c>
      <c r="BC464" s="15">
        <v>0.230178272</v>
      </c>
      <c r="BD464" s="1">
        <v>27154.6549835558</v>
      </c>
      <c r="BE464" s="15">
        <v>0.518539590552551</v>
      </c>
      <c r="BF464" s="1">
        <v>0.216909877686925</v>
      </c>
      <c r="BG464" s="1">
        <v>0.128386554978457</v>
      </c>
      <c r="BH464" s="1">
        <v>0.0173330485539996</v>
      </c>
      <c r="BI464" s="1">
        <v>0.118830928228068</v>
      </c>
    </row>
    <row r="465" ht="15.75" customHeight="1">
      <c r="A465" s="1" t="s">
        <v>1841</v>
      </c>
      <c r="B465" s="1" t="s">
        <v>703</v>
      </c>
      <c r="C465" s="1">
        <v>198.0</v>
      </c>
      <c r="D465" s="1">
        <v>7.92938641414141</v>
      </c>
      <c r="E465" s="1">
        <v>1570.01851</v>
      </c>
      <c r="F465" s="1">
        <v>0.00997429390700029</v>
      </c>
      <c r="G465" s="1">
        <v>0.0129624691271317</v>
      </c>
      <c r="H465" s="1" t="e">
        <v>#N/A</v>
      </c>
      <c r="I465" s="1">
        <v>0.0231457402421933</v>
      </c>
      <c r="J465" s="1">
        <v>0.919243662387849</v>
      </c>
      <c r="K465" s="1">
        <v>0.0341022378601421</v>
      </c>
      <c r="L465" s="1">
        <v>0.433079902516252</v>
      </c>
      <c r="M465" s="1" t="e">
        <v>#N/A</v>
      </c>
      <c r="N465" s="1">
        <v>0.175070198761221</v>
      </c>
      <c r="O465" s="1">
        <v>70557.2521008403</v>
      </c>
      <c r="P465" s="15">
        <v>0.0588235294117647</v>
      </c>
      <c r="Q465" s="1">
        <v>0.0756302521008403</v>
      </c>
      <c r="R465" s="1">
        <v>0.865546218487395</v>
      </c>
      <c r="S465" s="1">
        <v>14.0</v>
      </c>
      <c r="T465" s="1">
        <v>106189.785714286</v>
      </c>
      <c r="U465" s="15">
        <v>112.144179285714</v>
      </c>
      <c r="V465" s="1">
        <v>367399.254420255</v>
      </c>
      <c r="W465" s="15">
        <v>0.846895644687788</v>
      </c>
      <c r="X465" s="1">
        <v>0.0565309538376574</v>
      </c>
      <c r="Y465" s="1">
        <v>0.0965734014745547</v>
      </c>
      <c r="Z465" s="1">
        <v>0.153104355312212</v>
      </c>
      <c r="AA465" s="1">
        <v>367.399254420255</v>
      </c>
      <c r="AB465" s="1">
        <v>8605.05332513564</v>
      </c>
      <c r="AC465" s="15">
        <v>875.47048728744</v>
      </c>
      <c r="AD465" s="1">
        <v>245732.94242475</v>
      </c>
      <c r="AE465" s="15">
        <v>441.0</v>
      </c>
      <c r="AF465" s="1">
        <v>48167.0</v>
      </c>
      <c r="AG465" s="15">
        <v>75680.2091802168</v>
      </c>
      <c r="AH465" s="15">
        <v>37.5299744263705</v>
      </c>
      <c r="AI465" s="1">
        <v>21.5574983180468</v>
      </c>
      <c r="AJ465" s="1">
        <v>27.2449513760109</v>
      </c>
      <c r="AK465" s="1">
        <v>0.5</v>
      </c>
      <c r="AL465" s="1">
        <v>0.319368</v>
      </c>
      <c r="AM465" s="1">
        <v>0.449131</v>
      </c>
      <c r="AN465" s="1">
        <v>2391.83017657543</v>
      </c>
      <c r="AO465" s="15">
        <v>1.36163055489155</v>
      </c>
      <c r="AP465" s="1">
        <v>2461.19709123684</v>
      </c>
      <c r="AQ465" s="15">
        <v>3448.2704028757</v>
      </c>
      <c r="AR465" s="15">
        <v>9477.99181042776</v>
      </c>
      <c r="AS465" s="15">
        <v>1278.35299215676</v>
      </c>
      <c r="AT465" s="1">
        <v>453.697415325377</v>
      </c>
      <c r="AU465" s="1">
        <v>17119.5097120224</v>
      </c>
      <c r="AV465" s="15">
        <v>6409.4783319919</v>
      </c>
      <c r="AW465" s="15">
        <v>0.3396132172</v>
      </c>
      <c r="AX465" s="1">
        <v>9991.7967271977</v>
      </c>
      <c r="AY465" s="15">
        <v>0.5294262742</v>
      </c>
      <c r="AZ465" s="1">
        <v>1369.331458055</v>
      </c>
      <c r="BA465" s="1">
        <v>0.0725555245</v>
      </c>
      <c r="BB465" s="1">
        <v>1102.270056745</v>
      </c>
      <c r="BC465" s="1">
        <v>0.0584049841</v>
      </c>
      <c r="BD465" s="1">
        <v>18872.8765739896</v>
      </c>
      <c r="BE465" s="15">
        <v>0.570585754537403</v>
      </c>
      <c r="BF465" s="1">
        <v>0.23975392159106</v>
      </c>
      <c r="BG465" s="1">
        <v>0.131989487617437</v>
      </c>
      <c r="BH465" s="1">
        <v>0.0383812823739296</v>
      </c>
      <c r="BI465" s="1">
        <v>0.0192895538801705</v>
      </c>
    </row>
    <row r="466" ht="15.75" customHeight="1">
      <c r="A466" s="1" t="s">
        <v>1899</v>
      </c>
      <c r="B466" s="1" t="s">
        <v>1189</v>
      </c>
      <c r="C466" s="1">
        <v>152.0</v>
      </c>
      <c r="D466" s="1">
        <v>28.5151897565789</v>
      </c>
      <c r="E466" s="1">
        <v>4334.308843</v>
      </c>
      <c r="F466" s="1">
        <v>0.0115678329989428</v>
      </c>
      <c r="G466" s="1">
        <v>0.0284065456863528</v>
      </c>
      <c r="H466" s="1" t="e">
        <v>#N/A</v>
      </c>
      <c r="I466" s="1">
        <v>0.028382197692952</v>
      </c>
      <c r="J466" s="1">
        <v>0.885342257937935</v>
      </c>
      <c r="K466" s="1">
        <v>0.0457560270011767</v>
      </c>
      <c r="L466" s="1">
        <v>1.0</v>
      </c>
      <c r="M466" s="1">
        <v>0.0108884270498571</v>
      </c>
      <c r="N466" s="1">
        <v>0.223650580859123</v>
      </c>
      <c r="O466" s="1">
        <v>77971.2008586896</v>
      </c>
      <c r="P466" s="15">
        <v>0.293906810035842</v>
      </c>
      <c r="Q466" s="1">
        <v>0.139784946236559</v>
      </c>
      <c r="R466" s="1">
        <v>0.566308243727599</v>
      </c>
      <c r="S466" s="1">
        <v>27.5</v>
      </c>
      <c r="T466" s="1">
        <v>116441.563636364</v>
      </c>
      <c r="U466" s="15">
        <v>157.611230654545</v>
      </c>
      <c r="V466" s="1">
        <v>235514.232366851</v>
      </c>
      <c r="W466" s="15">
        <v>0.750853470143783</v>
      </c>
      <c r="X466" s="1">
        <v>0.0715578408760528</v>
      </c>
      <c r="Y466" s="1">
        <v>0.177588688980164</v>
      </c>
      <c r="Z466" s="1">
        <v>0.249146529856217</v>
      </c>
      <c r="AA466" s="1">
        <v>235.514232366851</v>
      </c>
      <c r="AB466" s="1">
        <v>4786.56476764593</v>
      </c>
      <c r="AC466" s="15">
        <v>589.024606339064</v>
      </c>
      <c r="AD466" s="1">
        <v>183331.258298599</v>
      </c>
      <c r="AE466" s="15">
        <v>273.0</v>
      </c>
      <c r="AF466" s="1">
        <v>56537.5</v>
      </c>
      <c r="AG466" s="15">
        <v>81456.0008852691</v>
      </c>
      <c r="AH466" s="15">
        <v>21.2999916538417</v>
      </c>
      <c r="AI466" s="1">
        <v>19.9999992171852</v>
      </c>
      <c r="AJ466" s="1">
        <v>21.299987418823</v>
      </c>
      <c r="AK466" s="1">
        <v>3.7</v>
      </c>
      <c r="AL466" s="1">
        <v>3.7</v>
      </c>
      <c r="AM466" s="1">
        <v>3.7</v>
      </c>
      <c r="AN466" s="1">
        <v>2970.48185913041</v>
      </c>
      <c r="AO466" s="1">
        <v>1.11211503201753</v>
      </c>
      <c r="AP466" s="1">
        <v>1822.91266178699</v>
      </c>
      <c r="AQ466" s="15">
        <v>2760.00165731614</v>
      </c>
      <c r="AR466" s="15">
        <v>8906.97463849369</v>
      </c>
      <c r="AS466" s="15">
        <v>782.341275812956</v>
      </c>
      <c r="AT466" s="1">
        <v>385.876233231772</v>
      </c>
      <c r="AU466" s="1">
        <v>14658.1064666415</v>
      </c>
      <c r="AV466" s="15">
        <v>7153.0946823621</v>
      </c>
      <c r="AW466" s="15">
        <v>0.4154203215</v>
      </c>
      <c r="AX466" s="1">
        <v>7662.6937254476</v>
      </c>
      <c r="AY466" s="15">
        <v>0.4450155956</v>
      </c>
      <c r="AZ466" s="1">
        <v>1531.7209489344</v>
      </c>
      <c r="BA466" s="1">
        <v>0.0889556251</v>
      </c>
      <c r="BB466" s="1">
        <v>871.4236436357</v>
      </c>
      <c r="BC466" s="15">
        <v>0.0506084578</v>
      </c>
      <c r="BD466" s="1">
        <v>17218.9330003798</v>
      </c>
      <c r="BE466" s="15">
        <v>0.598474142912419</v>
      </c>
      <c r="BF466" s="1">
        <v>0.224354224798736</v>
      </c>
      <c r="BG466" s="1">
        <v>0.12916826751803</v>
      </c>
      <c r="BH466" s="1">
        <v>0.0341789976255695</v>
      </c>
      <c r="BI466" s="1">
        <v>0.0138243671452459</v>
      </c>
    </row>
    <row r="467" ht="15.75" customHeight="1">
      <c r="A467" s="1" t="s">
        <v>1900</v>
      </c>
      <c r="B467" s="1" t="s">
        <v>1327</v>
      </c>
      <c r="C467" s="1">
        <v>200.0</v>
      </c>
      <c r="D467" s="1">
        <v>6.16565276</v>
      </c>
      <c r="E467" s="1">
        <v>1233.130552</v>
      </c>
      <c r="F467" s="1" t="e">
        <v>#N/A</v>
      </c>
      <c r="G467" s="1">
        <v>0.010024791879875</v>
      </c>
      <c r="H467" s="1" t="e">
        <v>#N/A</v>
      </c>
      <c r="I467" s="1">
        <v>0.0265416703580355</v>
      </c>
      <c r="J467" s="1">
        <v>0.927750724513847</v>
      </c>
      <c r="K467" s="1">
        <v>0.0302786476412925</v>
      </c>
      <c r="L467" s="1">
        <v>0.483681267950616</v>
      </c>
      <c r="M467" s="1" t="e">
        <v>#N/A</v>
      </c>
      <c r="N467" s="1">
        <v>0.193129575902926</v>
      </c>
      <c r="O467" s="1">
        <v>71302.2894736842</v>
      </c>
      <c r="P467" s="15">
        <v>0.210526315789474</v>
      </c>
      <c r="Q467" s="1">
        <v>0.263157894736842</v>
      </c>
      <c r="R467" s="1">
        <v>0.526315789473684</v>
      </c>
      <c r="S467" s="1">
        <v>11.0</v>
      </c>
      <c r="T467" s="1">
        <v>87359.7272727273</v>
      </c>
      <c r="U467" s="15">
        <v>112.102777454545</v>
      </c>
      <c r="V467" s="1">
        <v>403076.49436943</v>
      </c>
      <c r="W467" s="15">
        <v>0.734498223645082</v>
      </c>
      <c r="X467" s="1">
        <v>0.0217211310487719</v>
      </c>
      <c r="Y467" s="1">
        <v>0.243780645306146</v>
      </c>
      <c r="Z467" s="1">
        <v>0.265501776354918</v>
      </c>
      <c r="AA467" s="1">
        <v>403.07649436943</v>
      </c>
      <c r="AB467" s="1">
        <v>8779.09803016542</v>
      </c>
      <c r="AC467" s="15">
        <v>802.36463073214</v>
      </c>
      <c r="AD467" s="1">
        <v>315438.578643501</v>
      </c>
      <c r="AE467" s="15">
        <v>534.0</v>
      </c>
      <c r="AF467" s="1">
        <v>50787.0</v>
      </c>
      <c r="AG467" s="15">
        <v>75884.4244244244</v>
      </c>
      <c r="AH467" s="15">
        <v>27.29999245689</v>
      </c>
      <c r="AI467" s="1">
        <v>19.9999994521739</v>
      </c>
      <c r="AJ467" s="1">
        <v>20.0290837686636</v>
      </c>
      <c r="AK467" s="1">
        <v>3.75</v>
      </c>
      <c r="AL467" s="1">
        <v>1.510608</v>
      </c>
      <c r="AM467" s="1">
        <v>2.804295</v>
      </c>
      <c r="AN467" s="1">
        <v>0.0</v>
      </c>
      <c r="AO467" s="1">
        <v>0.972535875463823</v>
      </c>
      <c r="AP467" s="1">
        <v>2155.20430151503</v>
      </c>
      <c r="AQ467" s="15">
        <v>3685.12522265363</v>
      </c>
      <c r="AR467" s="15">
        <v>9856.25923409934</v>
      </c>
      <c r="AS467" s="15">
        <v>668.167566413519</v>
      </c>
      <c r="AT467" s="15">
        <v>2091.48488440014</v>
      </c>
      <c r="AU467" s="1">
        <v>18456.2412090817</v>
      </c>
      <c r="AV467" s="15">
        <v>7377.3866057428</v>
      </c>
      <c r="AW467" s="15">
        <v>0.401489806</v>
      </c>
      <c r="AX467" s="1">
        <v>8536.4446180779</v>
      </c>
      <c r="AY467" s="15">
        <v>0.4645676954</v>
      </c>
      <c r="AZ467" s="1">
        <v>1435.182810482</v>
      </c>
      <c r="BA467" s="1">
        <v>0.0781050661</v>
      </c>
      <c r="BB467" s="1">
        <v>1026.0144104489</v>
      </c>
      <c r="BC467" s="15">
        <v>0.0558374325</v>
      </c>
      <c r="BD467" s="1">
        <v>18375.0284447516</v>
      </c>
      <c r="BE467" s="15">
        <v>0.540309116447937</v>
      </c>
      <c r="BF467" s="1">
        <v>0.224450075630568</v>
      </c>
      <c r="BG467" s="1">
        <v>0.148585530026155</v>
      </c>
      <c r="BH467" s="1">
        <v>0.025777105291826</v>
      </c>
      <c r="BI467" s="1">
        <v>0.0608781726035136</v>
      </c>
    </row>
    <row r="468" ht="15.75" customHeight="1">
      <c r="A468" s="1" t="s">
        <v>1647</v>
      </c>
      <c r="B468" s="1" t="s">
        <v>406</v>
      </c>
      <c r="C468" s="1">
        <v>87.0</v>
      </c>
      <c r="D468" s="1">
        <v>8.33637691954023</v>
      </c>
      <c r="E468" s="1">
        <v>725.264792</v>
      </c>
      <c r="F468" s="1" t="e">
        <v>#N/A</v>
      </c>
      <c r="G468" s="1" t="e">
        <v>#N/A</v>
      </c>
      <c r="H468" s="1" t="e">
        <v>#N/A</v>
      </c>
      <c r="I468" s="1">
        <v>0.0153719884715883</v>
      </c>
      <c r="J468" s="1">
        <v>0.95994646157523</v>
      </c>
      <c r="K468" s="1">
        <v>0.0184483980744731</v>
      </c>
      <c r="L468" s="1">
        <v>0.999709294909296</v>
      </c>
      <c r="M468" s="1" t="e">
        <v>#N/A</v>
      </c>
      <c r="N468" s="1">
        <v>0.142012323506671</v>
      </c>
      <c r="O468" s="1">
        <v>64813.388933312</v>
      </c>
      <c r="P468" s="15">
        <v>0.130434782608696</v>
      </c>
      <c r="Q468" s="1">
        <v>0.173913043478261</v>
      </c>
      <c r="R468" s="1">
        <v>0.695652173913043</v>
      </c>
      <c r="S468" s="1" t="e">
        <v>#N/A</v>
      </c>
      <c r="T468" s="1" t="e">
        <v>#N/A</v>
      </c>
      <c r="U468" s="15" t="e">
        <v>#N/A</v>
      </c>
      <c r="V468" s="1">
        <v>151511.049773942</v>
      </c>
      <c r="W468" s="15">
        <v>0.796257800041734</v>
      </c>
      <c r="X468" s="1">
        <v>0.0314482430505244</v>
      </c>
      <c r="Y468" s="1">
        <v>0.172293956907741</v>
      </c>
      <c r="Z468" s="1">
        <v>0.203742199958266</v>
      </c>
      <c r="AA468" s="1">
        <v>151.511049773942</v>
      </c>
      <c r="AB468" s="1">
        <v>3106.49162189028</v>
      </c>
      <c r="AC468" s="15">
        <v>351.108619650187</v>
      </c>
      <c r="AD468" s="1">
        <v>112610.464553342</v>
      </c>
      <c r="AE468" s="15">
        <v>63.0</v>
      </c>
      <c r="AF468" s="1">
        <v>39472.0</v>
      </c>
      <c r="AG468" s="15">
        <v>58553.9542066028</v>
      </c>
      <c r="AH468" s="15">
        <v>22.4999379378354</v>
      </c>
      <c r="AI468" s="1">
        <v>20.0912851129446</v>
      </c>
      <c r="AJ468" s="1">
        <v>19.9996527486392</v>
      </c>
      <c r="AK468" s="1">
        <v>0.0</v>
      </c>
      <c r="AL468" s="1">
        <v>0.0</v>
      </c>
      <c r="AM468" s="1">
        <v>0.0</v>
      </c>
      <c r="AN468" s="1">
        <v>0.0</v>
      </c>
      <c r="AO468" s="1">
        <v>0.83076926327023</v>
      </c>
      <c r="AP468" s="1">
        <v>2315.40588833657</v>
      </c>
      <c r="AQ468" s="15">
        <v>4014.52494608341</v>
      </c>
      <c r="AR468" s="15">
        <v>13136.1938358094</v>
      </c>
      <c r="AS468" s="15">
        <v>1129.64168264768</v>
      </c>
      <c r="AT468" s="15">
        <v>221.323855467122</v>
      </c>
      <c r="AU468" s="1">
        <v>20817.0902083442</v>
      </c>
      <c r="AV468" s="15">
        <v>14910.6787490689</v>
      </c>
      <c r="AW468" s="15">
        <v>0.7383022826</v>
      </c>
      <c r="AX468" s="1">
        <v>2401.1217909436</v>
      </c>
      <c r="AY468" s="15">
        <v>0.1188915494</v>
      </c>
      <c r="AZ468" s="1">
        <v>1074.5249404841</v>
      </c>
      <c r="BA468" s="15">
        <v>0.0532051042</v>
      </c>
      <c r="BB468" s="1">
        <v>1809.5740859536</v>
      </c>
      <c r="BC468" s="15">
        <v>0.0896010638</v>
      </c>
      <c r="BD468" s="1">
        <v>20195.8995664502</v>
      </c>
      <c r="BE468" s="15">
        <v>0.612852703395304</v>
      </c>
      <c r="BF468" s="1">
        <v>0.266016293307222</v>
      </c>
      <c r="BG468" s="1">
        <v>0.0827569481156595</v>
      </c>
      <c r="BH468" s="1">
        <v>0.0312583037263002</v>
      </c>
      <c r="BI468" s="1">
        <v>0.00711575145551408</v>
      </c>
    </row>
    <row r="469" ht="15.75" customHeight="1">
      <c r="A469" s="1" t="s">
        <v>1903</v>
      </c>
      <c r="B469" s="1" t="s">
        <v>1084</v>
      </c>
      <c r="C469" s="1">
        <v>144.0</v>
      </c>
      <c r="D469" s="1">
        <v>7.87201052083333</v>
      </c>
      <c r="E469" s="1">
        <v>1133.569515</v>
      </c>
      <c r="F469" s="1" t="e">
        <v>#N/A</v>
      </c>
      <c r="G469" s="1" t="e">
        <v>#N/A</v>
      </c>
      <c r="H469" s="1" t="e">
        <v>#N/A</v>
      </c>
      <c r="I469" s="1">
        <v>0.0114819145940944</v>
      </c>
      <c r="J469" s="1">
        <v>0.951035647928823</v>
      </c>
      <c r="K469" s="1">
        <v>0.0268269963861901</v>
      </c>
      <c r="L469" s="1">
        <v>1.0</v>
      </c>
      <c r="M469" s="1" t="e">
        <v>#N/A</v>
      </c>
      <c r="N469" s="1">
        <v>0.193850862121097</v>
      </c>
      <c r="O469" s="1">
        <v>71997.7804583836</v>
      </c>
      <c r="P469" s="15">
        <v>0.223529411764706</v>
      </c>
      <c r="Q469" s="1">
        <v>0.0705882352941176</v>
      </c>
      <c r="R469" s="1">
        <v>0.705882352941177</v>
      </c>
      <c r="S469" s="1">
        <v>10.0</v>
      </c>
      <c r="T469" s="1">
        <v>97294.1</v>
      </c>
      <c r="U469" s="15">
        <v>113.3569515</v>
      </c>
      <c r="V469" s="1">
        <v>225909.489106189</v>
      </c>
      <c r="W469" s="15">
        <v>0.555316571574863</v>
      </c>
      <c r="X469" s="1">
        <v>0.10765927647756</v>
      </c>
      <c r="Y469" s="1">
        <v>0.337024151947577</v>
      </c>
      <c r="Z469" s="1">
        <v>0.444683428425137</v>
      </c>
      <c r="AA469" s="1">
        <v>225.909489106189</v>
      </c>
      <c r="AB469" s="1">
        <v>4427.82373165707</v>
      </c>
      <c r="AC469" s="15">
        <v>348.908624276121</v>
      </c>
      <c r="AD469" s="1">
        <v>149601.66440915</v>
      </c>
      <c r="AE469" s="15">
        <v>146.0</v>
      </c>
      <c r="AF469" s="1">
        <v>39410.0</v>
      </c>
      <c r="AG469" s="15">
        <v>58068.5605421687</v>
      </c>
      <c r="AH469" s="15">
        <v>19.5999885524305</v>
      </c>
      <c r="AI469" s="1">
        <v>19.599993671231</v>
      </c>
      <c r="AJ469" s="1">
        <v>19.5999757706159</v>
      </c>
      <c r="AK469" s="1">
        <v>0.0</v>
      </c>
      <c r="AL469" s="1">
        <v>0.0</v>
      </c>
      <c r="AM469" s="1">
        <v>0.0</v>
      </c>
      <c r="AN469" s="1">
        <v>0.0</v>
      </c>
      <c r="AO469" s="1">
        <v>0.752510678838288</v>
      </c>
      <c r="AP469" s="1">
        <v>2004.35275466984</v>
      </c>
      <c r="AQ469" s="15">
        <v>3468.82652362083</v>
      </c>
      <c r="AR469" s="15">
        <v>8690.87372202312</v>
      </c>
      <c r="AS469" s="15">
        <v>907.197332313581</v>
      </c>
      <c r="AT469" s="1">
        <v>291.854849325231</v>
      </c>
      <c r="AU469" s="1">
        <v>15363.1051819526</v>
      </c>
      <c r="AV469" s="15">
        <v>10952.8870952247</v>
      </c>
      <c r="AW469" s="15">
        <v>0.6095111923</v>
      </c>
      <c r="AX469" s="1">
        <v>3946.2191881929</v>
      </c>
      <c r="AY469" s="15">
        <v>0.2196009821</v>
      </c>
      <c r="AZ469" s="1">
        <v>550.0595218989</v>
      </c>
      <c r="BA469" s="1">
        <v>0.0306099599</v>
      </c>
      <c r="BB469" s="1">
        <v>2520.7865648188</v>
      </c>
      <c r="BC469" s="15">
        <v>0.1402778657</v>
      </c>
      <c r="BD469" s="1">
        <v>17969.9523701353</v>
      </c>
      <c r="BE469" s="15">
        <v>0.525407223911515</v>
      </c>
      <c r="BF469" s="1">
        <v>0.235028946852561</v>
      </c>
      <c r="BG469" s="1">
        <v>0.187237437715853</v>
      </c>
      <c r="BH469" s="1">
        <v>0.0409260075543227</v>
      </c>
      <c r="BI469" s="1">
        <v>0.0114003839657479</v>
      </c>
    </row>
    <row r="470" ht="15.75" customHeight="1">
      <c r="A470" s="1" t="s">
        <v>1904</v>
      </c>
      <c r="B470" s="1" t="s">
        <v>1286</v>
      </c>
      <c r="C470" s="1">
        <v>119.0</v>
      </c>
      <c r="D470" s="1">
        <v>13.3965318319328</v>
      </c>
      <c r="E470" s="1">
        <v>1594.187288</v>
      </c>
      <c r="F470" s="1">
        <v>0.00637263247670947</v>
      </c>
      <c r="G470" s="1">
        <v>0.0288256209317753</v>
      </c>
      <c r="H470" s="1" t="e">
        <v>#N/A</v>
      </c>
      <c r="I470" s="1">
        <v>0.0149521210177254</v>
      </c>
      <c r="J470" s="1">
        <v>0.941346803517758</v>
      </c>
      <c r="K470" s="1">
        <v>0.00845218084458453</v>
      </c>
      <c r="L470" s="1">
        <v>0.997994242648006</v>
      </c>
      <c r="M470" s="1" t="e">
        <v>#N/A</v>
      </c>
      <c r="N470" s="1">
        <v>0.191783958145723</v>
      </c>
      <c r="O470" s="1">
        <v>69197.5174887892</v>
      </c>
      <c r="P470" s="15">
        <v>0.230088495575221</v>
      </c>
      <c r="Q470" s="1">
        <v>0.20353982300885</v>
      </c>
      <c r="R470" s="1">
        <v>0.566371681415929</v>
      </c>
      <c r="S470" s="1">
        <v>14.0</v>
      </c>
      <c r="T470" s="1">
        <v>93563.9285714286</v>
      </c>
      <c r="U470" s="15">
        <v>113.870520571429</v>
      </c>
      <c r="V470" s="1">
        <v>191302.560430403</v>
      </c>
      <c r="W470" s="15">
        <v>0.778526305241486</v>
      </c>
      <c r="X470" s="1">
        <v>0.115717138855747</v>
      </c>
      <c r="Y470" s="1">
        <v>0.105756555902768</v>
      </c>
      <c r="Z470" s="1">
        <v>0.221473694758514</v>
      </c>
      <c r="AA470" s="1">
        <v>191.302560430403</v>
      </c>
      <c r="AB470" s="1">
        <v>3973.89255809948</v>
      </c>
      <c r="AC470" s="15">
        <v>445.035683912692</v>
      </c>
      <c r="AD470" s="1">
        <v>142406.75099292</v>
      </c>
      <c r="AE470" s="15">
        <v>121.0</v>
      </c>
      <c r="AF470" s="1">
        <v>41724.0</v>
      </c>
      <c r="AG470" s="15">
        <v>63590.5880260818</v>
      </c>
      <c r="AH470" s="15">
        <v>26.499962793928</v>
      </c>
      <c r="AI470" s="1">
        <v>20.064692233432</v>
      </c>
      <c r="AJ470" s="1">
        <v>20.3027727008685</v>
      </c>
      <c r="AK470" s="1">
        <v>1.0</v>
      </c>
      <c r="AL470" s="1">
        <v>1.0</v>
      </c>
      <c r="AM470" s="1">
        <v>1.0</v>
      </c>
      <c r="AN470" s="1">
        <v>0.0</v>
      </c>
      <c r="AO470" s="15">
        <v>0.727729287710073</v>
      </c>
      <c r="AP470" s="1">
        <v>1991.10974218231</v>
      </c>
      <c r="AQ470" s="15">
        <v>3245.74400947049</v>
      </c>
      <c r="AR470" s="15">
        <v>9362.25673253518</v>
      </c>
      <c r="AS470" s="15">
        <v>870.441271515144</v>
      </c>
      <c r="AT470" s="1">
        <v>367.52739430952</v>
      </c>
      <c r="AU470" s="1">
        <v>15837.0791500126</v>
      </c>
      <c r="AV470" s="15">
        <v>9780.5367706519</v>
      </c>
      <c r="AW470" s="15">
        <v>0.5992094993</v>
      </c>
      <c r="AX470" s="1">
        <v>3529.3223530701</v>
      </c>
      <c r="AY470" s="15">
        <v>0.2162257072</v>
      </c>
      <c r="AZ470" s="1">
        <v>648.5846754454</v>
      </c>
      <c r="BA470" s="1">
        <v>0.039735866</v>
      </c>
      <c r="BB470" s="1">
        <v>2363.9555992069</v>
      </c>
      <c r="BC470" s="15">
        <v>0.1448289275</v>
      </c>
      <c r="BD470" s="1">
        <v>16322.3993983743</v>
      </c>
      <c r="BE470" s="15">
        <v>0.519933695625472</v>
      </c>
      <c r="BF470" s="1">
        <v>0.255419789549942</v>
      </c>
      <c r="BG470" s="1">
        <v>0.152270497801796</v>
      </c>
      <c r="BH470" s="1">
        <v>0.0593590534554113</v>
      </c>
      <c r="BI470" s="1">
        <v>0.0130169635673777</v>
      </c>
    </row>
    <row r="471" ht="15.75" customHeight="1">
      <c r="A471" s="1" t="s">
        <v>1906</v>
      </c>
      <c r="B471" s="1" t="s">
        <v>1318</v>
      </c>
      <c r="C471" s="1">
        <v>118.0</v>
      </c>
      <c r="D471" s="1">
        <v>5.62430674576271</v>
      </c>
      <c r="E471" s="1">
        <v>663.668196</v>
      </c>
      <c r="F471" s="1" t="e">
        <v>#N/A</v>
      </c>
      <c r="G471" s="1" t="e">
        <v>#N/A</v>
      </c>
      <c r="H471" s="1" t="e">
        <v>#N/A</v>
      </c>
      <c r="I471" s="1" t="e">
        <v>#N/A</v>
      </c>
      <c r="J471" s="1">
        <v>0.980895549810888</v>
      </c>
      <c r="K471" s="1" t="e">
        <v>#N/A</v>
      </c>
      <c r="L471" s="1">
        <v>0.999607024893625</v>
      </c>
      <c r="M471" s="1" t="e">
        <v>#N/A</v>
      </c>
      <c r="N471" s="1">
        <v>0.165544815204357</v>
      </c>
      <c r="O471" s="1">
        <v>65343.5454545455</v>
      </c>
      <c r="P471" s="15">
        <v>0.454545454545455</v>
      </c>
      <c r="Q471" s="1">
        <v>0.0454545454545455</v>
      </c>
      <c r="R471" s="1">
        <v>0.5</v>
      </c>
      <c r="S471" s="1">
        <v>7.0</v>
      </c>
      <c r="T471" s="1">
        <v>96039.7142857143</v>
      </c>
      <c r="U471" s="15">
        <v>94.8097422857143</v>
      </c>
      <c r="V471" s="1">
        <v>131890.966792689</v>
      </c>
      <c r="W471" s="15">
        <v>0.836210457817407</v>
      </c>
      <c r="X471" s="1">
        <v>0.0364907215477248</v>
      </c>
      <c r="Y471" s="1">
        <v>0.127298820634868</v>
      </c>
      <c r="Z471" s="1">
        <v>0.163789542182593</v>
      </c>
      <c r="AA471" s="1">
        <v>131.890966792689</v>
      </c>
      <c r="AB471" s="1">
        <v>2691.10680723354</v>
      </c>
      <c r="AC471" s="15">
        <v>299.604292021852</v>
      </c>
      <c r="AD471" s="1">
        <v>99251.1752404607</v>
      </c>
      <c r="AE471" s="15">
        <v>44.0</v>
      </c>
      <c r="AF471" s="1">
        <v>33483.5</v>
      </c>
      <c r="AG471" s="15">
        <v>53463.6611922141</v>
      </c>
      <c r="AH471" s="15">
        <v>22.4999326913585</v>
      </c>
      <c r="AI471" s="1">
        <v>20.102591651019</v>
      </c>
      <c r="AJ471" s="1">
        <v>20.0</v>
      </c>
      <c r="AK471" s="1">
        <v>0.0</v>
      </c>
      <c r="AL471" s="1">
        <v>0.0</v>
      </c>
      <c r="AM471" s="1">
        <v>0.0</v>
      </c>
      <c r="AN471" s="1">
        <v>0.0</v>
      </c>
      <c r="AO471" s="15">
        <v>1.02556076160848</v>
      </c>
      <c r="AP471" s="1">
        <v>3113.5930009218</v>
      </c>
      <c r="AQ471" s="15">
        <v>5738.13476817563</v>
      </c>
      <c r="AR471" s="15">
        <v>11845.6206691574</v>
      </c>
      <c r="AS471" s="15">
        <v>1428.28602562718</v>
      </c>
      <c r="AT471" s="1">
        <v>649.585911451451</v>
      </c>
      <c r="AU471" s="1">
        <v>22775.2203753335</v>
      </c>
      <c r="AV471" s="15">
        <v>15926.5777100823</v>
      </c>
      <c r="AW471" s="15">
        <v>0.6962579158</v>
      </c>
      <c r="AX471" s="1">
        <v>2256.8132946164</v>
      </c>
      <c r="AY471" s="15">
        <v>0.0986605</v>
      </c>
      <c r="AZ471" s="1">
        <v>1300.0197378666</v>
      </c>
      <c r="BA471" s="15">
        <v>0.0568326134</v>
      </c>
      <c r="BB471" s="1">
        <v>3391.1266204619</v>
      </c>
      <c r="BC471" s="15">
        <v>0.1482489708</v>
      </c>
      <c r="BD471" s="1">
        <v>22874.5373630272</v>
      </c>
      <c r="BE471" s="15">
        <v>0.567178859819764</v>
      </c>
      <c r="BF471" s="1">
        <v>0.256044125544359</v>
      </c>
      <c r="BG471" s="1">
        <v>0.121213209921881</v>
      </c>
      <c r="BH471" s="1">
        <v>0.0308154956335676</v>
      </c>
      <c r="BI471" s="1">
        <v>0.0247483090804285</v>
      </c>
    </row>
    <row r="472" ht="15.75" customHeight="1">
      <c r="A472" s="1" t="s">
        <v>667</v>
      </c>
      <c r="B472" s="1" t="s">
        <v>124</v>
      </c>
      <c r="C472" s="1">
        <v>24.0</v>
      </c>
      <c r="D472" s="1">
        <v>117.558946666667</v>
      </c>
      <c r="E472" s="1">
        <v>2821.41472</v>
      </c>
      <c r="F472" s="1">
        <v>0.111624945227928</v>
      </c>
      <c r="G472" s="1">
        <v>0.0332967333978134</v>
      </c>
      <c r="H472" s="1" t="e">
        <v>#N/A</v>
      </c>
      <c r="I472" s="1">
        <v>0.0408884153331083</v>
      </c>
      <c r="J472" s="1">
        <v>0.777993203473844</v>
      </c>
      <c r="K472" s="1">
        <v>0.0351961311419657</v>
      </c>
      <c r="L472" s="1">
        <v>0.104550830541438</v>
      </c>
      <c r="M472" s="1">
        <v>0.0224663288312625</v>
      </c>
      <c r="N472" s="1">
        <v>0.144740245342708</v>
      </c>
      <c r="O472" s="1">
        <v>91103.2045047351</v>
      </c>
      <c r="P472" s="15">
        <v>0.0714285714285714</v>
      </c>
      <c r="Q472" s="1">
        <v>0.147959183673469</v>
      </c>
      <c r="R472" s="1">
        <v>0.780612244897959</v>
      </c>
      <c r="S472" s="1">
        <v>15.5</v>
      </c>
      <c r="T472" s="1">
        <v>113740.0</v>
      </c>
      <c r="U472" s="15">
        <v>182.026756129032</v>
      </c>
      <c r="V472" s="1">
        <v>422543.241002159</v>
      </c>
      <c r="W472" s="15">
        <v>0.855910784246391</v>
      </c>
      <c r="X472" s="1">
        <v>0.124091492610633</v>
      </c>
      <c r="Y472" s="1">
        <v>0.0199977231429767</v>
      </c>
      <c r="Z472" s="1">
        <v>0.144089215753609</v>
      </c>
      <c r="AA472" s="1">
        <v>422.543241002159</v>
      </c>
      <c r="AB472" s="1">
        <v>15889.3790700858</v>
      </c>
      <c r="AC472" s="15">
        <v>1380.5709357042</v>
      </c>
      <c r="AD472" s="1">
        <v>303245.445084683</v>
      </c>
      <c r="AE472" s="15">
        <v>525.0</v>
      </c>
      <c r="AF472" s="1">
        <v>67272.0</v>
      </c>
      <c r="AG472" s="15">
        <v>148000.3905338</v>
      </c>
      <c r="AH472" s="15">
        <v>87.1799797656778</v>
      </c>
      <c r="AI472" s="1">
        <v>35.3589984905001</v>
      </c>
      <c r="AJ472" s="1">
        <v>45.1005934102718</v>
      </c>
      <c r="AK472" s="1">
        <v>1.5</v>
      </c>
      <c r="AL472" s="1">
        <v>0.687952</v>
      </c>
      <c r="AM472" s="1">
        <v>0.885595</v>
      </c>
      <c r="AN472" s="1">
        <v>0.0</v>
      </c>
      <c r="AO472" s="1">
        <v>0.788858662854561</v>
      </c>
      <c r="AP472" s="1">
        <v>1952.91868683523</v>
      </c>
      <c r="AQ472" s="15">
        <v>2779.58394220046</v>
      </c>
      <c r="AR472" s="15">
        <v>11463.385581259</v>
      </c>
      <c r="AS472" s="15">
        <v>1438.10179738483</v>
      </c>
      <c r="AT472" s="1">
        <v>663.519700499755</v>
      </c>
      <c r="AU472" s="1">
        <v>18297.5097081793</v>
      </c>
      <c r="AV472" s="15">
        <v>3252.7850356144</v>
      </c>
      <c r="AW472" s="15">
        <v>0.1797335807</v>
      </c>
      <c r="AX472" s="1">
        <v>13300.4036071997</v>
      </c>
      <c r="AY472" s="15">
        <v>0.7349176595</v>
      </c>
      <c r="AZ472" s="1">
        <v>1180.3011921639</v>
      </c>
      <c r="BA472" s="15">
        <v>0.0652178848</v>
      </c>
      <c r="BB472" s="1">
        <v>364.324845555</v>
      </c>
      <c r="BC472" s="15">
        <v>0.020130875</v>
      </c>
      <c r="BD472" s="1">
        <v>18097.814680533</v>
      </c>
      <c r="BE472" s="15">
        <v>0.627807072630137</v>
      </c>
      <c r="BF472" s="1">
        <v>0.266980724193331</v>
      </c>
      <c r="BG472" s="1">
        <v>0.0639245080114497</v>
      </c>
      <c r="BH472" s="1">
        <v>0.0235947886662834</v>
      </c>
      <c r="BI472" s="1">
        <v>0.0176929064987986</v>
      </c>
    </row>
    <row r="473" ht="15.75" customHeight="1">
      <c r="A473" s="1" t="s">
        <v>1596</v>
      </c>
      <c r="B473" s="1" t="s">
        <v>352</v>
      </c>
      <c r="C473" s="1">
        <v>74.0</v>
      </c>
      <c r="D473" s="1">
        <v>16.6605077567568</v>
      </c>
      <c r="E473" s="1">
        <v>1232.877574</v>
      </c>
      <c r="F473" s="1" t="e">
        <v>#N/A</v>
      </c>
      <c r="G473" s="1" t="e">
        <v>#N/A</v>
      </c>
      <c r="H473" s="1" t="e">
        <v>#N/A</v>
      </c>
      <c r="I473" s="1">
        <v>0.0381827557280771</v>
      </c>
      <c r="J473" s="1">
        <v>0.891102754557714</v>
      </c>
      <c r="K473" s="1">
        <v>0.0620430346153798</v>
      </c>
      <c r="L473" s="1">
        <v>0.360680374885482</v>
      </c>
      <c r="M473" s="1" t="e">
        <v>#N/A</v>
      </c>
      <c r="N473" s="1">
        <v>0.177241430744306</v>
      </c>
      <c r="O473" s="1">
        <v>62630.3366336634</v>
      </c>
      <c r="P473" s="15">
        <v>0.267326732673267</v>
      </c>
      <c r="Q473" s="1">
        <v>0.178217821782178</v>
      </c>
      <c r="R473" s="1">
        <v>0.554455445544555</v>
      </c>
      <c r="S473" s="1">
        <v>11.0</v>
      </c>
      <c r="T473" s="1">
        <v>99335.7272727273</v>
      </c>
      <c r="U473" s="15">
        <v>112.079779454545</v>
      </c>
      <c r="V473" s="1">
        <v>432083.226456676</v>
      </c>
      <c r="W473" s="15">
        <v>0.881020650576082</v>
      </c>
      <c r="X473" s="1">
        <v>0.071733564265088</v>
      </c>
      <c r="Y473" s="1">
        <v>0.0472457851588303</v>
      </c>
      <c r="Z473" s="1">
        <v>0.118979349423918</v>
      </c>
      <c r="AA473" s="1">
        <v>432.083226456677</v>
      </c>
      <c r="AB473" s="1">
        <v>10245.6263836623</v>
      </c>
      <c r="AC473" s="15">
        <v>1100.3093402038</v>
      </c>
      <c r="AD473" s="15">
        <v>260276.610587444</v>
      </c>
      <c r="AE473" s="15">
        <v>470.0</v>
      </c>
      <c r="AF473" s="1">
        <v>48422.0</v>
      </c>
      <c r="AG473" s="15">
        <v>76682.4104421307</v>
      </c>
      <c r="AH473" s="15">
        <v>43.7199868086983</v>
      </c>
      <c r="AI473" s="1">
        <v>22.7199998022691</v>
      </c>
      <c r="AJ473" s="1">
        <v>22.7199834192032</v>
      </c>
      <c r="AK473" s="1">
        <v>3.5</v>
      </c>
      <c r="AL473" s="1">
        <v>0.795252</v>
      </c>
      <c r="AM473" s="1">
        <v>0.980997</v>
      </c>
      <c r="AN473" s="1">
        <v>0.0</v>
      </c>
      <c r="AO473" s="1">
        <v>0.888884578593127</v>
      </c>
      <c r="AP473" s="1">
        <v>2671.48533598033</v>
      </c>
      <c r="AQ473" s="15">
        <v>4427.73424962956</v>
      </c>
      <c r="AR473" s="15">
        <v>10496.1277769174</v>
      </c>
      <c r="AS473" s="15">
        <v>1264.29102359518</v>
      </c>
      <c r="AT473" s="15">
        <v>14.1714557620788</v>
      </c>
      <c r="AU473" s="1">
        <v>18873.8098418846</v>
      </c>
      <c r="AV473" s="15">
        <v>9241.3306410284</v>
      </c>
      <c r="AW473" s="15">
        <v>0.4755025855</v>
      </c>
      <c r="AX473" s="1">
        <v>7958.1881465037</v>
      </c>
      <c r="AY473" s="15">
        <v>0.4094798884</v>
      </c>
      <c r="AZ473" s="1">
        <v>1589.8403598675</v>
      </c>
      <c r="BA473" s="1">
        <v>0.0818035011</v>
      </c>
      <c r="BB473" s="1">
        <v>645.5102360331</v>
      </c>
      <c r="BC473" s="15">
        <v>0.0332140249</v>
      </c>
      <c r="BD473" s="1">
        <v>19434.8693834327</v>
      </c>
      <c r="BE473" s="15">
        <v>0.516834683520765</v>
      </c>
      <c r="BF473" s="1">
        <v>0.257197095434824</v>
      </c>
      <c r="BG473" s="1">
        <v>0.169838733967816</v>
      </c>
      <c r="BH473" s="1">
        <v>0.0422668231706758</v>
      </c>
      <c r="BI473" s="1">
        <v>0.0138626639059195</v>
      </c>
    </row>
    <row r="474" ht="15.75" customHeight="1">
      <c r="A474" s="1" t="s">
        <v>1706</v>
      </c>
      <c r="B474" s="1" t="s">
        <v>465</v>
      </c>
      <c r="C474" s="1">
        <v>46.0</v>
      </c>
      <c r="D474" s="1">
        <v>42.0213206521739</v>
      </c>
      <c r="E474" s="1">
        <v>1932.98075</v>
      </c>
      <c r="F474" s="1">
        <v>0.0226772512437204</v>
      </c>
      <c r="G474" s="1">
        <v>0.0529680448509695</v>
      </c>
      <c r="H474" s="1" t="e">
        <v>#N/A</v>
      </c>
      <c r="I474" s="1">
        <v>0.0270228683281036</v>
      </c>
      <c r="J474" s="1">
        <v>0.855881076330728</v>
      </c>
      <c r="K474" s="1">
        <v>0.0404077405129974</v>
      </c>
      <c r="L474" s="1">
        <v>0.404652409884536</v>
      </c>
      <c r="M474" s="1">
        <v>0.0347894736907706</v>
      </c>
      <c r="N474" s="1">
        <v>0.147523403568551</v>
      </c>
      <c r="O474" s="1">
        <v>69319.3484326276</v>
      </c>
      <c r="P474" s="15">
        <v>0.219512195121951</v>
      </c>
      <c r="Q474" s="1">
        <v>0.16260162601626</v>
      </c>
      <c r="R474" s="1">
        <v>0.617886178861789</v>
      </c>
      <c r="S474" s="1">
        <v>14.0</v>
      </c>
      <c r="T474" s="1">
        <v>94692.5714285714</v>
      </c>
      <c r="U474" s="15">
        <v>138.070053571429</v>
      </c>
      <c r="V474" s="1">
        <v>384703.820770072</v>
      </c>
      <c r="W474" s="15">
        <v>0.776122948946262</v>
      </c>
      <c r="X474" s="1">
        <v>0.195891617856676</v>
      </c>
      <c r="Y474" s="1">
        <v>0.0279854331970622</v>
      </c>
      <c r="Z474" s="1">
        <v>0.223877051053738</v>
      </c>
      <c r="AA474" s="1">
        <v>384.703820770072</v>
      </c>
      <c r="AB474" s="1">
        <v>10078.7661749865</v>
      </c>
      <c r="AC474" s="15">
        <v>838.765166181815</v>
      </c>
      <c r="AD474" s="1">
        <v>260290.960149283</v>
      </c>
      <c r="AE474" s="15">
        <v>471.0</v>
      </c>
      <c r="AF474" s="1">
        <v>47561.0</v>
      </c>
      <c r="AG474" s="15">
        <v>79754.9976700322</v>
      </c>
      <c r="AH474" s="15">
        <v>61.3499709524009</v>
      </c>
      <c r="AI474" s="1">
        <v>24.2596996810972</v>
      </c>
      <c r="AJ474" s="1">
        <v>28.859595721615</v>
      </c>
      <c r="AK474" s="1">
        <v>1.0</v>
      </c>
      <c r="AL474" s="1">
        <v>0.642292</v>
      </c>
      <c r="AM474" s="1">
        <v>0.733029</v>
      </c>
      <c r="AN474" s="1">
        <v>0.0</v>
      </c>
      <c r="AO474" s="1">
        <v>0.840060895907357</v>
      </c>
      <c r="AP474" s="1">
        <v>2142.83460919101</v>
      </c>
      <c r="AQ474" s="15">
        <v>2653.12812349528</v>
      </c>
      <c r="AR474" s="15">
        <v>7527.66331480539</v>
      </c>
      <c r="AS474" s="15">
        <v>860.534736313334</v>
      </c>
      <c r="AT474" s="1">
        <v>322.854787871012</v>
      </c>
      <c r="AU474" s="1">
        <v>13507.015571676</v>
      </c>
      <c r="AV474" s="15">
        <v>4180.0400090617</v>
      </c>
      <c r="AW474" s="15">
        <v>0.2684443314</v>
      </c>
      <c r="AX474" s="1">
        <v>8951.7166555376</v>
      </c>
      <c r="AY474" s="15">
        <v>0.5748838736</v>
      </c>
      <c r="AZ474" s="1">
        <v>1533.9947750321</v>
      </c>
      <c r="BA474" s="1">
        <v>0.0985139379</v>
      </c>
      <c r="BB474" s="1">
        <v>905.5962122433</v>
      </c>
      <c r="BC474" s="15">
        <v>0.0581578571</v>
      </c>
      <c r="BD474" s="1">
        <v>15571.3476518747</v>
      </c>
      <c r="BE474" s="15">
        <v>0.554310297125001</v>
      </c>
      <c r="BF474" s="1">
        <v>0.232120549514765</v>
      </c>
      <c r="BG474" s="1">
        <v>0.147677681240366</v>
      </c>
      <c r="BH474" s="1">
        <v>0.0458264533034589</v>
      </c>
      <c r="BI474" s="1">
        <v>0.0200650188164095</v>
      </c>
    </row>
    <row r="475" ht="15.75" customHeight="1">
      <c r="A475" s="1" t="s">
        <v>1791</v>
      </c>
      <c r="B475" s="1" t="s">
        <v>615</v>
      </c>
      <c r="C475" s="1">
        <v>54.0</v>
      </c>
      <c r="D475" s="1">
        <v>20.6842022962963</v>
      </c>
      <c r="E475" s="1">
        <v>1116.946924</v>
      </c>
      <c r="F475" s="1" t="e">
        <v>#N/A</v>
      </c>
      <c r="G475" s="1" t="e">
        <v>#N/A</v>
      </c>
      <c r="H475" s="1" t="e">
        <v>#N/A</v>
      </c>
      <c r="I475" s="1">
        <v>0.0332671744677224</v>
      </c>
      <c r="J475" s="1">
        <v>0.92660762140242</v>
      </c>
      <c r="K475" s="1">
        <v>0.0318604192327778</v>
      </c>
      <c r="L475" s="1">
        <v>0.428232144326396</v>
      </c>
      <c r="M475" s="1" t="e">
        <v>#N/A</v>
      </c>
      <c r="N475" s="1">
        <v>0.158134018732656</v>
      </c>
      <c r="O475" s="1">
        <v>71648.9153548075</v>
      </c>
      <c r="P475" s="15">
        <v>0.0963855421686747</v>
      </c>
      <c r="Q475" s="1">
        <v>0.120481927710843</v>
      </c>
      <c r="R475" s="1">
        <v>0.783132530120482</v>
      </c>
      <c r="S475" s="1">
        <v>9.9</v>
      </c>
      <c r="T475" s="1">
        <v>88534.8484848485</v>
      </c>
      <c r="U475" s="15">
        <v>112.822921616162</v>
      </c>
      <c r="V475" s="1">
        <v>266625.453368454</v>
      </c>
      <c r="W475" s="15">
        <v>0.874130844970197</v>
      </c>
      <c r="X475" s="1">
        <v>0.0824331290575007</v>
      </c>
      <c r="Y475" s="1">
        <v>0.0434360259723025</v>
      </c>
      <c r="Z475" s="1">
        <v>0.125869155029803</v>
      </c>
      <c r="AA475" s="1">
        <v>266.625453368454</v>
      </c>
      <c r="AB475" s="1">
        <v>5764.48429343631</v>
      </c>
      <c r="AC475" s="15">
        <v>591.380562322942</v>
      </c>
      <c r="AD475" s="1">
        <v>173129.207443988</v>
      </c>
      <c r="AE475" s="15">
        <v>229.0</v>
      </c>
      <c r="AF475" s="1">
        <v>41103.0</v>
      </c>
      <c r="AG475" s="15">
        <v>65634.5711916607</v>
      </c>
      <c r="AH475" s="15">
        <v>57.2999328206884</v>
      </c>
      <c r="AI475" s="1">
        <v>19.9999976951606</v>
      </c>
      <c r="AJ475" s="1">
        <v>19.9999837061369</v>
      </c>
      <c r="AK475" s="1">
        <v>0.0</v>
      </c>
      <c r="AL475" s="1">
        <v>0.0</v>
      </c>
      <c r="AM475" s="1">
        <v>0.0</v>
      </c>
      <c r="AN475" s="1">
        <v>3097.34690670047</v>
      </c>
      <c r="AO475" s="1">
        <v>1.56104928741328</v>
      </c>
      <c r="AP475" s="1">
        <v>2026.87417938581</v>
      </c>
      <c r="AQ475" s="15">
        <v>3318.02121512445</v>
      </c>
      <c r="AR475" s="15">
        <v>9120.44710550633</v>
      </c>
      <c r="AS475" s="15">
        <v>1181.40430099792</v>
      </c>
      <c r="AT475" s="15">
        <v>369.545016984173</v>
      </c>
      <c r="AU475" s="1">
        <v>16016.2918179987</v>
      </c>
      <c r="AV475" s="15">
        <v>7453.3207001788</v>
      </c>
      <c r="AW475" s="15">
        <v>0.4293060601</v>
      </c>
      <c r="AX475" s="1">
        <v>7471.3771941461</v>
      </c>
      <c r="AY475" s="15">
        <v>0.4303461015</v>
      </c>
      <c r="AZ475" s="1">
        <v>1127.620707444</v>
      </c>
      <c r="BA475" s="1">
        <v>0.0649501642</v>
      </c>
      <c r="BB475" s="1">
        <v>1309.0032909048</v>
      </c>
      <c r="BC475" s="15">
        <v>0.0753976742</v>
      </c>
      <c r="BD475" s="1">
        <v>17361.3218926737</v>
      </c>
      <c r="BE475" s="15">
        <v>0.529387084432197</v>
      </c>
      <c r="BF475" s="1">
        <v>0.259639247055594</v>
      </c>
      <c r="BG475" s="1">
        <v>0.156282873994805</v>
      </c>
      <c r="BH475" s="1">
        <v>0.0367113304656931</v>
      </c>
      <c r="BI475" s="1">
        <v>0.0179794640517109</v>
      </c>
    </row>
    <row r="476" ht="15.75" customHeight="1">
      <c r="A476" s="1" t="s">
        <v>1908</v>
      </c>
      <c r="B476" s="1" t="s">
        <v>1068</v>
      </c>
      <c r="C476" s="1">
        <v>28.0</v>
      </c>
      <c r="D476" s="1">
        <v>32.6576725</v>
      </c>
      <c r="E476" s="1">
        <v>914.41483</v>
      </c>
      <c r="F476" s="1">
        <v>0.0196933791742966</v>
      </c>
      <c r="G476" s="1">
        <v>0.0168190860433631</v>
      </c>
      <c r="H476" s="1" t="e">
        <v>#N/A</v>
      </c>
      <c r="I476" s="1">
        <v>0.0312292103546249</v>
      </c>
      <c r="J476" s="1">
        <v>0.90534165553898</v>
      </c>
      <c r="K476" s="1">
        <v>0.0256943662619229</v>
      </c>
      <c r="L476" s="1">
        <v>0.331574259210219</v>
      </c>
      <c r="M476" s="1">
        <v>0.0130032213738674</v>
      </c>
      <c r="N476" s="1">
        <v>0.149637361300007</v>
      </c>
      <c r="O476" s="1">
        <v>59070.0425531915</v>
      </c>
      <c r="P476" s="15">
        <v>0.225352112676056</v>
      </c>
      <c r="Q476" s="1">
        <v>0.154929577464789</v>
      </c>
      <c r="R476" s="1">
        <v>0.619718309859155</v>
      </c>
      <c r="S476" s="1">
        <v>10.5</v>
      </c>
      <c r="T476" s="1">
        <v>84483.2380952381</v>
      </c>
      <c r="U476" s="15">
        <v>87.0871266666667</v>
      </c>
      <c r="V476" s="1">
        <v>383943.784026337</v>
      </c>
      <c r="W476" s="15">
        <v>0.79335380498376</v>
      </c>
      <c r="X476" s="1">
        <v>0.0951385436682953</v>
      </c>
      <c r="Y476" s="1">
        <v>0.111507651347944</v>
      </c>
      <c r="Z476" s="1">
        <v>0.20664619501624</v>
      </c>
      <c r="AA476" s="1">
        <v>383.943784026337</v>
      </c>
      <c r="AB476" s="1">
        <v>11697.7313239769</v>
      </c>
      <c r="AC476" s="15">
        <v>1062.46521614266</v>
      </c>
      <c r="AD476" s="1">
        <v>223857.104520294</v>
      </c>
      <c r="AE476" s="15">
        <v>405.0</v>
      </c>
      <c r="AF476" s="1">
        <v>47511.0</v>
      </c>
      <c r="AG476" s="15">
        <v>74002.1123163842</v>
      </c>
      <c r="AH476" s="15">
        <v>60.2099848423466</v>
      </c>
      <c r="AI476" s="1">
        <v>26.67999934227</v>
      </c>
      <c r="AJ476" s="1">
        <v>27.1892881810188</v>
      </c>
      <c r="AK476" s="1">
        <v>2.5</v>
      </c>
      <c r="AL476" s="1">
        <v>1.08272</v>
      </c>
      <c r="AM476" s="1">
        <v>1.44283</v>
      </c>
      <c r="AN476" s="1">
        <v>0.0</v>
      </c>
      <c r="AO476" s="15">
        <v>0.97978573579796</v>
      </c>
      <c r="AP476" s="1">
        <v>2186.21781319973</v>
      </c>
      <c r="AQ476" s="15">
        <v>3190.66307137648</v>
      </c>
      <c r="AR476" s="15">
        <v>8974.62659261552</v>
      </c>
      <c r="AS476" s="15">
        <v>705.315595111247</v>
      </c>
      <c r="AT476" s="1">
        <v>432.565108332724</v>
      </c>
      <c r="AU476" s="1">
        <v>15489.3881806357</v>
      </c>
      <c r="AV476" s="15">
        <v>6273.4606414674</v>
      </c>
      <c r="AW476" s="15">
        <v>0.356740195</v>
      </c>
      <c r="AX476" s="1">
        <v>9665.9168749141</v>
      </c>
      <c r="AY476" s="15">
        <v>0.5496521406</v>
      </c>
      <c r="AZ476" s="1">
        <v>1015.7591926888</v>
      </c>
      <c r="BA476" s="1">
        <v>0.0577611231</v>
      </c>
      <c r="BB476" s="1">
        <v>630.3799481991</v>
      </c>
      <c r="BC476" s="15">
        <v>0.0358465412</v>
      </c>
      <c r="BD476" s="1">
        <v>17585.5166572694</v>
      </c>
      <c r="BE476" s="15">
        <v>0.525156164905068</v>
      </c>
      <c r="BF476" s="1">
        <v>0.245672120595525</v>
      </c>
      <c r="BG476" s="1">
        <v>0.178197627776182</v>
      </c>
      <c r="BH476" s="1">
        <v>0.0340219423750582</v>
      </c>
      <c r="BI476" s="1">
        <v>0.0169521443481673</v>
      </c>
    </row>
    <row r="477" ht="15.75" customHeight="1">
      <c r="A477" s="1" t="s">
        <v>1909</v>
      </c>
      <c r="B477" s="1" t="s">
        <v>1115</v>
      </c>
      <c r="C477" s="1">
        <v>99.0</v>
      </c>
      <c r="D477" s="1">
        <v>13.9818787070707</v>
      </c>
      <c r="E477" s="1">
        <v>1384.205992</v>
      </c>
      <c r="F477" s="1" t="e">
        <v>#N/A</v>
      </c>
      <c r="G477" s="1">
        <v>0.00900217561966168</v>
      </c>
      <c r="H477" s="1" t="e">
        <v>#N/A</v>
      </c>
      <c r="I477" s="1">
        <v>0.0231158610330047</v>
      </c>
      <c r="J477" s="1">
        <v>0.942011387820097</v>
      </c>
      <c r="K477" s="1">
        <v>0.0193093048646779</v>
      </c>
      <c r="L477" s="1">
        <v>0.520507952053727</v>
      </c>
      <c r="M477" s="1" t="e">
        <v>#N/A</v>
      </c>
      <c r="N477" s="1">
        <v>0.115196438983202</v>
      </c>
      <c r="O477" s="1">
        <v>69084.516376909</v>
      </c>
      <c r="P477" s="15">
        <v>0.160377358490566</v>
      </c>
      <c r="Q477" s="1">
        <v>0.122641509433962</v>
      </c>
      <c r="R477" s="1">
        <v>0.716981132075472</v>
      </c>
      <c r="S477" s="1">
        <v>15.0</v>
      </c>
      <c r="T477" s="1">
        <v>84789.4</v>
      </c>
      <c r="U477" s="15">
        <v>92.2803994666667</v>
      </c>
      <c r="V477" s="1">
        <v>287820.774005145</v>
      </c>
      <c r="W477" s="15">
        <v>0.906978718345764</v>
      </c>
      <c r="X477" s="1">
        <v>0.0482628103124864</v>
      </c>
      <c r="Y477" s="1">
        <v>0.0447584713417491</v>
      </c>
      <c r="Z477" s="1">
        <v>0.0930212816542355</v>
      </c>
      <c r="AA477" s="1">
        <v>287.820774005145</v>
      </c>
      <c r="AB477" s="1">
        <v>7233.36559577615</v>
      </c>
      <c r="AC477" s="15">
        <v>793.883126031143</v>
      </c>
      <c r="AD477" s="1">
        <v>185827.810224965</v>
      </c>
      <c r="AE477" s="15">
        <v>276.0</v>
      </c>
      <c r="AF477" s="1">
        <v>44128.5</v>
      </c>
      <c r="AG477" s="15">
        <v>69844.0339205397</v>
      </c>
      <c r="AH477" s="15">
        <v>33.0599845670012</v>
      </c>
      <c r="AI477" s="1">
        <v>24.7599996745477</v>
      </c>
      <c r="AJ477" s="1">
        <v>24.7599601831906</v>
      </c>
      <c r="AK477" s="1">
        <v>0.0</v>
      </c>
      <c r="AL477" s="1">
        <v>0.0</v>
      </c>
      <c r="AM477" s="1">
        <v>0.0</v>
      </c>
      <c r="AN477" s="1">
        <v>0.0</v>
      </c>
      <c r="AO477" s="1">
        <v>1.11590016653292</v>
      </c>
      <c r="AP477" s="1">
        <v>2086.992309451</v>
      </c>
      <c r="AQ477" s="15">
        <v>3489.89101182854</v>
      </c>
      <c r="AR477" s="15">
        <v>9772.93274135748</v>
      </c>
      <c r="AS477" s="15">
        <v>1054.08869664827</v>
      </c>
      <c r="AT477" s="1">
        <v>857.186298034751</v>
      </c>
      <c r="AU477" s="1">
        <v>17261.09105732</v>
      </c>
      <c r="AV477" s="15">
        <v>8426.4405367794</v>
      </c>
      <c r="AW477" s="15">
        <v>0.4911746916</v>
      </c>
      <c r="AX477" s="1">
        <v>5855.5137221737</v>
      </c>
      <c r="AY477" s="15">
        <v>0.3413161387</v>
      </c>
      <c r="AZ477" s="1">
        <v>1148.4909479172</v>
      </c>
      <c r="BA477" s="1">
        <v>0.0669451929</v>
      </c>
      <c r="BB477" s="1">
        <v>1725.2443691675</v>
      </c>
      <c r="BC477" s="15">
        <v>0.1005639768</v>
      </c>
      <c r="BD477" s="1">
        <v>17155.6895760378</v>
      </c>
      <c r="BE477" s="15">
        <v>0.528627842828731</v>
      </c>
      <c r="BF477" s="1">
        <v>0.268215975908769</v>
      </c>
      <c r="BG477" s="1">
        <v>0.160841659882645</v>
      </c>
      <c r="BH477" s="1">
        <v>0.0290214391496715</v>
      </c>
      <c r="BI477" s="1">
        <v>0.0132930822301835</v>
      </c>
    </row>
    <row r="478" ht="15.75" customHeight="1">
      <c r="A478" s="1" t="s">
        <v>1910</v>
      </c>
      <c r="B478" s="1" t="s">
        <v>1164</v>
      </c>
      <c r="C478" s="1">
        <v>24.0</v>
      </c>
      <c r="D478" s="1">
        <v>77.42321725</v>
      </c>
      <c r="E478" s="1">
        <v>1858.157214</v>
      </c>
      <c r="F478" s="1">
        <v>0.0466131599752399</v>
      </c>
      <c r="G478" s="1">
        <v>0.210971081767843</v>
      </c>
      <c r="H478" s="1" t="e">
        <v>#N/A</v>
      </c>
      <c r="I478" s="1">
        <v>0.0689874100604211</v>
      </c>
      <c r="J478" s="1">
        <v>0.620896104552601</v>
      </c>
      <c r="K478" s="1">
        <v>0.0519780241695673</v>
      </c>
      <c r="L478" s="1">
        <v>0.414522055669712</v>
      </c>
      <c r="M478" s="1">
        <v>0.0239401156536243</v>
      </c>
      <c r="N478" s="1">
        <v>0.150091640962384</v>
      </c>
      <c r="O478" s="1">
        <v>76111.8371919343</v>
      </c>
      <c r="P478" s="15">
        <v>0.22962962962963</v>
      </c>
      <c r="Q478" s="1">
        <v>0.17037037037037</v>
      </c>
      <c r="R478" s="1">
        <v>0.6</v>
      </c>
      <c r="S478" s="1">
        <v>19.0</v>
      </c>
      <c r="T478" s="1">
        <v>95455.8421052632</v>
      </c>
      <c r="U478" s="15">
        <v>97.7977481052632</v>
      </c>
      <c r="V478" s="1">
        <v>412742.357977897</v>
      </c>
      <c r="W478" s="15">
        <v>0.646422167548685</v>
      </c>
      <c r="X478" s="1">
        <v>0.333091137132871</v>
      </c>
      <c r="Y478" s="1">
        <v>0.0204866953184446</v>
      </c>
      <c r="Z478" s="1">
        <v>0.353577832451315</v>
      </c>
      <c r="AA478" s="1">
        <v>412.742357977897</v>
      </c>
      <c r="AB478" s="1">
        <v>12331.5324598794</v>
      </c>
      <c r="AC478" s="15">
        <v>861.851967063967</v>
      </c>
      <c r="AD478" s="15">
        <v>273029.249312883</v>
      </c>
      <c r="AE478" s="15">
        <v>491.0</v>
      </c>
      <c r="AF478" s="1">
        <v>48736.0</v>
      </c>
      <c r="AG478" s="15">
        <v>74334.8814250456</v>
      </c>
      <c r="AH478" s="15">
        <v>68.1499636903349</v>
      </c>
      <c r="AI478" s="1">
        <v>26.5739980265735</v>
      </c>
      <c r="AJ478" s="1">
        <v>33.9332997156748</v>
      </c>
      <c r="AK478" s="1">
        <v>2.0</v>
      </c>
      <c r="AL478" s="1">
        <v>1.159625</v>
      </c>
      <c r="AM478" s="1">
        <v>1.466816</v>
      </c>
      <c r="AN478" s="1">
        <v>0.0</v>
      </c>
      <c r="AO478" s="1">
        <v>0.800464065037918</v>
      </c>
      <c r="AP478" s="1">
        <v>2713.50555378787</v>
      </c>
      <c r="AQ478" s="15">
        <v>3031.92804545977</v>
      </c>
      <c r="AR478" s="15">
        <v>9559.30324203452</v>
      </c>
      <c r="AS478" s="15">
        <v>1224.28734385873</v>
      </c>
      <c r="AT478" s="15">
        <v>462.622728326367</v>
      </c>
      <c r="AU478" s="1">
        <v>16991.6469134673</v>
      </c>
      <c r="AV478" s="15">
        <v>3762.6298447616</v>
      </c>
      <c r="AW478" s="15">
        <v>0.2247317111</v>
      </c>
      <c r="AX478" s="1">
        <v>11249.0530863222</v>
      </c>
      <c r="AY478" s="15">
        <v>0.6718755373</v>
      </c>
      <c r="AZ478" s="1">
        <v>967.8245165882</v>
      </c>
      <c r="BA478" s="1">
        <v>0.0578055426</v>
      </c>
      <c r="BB478" s="1">
        <v>763.2558497988</v>
      </c>
      <c r="BC478" s="1">
        <v>0.045587209</v>
      </c>
      <c r="BD478" s="1">
        <v>16742.7632974708</v>
      </c>
      <c r="BE478" s="15">
        <v>0.580863079535742</v>
      </c>
      <c r="BF478" s="1">
        <v>0.279477091140009</v>
      </c>
      <c r="BG478" s="1">
        <v>0.0981149602037005</v>
      </c>
      <c r="BH478" s="1">
        <v>0.0196930274913468</v>
      </c>
      <c r="BI478" s="1">
        <v>0.0218518416292016</v>
      </c>
    </row>
    <row r="479" ht="15.75" customHeight="1">
      <c r="A479" s="1" t="s">
        <v>1911</v>
      </c>
      <c r="B479" s="1" t="s">
        <v>1281</v>
      </c>
      <c r="C479" s="1">
        <v>56.0</v>
      </c>
      <c r="D479" s="1">
        <v>12.8071630892857</v>
      </c>
      <c r="E479" s="1">
        <v>717.201133</v>
      </c>
      <c r="F479" s="1" t="e">
        <v>#N/A</v>
      </c>
      <c r="G479" s="1" t="e">
        <v>#N/A</v>
      </c>
      <c r="H479" s="1" t="e">
        <v>#N/A</v>
      </c>
      <c r="I479" s="1">
        <v>0.0255006824239306</v>
      </c>
      <c r="J479" s="1">
        <v>0.918709212110346</v>
      </c>
      <c r="K479" s="1">
        <v>0.0353034254804415</v>
      </c>
      <c r="L479" s="1">
        <v>0.526299040201729</v>
      </c>
      <c r="M479" s="1" t="e">
        <v>#N/A</v>
      </c>
      <c r="N479" s="1">
        <v>0.213915792033823</v>
      </c>
      <c r="O479" s="1">
        <v>58876.636</v>
      </c>
      <c r="P479" s="15">
        <v>0.258620689655172</v>
      </c>
      <c r="Q479" s="1">
        <v>0.120689655172414</v>
      </c>
      <c r="R479" s="1">
        <v>0.620689655172414</v>
      </c>
      <c r="S479" s="1">
        <v>8.0</v>
      </c>
      <c r="T479" s="1">
        <v>62954.125</v>
      </c>
      <c r="U479" s="15">
        <v>89.650141625</v>
      </c>
      <c r="V479" s="1">
        <v>402386.662152693</v>
      </c>
      <c r="W479" s="15">
        <v>0.916837175450741</v>
      </c>
      <c r="X479" s="1">
        <v>0.0449998002371305</v>
      </c>
      <c r="Y479" s="1">
        <v>0.0381630243121288</v>
      </c>
      <c r="Z479" s="1">
        <v>0.0831628245492593</v>
      </c>
      <c r="AA479" s="1">
        <v>402.386662152693</v>
      </c>
      <c r="AB479" s="1">
        <v>9834.91474768766</v>
      </c>
      <c r="AC479" s="15">
        <v>1105.42238923094</v>
      </c>
      <c r="AD479" s="1">
        <v>220031.876235738</v>
      </c>
      <c r="AE479" s="15">
        <v>394.0</v>
      </c>
      <c r="AF479" s="1">
        <v>44896.0</v>
      </c>
      <c r="AG479" s="15">
        <v>73317.0145929339</v>
      </c>
      <c r="AH479" s="15">
        <v>51.9499162395413</v>
      </c>
      <c r="AI479" s="1">
        <v>23.3499965966473</v>
      </c>
      <c r="AJ479" s="1">
        <v>23.3499325073018</v>
      </c>
      <c r="AK479" s="1">
        <v>0.0</v>
      </c>
      <c r="AL479" s="1">
        <v>0.0</v>
      </c>
      <c r="AM479" s="1">
        <v>0.0</v>
      </c>
      <c r="AN479" s="1">
        <v>0.0</v>
      </c>
      <c r="AO479" s="15">
        <v>0.985684595201389</v>
      </c>
      <c r="AP479" s="1">
        <v>2726.78347818505</v>
      </c>
      <c r="AQ479" s="15">
        <v>3455.45628132743</v>
      </c>
      <c r="AR479" s="15">
        <v>8359.93393501791</v>
      </c>
      <c r="AS479" s="15">
        <v>1524.52229882353</v>
      </c>
      <c r="AT479" s="1">
        <v>191.3213653554</v>
      </c>
      <c r="AU479" s="1">
        <v>16258.0173587093</v>
      </c>
      <c r="AV479" s="15">
        <v>7299.6225194499</v>
      </c>
      <c r="AW479" s="15">
        <v>0.4312846598</v>
      </c>
      <c r="AX479" s="1">
        <v>7245.004395392</v>
      </c>
      <c r="AY479" s="15">
        <v>0.4280576492</v>
      </c>
      <c r="AZ479" s="1">
        <v>1171.3878634634</v>
      </c>
      <c r="BA479" s="15">
        <v>0.0692092796</v>
      </c>
      <c r="BB479" s="1">
        <v>1209.2858416345</v>
      </c>
      <c r="BC479" s="15">
        <v>0.0714484114</v>
      </c>
      <c r="BD479" s="1">
        <v>16925.3006199398</v>
      </c>
      <c r="BE479" s="15">
        <v>0.497631437755378</v>
      </c>
      <c r="BF479" s="1">
        <v>0.229076900972555</v>
      </c>
      <c r="BG479" s="1">
        <v>0.223195943758346</v>
      </c>
      <c r="BH479" s="1">
        <v>0.0347827801182496</v>
      </c>
      <c r="BI479" s="1">
        <v>0.0153129373954713</v>
      </c>
    </row>
    <row r="480" ht="15.75" customHeight="1">
      <c r="A480" s="1" t="s">
        <v>1891</v>
      </c>
      <c r="B480" s="1" t="s">
        <v>844</v>
      </c>
      <c r="C480" s="1">
        <v>112.0</v>
      </c>
      <c r="D480" s="1">
        <v>7.83316184821429</v>
      </c>
      <c r="E480" s="1">
        <v>877.314127</v>
      </c>
      <c r="F480" s="1" t="e">
        <v>#N/A</v>
      </c>
      <c r="G480" s="1" t="e">
        <v>#N/A</v>
      </c>
      <c r="H480" s="1" t="e">
        <v>#N/A</v>
      </c>
      <c r="I480" s="1">
        <v>0.0259753245815339</v>
      </c>
      <c r="J480" s="1">
        <v>0.935056637639309</v>
      </c>
      <c r="K480" s="1">
        <v>0.0314938287412932</v>
      </c>
      <c r="L480" s="1">
        <v>0.980111827460123</v>
      </c>
      <c r="M480" s="1" t="e">
        <v>#N/A</v>
      </c>
      <c r="N480" s="1">
        <v>0.18143820220444</v>
      </c>
      <c r="O480" s="1">
        <v>69576.3641610738</v>
      </c>
      <c r="P480" s="15">
        <v>0.16</v>
      </c>
      <c r="Q480" s="1">
        <v>0.16</v>
      </c>
      <c r="R480" s="1">
        <v>0.68</v>
      </c>
      <c r="S480" s="1">
        <v>8.5</v>
      </c>
      <c r="T480" s="1">
        <v>83425.8823529412</v>
      </c>
      <c r="U480" s="15">
        <v>103.213426705882</v>
      </c>
      <c r="V480" s="1">
        <v>253422.728709805</v>
      </c>
      <c r="W480" s="15">
        <v>0.865864434586685</v>
      </c>
      <c r="X480" s="1">
        <v>0.0665281826664653</v>
      </c>
      <c r="Y480" s="1">
        <v>0.0676073827468498</v>
      </c>
      <c r="Z480" s="1">
        <v>0.134135565413315</v>
      </c>
      <c r="AA480" s="1">
        <v>253.422728709805</v>
      </c>
      <c r="AB480" s="1">
        <v>5196.5867865251</v>
      </c>
      <c r="AC480" s="15">
        <v>586.897137699915</v>
      </c>
      <c r="AD480" s="15">
        <v>176607.715587123</v>
      </c>
      <c r="AE480" s="15">
        <v>247.0</v>
      </c>
      <c r="AF480" s="1">
        <v>40049.0</v>
      </c>
      <c r="AG480" s="15">
        <v>61344.9720930233</v>
      </c>
      <c r="AH480" s="15">
        <v>27.4987958411947</v>
      </c>
      <c r="AI480" s="1">
        <v>19.9984208514104</v>
      </c>
      <c r="AJ480" s="1">
        <v>20.0</v>
      </c>
      <c r="AK480" s="1">
        <v>0.0</v>
      </c>
      <c r="AL480" s="1">
        <v>0.0</v>
      </c>
      <c r="AM480" s="1">
        <v>0.0</v>
      </c>
      <c r="AN480" s="1">
        <v>3600.5826793212</v>
      </c>
      <c r="AO480" s="1">
        <v>1.94410736859874</v>
      </c>
      <c r="AP480" s="1">
        <v>2397.26791724169</v>
      </c>
      <c r="AQ480" s="15">
        <v>4634.93390207314</v>
      </c>
      <c r="AR480" s="15">
        <v>11546.6970475445</v>
      </c>
      <c r="AS480" s="15">
        <v>942.524068120927</v>
      </c>
      <c r="AT480" s="15">
        <v>686.399410960357</v>
      </c>
      <c r="AU480" s="1">
        <v>20207.8223459406</v>
      </c>
      <c r="AV480" s="15">
        <v>10129.1831268503</v>
      </c>
      <c r="AW480" s="15">
        <v>0.4790123855</v>
      </c>
      <c r="AX480" s="1">
        <v>8636.8481540398</v>
      </c>
      <c r="AY480" s="15">
        <v>0.4084393762</v>
      </c>
      <c r="AZ480" s="1">
        <v>1251.8103133164</v>
      </c>
      <c r="BA480" s="1">
        <v>0.0591985195</v>
      </c>
      <c r="BB480" s="1">
        <v>1128.1317306817</v>
      </c>
      <c r="BC480" s="1">
        <v>0.0533497188</v>
      </c>
      <c r="BD480" s="1">
        <v>21145.9733248882</v>
      </c>
      <c r="BE480" s="15">
        <v>0.457200129986312</v>
      </c>
      <c r="BF480" s="1">
        <v>0.252070944210882</v>
      </c>
      <c r="BG480" s="1">
        <v>0.224866581117683</v>
      </c>
      <c r="BH480" s="1">
        <v>0.0388232556725295</v>
      </c>
      <c r="BI480" s="1">
        <v>0.0270390890125934</v>
      </c>
    </row>
    <row r="481" ht="15.75" customHeight="1">
      <c r="A481" s="1" t="s">
        <v>1912</v>
      </c>
      <c r="B481" s="1" t="s">
        <v>1025</v>
      </c>
      <c r="C481" s="1">
        <v>82.0</v>
      </c>
      <c r="D481" s="1">
        <v>14.4024406097561</v>
      </c>
      <c r="E481" s="1">
        <v>1181.00013</v>
      </c>
      <c r="F481" s="1" t="e">
        <v>#N/A</v>
      </c>
      <c r="G481" s="1" t="e">
        <v>#N/A</v>
      </c>
      <c r="H481" s="1" t="e">
        <v>#N/A</v>
      </c>
      <c r="I481" s="1">
        <v>0.0134239267632545</v>
      </c>
      <c r="J481" s="1">
        <v>0.967162593498245</v>
      </c>
      <c r="K481" s="1">
        <v>0.0165968122887878</v>
      </c>
      <c r="L481" s="1">
        <v>0.519359199085434</v>
      </c>
      <c r="M481" s="1" t="e">
        <v>#N/A</v>
      </c>
      <c r="N481" s="1">
        <v>0.192700080866721</v>
      </c>
      <c r="O481" s="1">
        <v>63560.1169590643</v>
      </c>
      <c r="P481" s="15">
        <v>0.27906976744186</v>
      </c>
      <c r="Q481" s="1">
        <v>0.151162790697674</v>
      </c>
      <c r="R481" s="1">
        <v>0.569767441860465</v>
      </c>
      <c r="S481" s="1">
        <v>10.0</v>
      </c>
      <c r="T481" s="1">
        <v>79792.8</v>
      </c>
      <c r="U481" s="15">
        <v>118.100013</v>
      </c>
      <c r="V481" s="1">
        <v>218003.871007195</v>
      </c>
      <c r="W481" s="15">
        <v>0.928877903043005</v>
      </c>
      <c r="X481" s="1">
        <v>0.0317622443026676</v>
      </c>
      <c r="Y481" s="1">
        <v>0.0393598526543273</v>
      </c>
      <c r="Z481" s="1">
        <v>0.0711220969569949</v>
      </c>
      <c r="AA481" s="1">
        <v>218.003871007195</v>
      </c>
      <c r="AB481" s="1">
        <v>4360.07403318406</v>
      </c>
      <c r="AC481" s="15">
        <v>559.207838529196</v>
      </c>
      <c r="AD481" s="1">
        <v>148792.47293852</v>
      </c>
      <c r="AE481" s="15">
        <v>144.0</v>
      </c>
      <c r="AF481" s="1">
        <v>44178.0</v>
      </c>
      <c r="AG481" s="15">
        <v>67042.360121304</v>
      </c>
      <c r="AH481" s="15">
        <v>19.999822374673</v>
      </c>
      <c r="AI481" s="1">
        <v>19.9999941459658</v>
      </c>
      <c r="AJ481" s="1">
        <v>19.9999021716667</v>
      </c>
      <c r="AK481" s="1">
        <v>0.0</v>
      </c>
      <c r="AL481" s="1">
        <v>0.0</v>
      </c>
      <c r="AM481" s="1">
        <v>0.0</v>
      </c>
      <c r="AN481" s="1">
        <v>4013.30291978884</v>
      </c>
      <c r="AO481" s="1">
        <v>1.66670758291178</v>
      </c>
      <c r="AP481" s="1">
        <v>2529.16140661221</v>
      </c>
      <c r="AQ481" s="15">
        <v>4870.34995499958</v>
      </c>
      <c r="AR481" s="15">
        <v>9429.96798823382</v>
      </c>
      <c r="AS481" s="15">
        <v>1627.93485890641</v>
      </c>
      <c r="AT481" s="15">
        <v>226.190974255016</v>
      </c>
      <c r="AU481" s="1">
        <v>18683.605183007</v>
      </c>
      <c r="AV481" s="15">
        <v>8399.5690395381</v>
      </c>
      <c r="AW481" s="15">
        <v>0.4608192514</v>
      </c>
      <c r="AX481" s="1">
        <v>7676.841633416</v>
      </c>
      <c r="AY481" s="15">
        <v>0.4211688002</v>
      </c>
      <c r="AZ481" s="1">
        <v>1212.5023587971</v>
      </c>
      <c r="BA481" s="1">
        <v>0.0665206068</v>
      </c>
      <c r="BB481" s="1">
        <v>938.5568784062</v>
      </c>
      <c r="BC481" s="1">
        <v>0.0514913415</v>
      </c>
      <c r="BD481" s="1">
        <v>18227.4699101574</v>
      </c>
      <c r="BE481" s="15">
        <v>0.53994749958561</v>
      </c>
      <c r="BF481" s="1">
        <v>0.244548343907683</v>
      </c>
      <c r="BG481" s="1">
        <v>0.138481003580081</v>
      </c>
      <c r="BH481" s="1">
        <v>0.0473910691838978</v>
      </c>
      <c r="BI481" s="1">
        <v>0.0296320837427285</v>
      </c>
    </row>
    <row r="482" ht="15.75" customHeight="1">
      <c r="A482" s="1" t="s">
        <v>1913</v>
      </c>
      <c r="B482" s="1" t="s">
        <v>1224</v>
      </c>
      <c r="C482" s="1">
        <v>60.0</v>
      </c>
      <c r="D482" s="1">
        <v>11.4835756333333</v>
      </c>
      <c r="E482" s="1">
        <v>689.014538</v>
      </c>
      <c r="F482" s="1" t="e">
        <v>#N/A</v>
      </c>
      <c r="G482" s="1" t="e">
        <v>#N/A</v>
      </c>
      <c r="H482" s="1" t="e">
        <v>#N/A</v>
      </c>
      <c r="I482" s="1" t="e">
        <v>#N/A</v>
      </c>
      <c r="J482" s="1">
        <v>0.968852787561121</v>
      </c>
      <c r="K482" s="1" t="e">
        <v>#N/A</v>
      </c>
      <c r="L482" s="1">
        <v>0.999978497855669</v>
      </c>
      <c r="M482" s="1" t="e">
        <v>#N/A</v>
      </c>
      <c r="N482" s="1">
        <v>0.172639605739812</v>
      </c>
      <c r="O482" s="1">
        <v>60845.8366298973</v>
      </c>
      <c r="P482" s="15">
        <v>0.285714285714286</v>
      </c>
      <c r="Q482" s="1">
        <v>0.142857142857143</v>
      </c>
      <c r="R482" s="1">
        <v>0.571428571428571</v>
      </c>
      <c r="S482" s="1">
        <v>5.7</v>
      </c>
      <c r="T482" s="1">
        <v>87044.7368421053</v>
      </c>
      <c r="U482" s="15">
        <v>120.879743508772</v>
      </c>
      <c r="V482" s="1">
        <v>263574.409514128</v>
      </c>
      <c r="W482" s="15">
        <v>0.86884177116911</v>
      </c>
      <c r="X482" s="1">
        <v>0.0432533288988396</v>
      </c>
      <c r="Y482" s="1">
        <v>0.0879048999320509</v>
      </c>
      <c r="Z482" s="1">
        <v>0.131158228830891</v>
      </c>
      <c r="AA482" s="1">
        <v>263.574409514128</v>
      </c>
      <c r="AB482" s="1">
        <v>6014.47831859826</v>
      </c>
      <c r="AC482" s="15">
        <v>706.921368326774</v>
      </c>
      <c r="AD482" s="1">
        <v>196219.667252453</v>
      </c>
      <c r="AE482" s="15">
        <v>314.0</v>
      </c>
      <c r="AF482" s="1">
        <v>42356.0</v>
      </c>
      <c r="AG482" s="15">
        <v>66308.9276</v>
      </c>
      <c r="AH482" s="15">
        <v>36.3999621651317</v>
      </c>
      <c r="AI482" s="1">
        <v>21.5092966865542</v>
      </c>
      <c r="AJ482" s="1">
        <v>21.5241327597774</v>
      </c>
      <c r="AK482" s="1">
        <v>2.0</v>
      </c>
      <c r="AL482" s="1">
        <v>1.433438</v>
      </c>
      <c r="AM482" s="1">
        <v>1.513736</v>
      </c>
      <c r="AN482" s="1">
        <v>3462.86137434157</v>
      </c>
      <c r="AO482" s="1">
        <v>1.6885318371633</v>
      </c>
      <c r="AP482" s="1">
        <v>2997.7740759949</v>
      </c>
      <c r="AQ482" s="15">
        <v>4284.89771575763</v>
      </c>
      <c r="AR482" s="15">
        <v>10114.9104345894</v>
      </c>
      <c r="AS482" s="15">
        <v>843.756376588965</v>
      </c>
      <c r="AT482" s="1">
        <v>595.722829291012</v>
      </c>
      <c r="AU482" s="1">
        <v>18837.0614322219</v>
      </c>
      <c r="AV482" s="15">
        <v>10088.4609119101</v>
      </c>
      <c r="AW482" s="15">
        <v>0.4910936308</v>
      </c>
      <c r="AX482" s="1">
        <v>8745.4026937453</v>
      </c>
      <c r="AY482" s="15">
        <v>0.4257152403</v>
      </c>
      <c r="AZ482" s="1">
        <v>669.7913766361</v>
      </c>
      <c r="BA482" s="1">
        <v>0.0326046046</v>
      </c>
      <c r="BB482" s="1">
        <v>1039.1911862961</v>
      </c>
      <c r="BC482" s="15">
        <v>0.0505865243</v>
      </c>
      <c r="BD482" s="1">
        <v>20542.8461685876</v>
      </c>
      <c r="BE482" s="15">
        <v>0.52834150048222</v>
      </c>
      <c r="BF482" s="1">
        <v>0.230399356428984</v>
      </c>
      <c r="BG482" s="1">
        <v>0.162013849929015</v>
      </c>
      <c r="BH482" s="1">
        <v>0.054401052299946</v>
      </c>
      <c r="BI482" s="1">
        <v>0.0248442408598357</v>
      </c>
    </row>
    <row r="483" ht="15.75" customHeight="1">
      <c r="A483" s="1" t="s">
        <v>1575</v>
      </c>
      <c r="B483" s="1" t="s">
        <v>324</v>
      </c>
      <c r="C483" s="1">
        <v>73.0</v>
      </c>
      <c r="D483" s="1">
        <v>9.41808526027397</v>
      </c>
      <c r="E483" s="1">
        <v>687.520224</v>
      </c>
      <c r="F483" s="1" t="e">
        <v>#N/A</v>
      </c>
      <c r="G483" s="1" t="e">
        <v>#N/A</v>
      </c>
      <c r="H483" s="1" t="e">
        <v>#N/A</v>
      </c>
      <c r="I483" s="1">
        <v>0.090455113003515</v>
      </c>
      <c r="J483" s="1">
        <v>0.872705489171521</v>
      </c>
      <c r="K483" s="1">
        <v>0.028083110913262</v>
      </c>
      <c r="L483" s="1">
        <v>0.344095516586196</v>
      </c>
      <c r="M483" s="1" t="e">
        <v>#N/A</v>
      </c>
      <c r="N483" s="1">
        <v>0.155020233243203</v>
      </c>
      <c r="O483" s="1">
        <v>73910.7717242726</v>
      </c>
      <c r="P483" s="15">
        <v>0.109090909090909</v>
      </c>
      <c r="Q483" s="1">
        <v>0.127272727272727</v>
      </c>
      <c r="R483" s="1">
        <v>0.763636363636364</v>
      </c>
      <c r="S483" s="1">
        <v>4.95</v>
      </c>
      <c r="T483" s="1">
        <v>94679.797979798</v>
      </c>
      <c r="U483" s="15">
        <v>138.892974545455</v>
      </c>
      <c r="V483" s="1">
        <v>276668.995849059</v>
      </c>
      <c r="W483" s="15">
        <v>0.86640528247089</v>
      </c>
      <c r="X483" s="1">
        <v>0.0355804807315155</v>
      </c>
      <c r="Y483" s="1">
        <v>0.0980142367975948</v>
      </c>
      <c r="Z483" s="1">
        <v>0.13359471752911</v>
      </c>
      <c r="AA483" s="1">
        <v>276.668995849059</v>
      </c>
      <c r="AB483" s="1">
        <v>5752.32242186377</v>
      </c>
      <c r="AC483" s="15">
        <v>678.216834534892</v>
      </c>
      <c r="AD483" s="1">
        <v>187522.485500594</v>
      </c>
      <c r="AE483" s="15">
        <v>281.0</v>
      </c>
      <c r="AF483" s="1">
        <v>46904.5</v>
      </c>
      <c r="AG483" s="15">
        <v>70587.3733870968</v>
      </c>
      <c r="AH483" s="15">
        <v>27.9999334900608</v>
      </c>
      <c r="AI483" s="1">
        <v>19.9999951457412</v>
      </c>
      <c r="AJ483" s="1">
        <v>20.2037246083015</v>
      </c>
      <c r="AK483" s="1">
        <v>0.5</v>
      </c>
      <c r="AL483" s="1">
        <v>0.240061</v>
      </c>
      <c r="AM483" s="1">
        <v>0.397105</v>
      </c>
      <c r="AN483" s="1">
        <v>2605.39141609309</v>
      </c>
      <c r="AO483" s="1">
        <v>1.27091360157352</v>
      </c>
      <c r="AP483" s="1">
        <v>2089.89235493384</v>
      </c>
      <c r="AQ483" s="15">
        <v>2720.97406693887</v>
      </c>
      <c r="AR483" s="15">
        <v>9483.68848274054</v>
      </c>
      <c r="AS483" s="15">
        <v>639.218243563989</v>
      </c>
      <c r="AT483" s="1">
        <v>237.399096495524</v>
      </c>
      <c r="AU483" s="1">
        <v>15171.1722446728</v>
      </c>
      <c r="AV483" s="15">
        <v>9543.4868299843</v>
      </c>
      <c r="AW483" s="15">
        <v>0.4708439207</v>
      </c>
      <c r="AX483" s="1">
        <v>7915.6305698558</v>
      </c>
      <c r="AY483" s="15">
        <v>0.3905309033</v>
      </c>
      <c r="AZ483" s="1">
        <v>1812.2084777464</v>
      </c>
      <c r="BA483" s="1">
        <v>0.0894083431</v>
      </c>
      <c r="BB483" s="1">
        <v>997.5709045538</v>
      </c>
      <c r="BC483" s="15">
        <v>0.0492168328</v>
      </c>
      <c r="BD483" s="1">
        <v>20268.8967821403</v>
      </c>
      <c r="BE483" s="15">
        <v>0.57660499763309</v>
      </c>
      <c r="BF483" s="1">
        <v>0.215054181714636</v>
      </c>
      <c r="BG483" s="1">
        <v>0.164965394371492</v>
      </c>
      <c r="BH483" s="1">
        <v>0.0301255116836021</v>
      </c>
      <c r="BI483" s="1">
        <v>0.0132499145971807</v>
      </c>
    </row>
    <row r="484" ht="15.75" customHeight="1">
      <c r="A484" s="1" t="s">
        <v>1582</v>
      </c>
      <c r="B484" s="1" t="s">
        <v>330</v>
      </c>
      <c r="C484" s="1">
        <v>80.0</v>
      </c>
      <c r="D484" s="1">
        <v>6.047868075</v>
      </c>
      <c r="E484" s="1">
        <v>483.829446</v>
      </c>
      <c r="F484" s="1" t="e">
        <v>#N/A</v>
      </c>
      <c r="G484" s="1" t="e">
        <v>#N/A</v>
      </c>
      <c r="H484" s="1" t="e">
        <v>#N/A</v>
      </c>
      <c r="I484" s="1">
        <v>0.0626578617804956</v>
      </c>
      <c r="J484" s="1">
        <v>0.925256604042613</v>
      </c>
      <c r="K484" s="1" t="e">
        <v>#N/A</v>
      </c>
      <c r="L484" s="1">
        <v>0.348310235231534</v>
      </c>
      <c r="M484" s="1" t="e">
        <v>#N/A</v>
      </c>
      <c r="N484" s="1">
        <v>0.186683172349798</v>
      </c>
      <c r="O484" s="1">
        <v>60636.5698082636</v>
      </c>
      <c r="P484" s="15">
        <v>0.153846153846154</v>
      </c>
      <c r="Q484" s="1">
        <v>0.307692307692308</v>
      </c>
      <c r="R484" s="1">
        <v>0.538461538461538</v>
      </c>
      <c r="S484" s="1">
        <v>4.0</v>
      </c>
      <c r="T484" s="1">
        <v>92441.25</v>
      </c>
      <c r="U484" s="15">
        <v>120.9573615</v>
      </c>
      <c r="V484" s="1">
        <v>250877.434194032</v>
      </c>
      <c r="W484" s="15">
        <v>0.858821526011829</v>
      </c>
      <c r="X484" s="1">
        <v>0.033702638836815</v>
      </c>
      <c r="Y484" s="1">
        <v>0.107475835151356</v>
      </c>
      <c r="Z484" s="1">
        <v>0.141178473988171</v>
      </c>
      <c r="AA484" s="1">
        <v>250.877434194032</v>
      </c>
      <c r="AB484" s="1">
        <v>5322.25977829386</v>
      </c>
      <c r="AC484" s="15">
        <v>576.912489117084</v>
      </c>
      <c r="AD484" s="1">
        <v>160029.127047364</v>
      </c>
      <c r="AE484" s="15">
        <v>177.0</v>
      </c>
      <c r="AF484" s="1">
        <v>45236.0</v>
      </c>
      <c r="AG484" s="15">
        <v>68598.8210922787</v>
      </c>
      <c r="AH484" s="15">
        <v>31.2499520912</v>
      </c>
      <c r="AI484" s="1">
        <v>20.0063926094375</v>
      </c>
      <c r="AJ484" s="1">
        <v>19.9998044435318</v>
      </c>
      <c r="AK484" s="1">
        <v>1.4</v>
      </c>
      <c r="AL484" s="1">
        <v>0.460721</v>
      </c>
      <c r="AM484" s="1">
        <v>1.100919</v>
      </c>
      <c r="AN484" s="1">
        <v>2139.69641277269</v>
      </c>
      <c r="AO484" s="1">
        <v>1.29500499549737</v>
      </c>
      <c r="AP484" s="1">
        <v>2159.05246908019</v>
      </c>
      <c r="AQ484" s="15">
        <v>5533.70534210933</v>
      </c>
      <c r="AR484" s="15">
        <v>9385.253951658</v>
      </c>
      <c r="AS484" s="15">
        <v>568.175464045651</v>
      </c>
      <c r="AT484" s="1">
        <v>754.944667009788</v>
      </c>
      <c r="AU484" s="1">
        <v>18401.131893903</v>
      </c>
      <c r="AV484" s="15">
        <v>10683.0686674251</v>
      </c>
      <c r="AW484" s="15">
        <v>0.5337831329</v>
      </c>
      <c r="AX484" s="1">
        <v>7133.8186812055</v>
      </c>
      <c r="AY484" s="15">
        <v>0.356443659</v>
      </c>
      <c r="AZ484" s="1">
        <v>1569.7973066383</v>
      </c>
      <c r="BA484" s="1">
        <v>0.0784354524</v>
      </c>
      <c r="BB484" s="1">
        <v>627.1899118838</v>
      </c>
      <c r="BC484" s="15">
        <v>0.0313377557</v>
      </c>
      <c r="BD484" s="1">
        <v>20013.8745671527</v>
      </c>
      <c r="BE484" s="15">
        <v>0.497891073023037</v>
      </c>
      <c r="BF484" s="1">
        <v>0.201929479167545</v>
      </c>
      <c r="BG484" s="1">
        <v>0.150853535982025</v>
      </c>
      <c r="BH484" s="1">
        <v>0.0477801173116195</v>
      </c>
      <c r="BI484" s="1">
        <v>0.101545794515774</v>
      </c>
    </row>
    <row r="485" ht="15.75" customHeight="1">
      <c r="A485" s="1" t="s">
        <v>1798</v>
      </c>
      <c r="B485" s="1" t="s">
        <v>623</v>
      </c>
      <c r="C485" s="1">
        <v>27.0</v>
      </c>
      <c r="D485" s="1">
        <v>12.1015731111111</v>
      </c>
      <c r="E485" s="1">
        <v>326.742474</v>
      </c>
      <c r="F485" s="1" t="e">
        <v>#N/A</v>
      </c>
      <c r="G485" s="1" t="e">
        <v>#N/A</v>
      </c>
      <c r="H485" s="1" t="e">
        <v>#N/A</v>
      </c>
      <c r="I485" s="1" t="e">
        <v>#N/A</v>
      </c>
      <c r="J485" s="1">
        <v>0.980964951641201</v>
      </c>
      <c r="K485" s="1" t="e">
        <v>#N/A</v>
      </c>
      <c r="L485" s="1">
        <v>0.14951226991366</v>
      </c>
      <c r="M485" s="1" t="e">
        <v>#N/A</v>
      </c>
      <c r="N485" s="1">
        <v>0.125122575170199</v>
      </c>
      <c r="O485" s="1">
        <v>58423.9492227979</v>
      </c>
      <c r="P485" s="15">
        <v>0.235294117647059</v>
      </c>
      <c r="Q485" s="1">
        <v>0.176470588235294</v>
      </c>
      <c r="R485" s="1">
        <v>0.588235294117647</v>
      </c>
      <c r="S485" s="1">
        <v>4.0</v>
      </c>
      <c r="T485" s="1">
        <v>91161.25</v>
      </c>
      <c r="U485" s="15">
        <v>81.6856185</v>
      </c>
      <c r="V485" s="1">
        <v>260395.224895065</v>
      </c>
      <c r="W485" s="15">
        <v>0.882488671540856</v>
      </c>
      <c r="X485" s="1">
        <v>0.0213860293659612</v>
      </c>
      <c r="Y485" s="1">
        <v>0.0961252990931826</v>
      </c>
      <c r="Z485" s="1">
        <v>0.117511328459144</v>
      </c>
      <c r="AA485" s="1">
        <v>260.395224895065</v>
      </c>
      <c r="AB485" s="1">
        <v>5683.7697813355</v>
      </c>
      <c r="AC485" s="15">
        <v>588.985685405565</v>
      </c>
      <c r="AD485" s="1">
        <v>201797.723882476</v>
      </c>
      <c r="AE485" s="15">
        <v>335.0</v>
      </c>
      <c r="AF485" s="1">
        <v>54871.5</v>
      </c>
      <c r="AG485" s="15">
        <v>93588.5081967213</v>
      </c>
      <c r="AH485" s="15">
        <v>38.1999254146517</v>
      </c>
      <c r="AI485" s="1">
        <v>19.9999973363188</v>
      </c>
      <c r="AJ485" s="1">
        <v>23.6473452519002</v>
      </c>
      <c r="AK485" s="1">
        <v>0.0</v>
      </c>
      <c r="AL485" s="1">
        <v>0.0</v>
      </c>
      <c r="AM485" s="1">
        <v>0.0</v>
      </c>
      <c r="AN485" s="1">
        <v>1996.92737222771</v>
      </c>
      <c r="AO485" s="1">
        <v>0.881613504146251</v>
      </c>
      <c r="AP485" s="1">
        <v>2631.46474186273</v>
      </c>
      <c r="AQ485" s="15">
        <v>3090.71161651301</v>
      </c>
      <c r="AR485" s="15">
        <v>8505.01881796977</v>
      </c>
      <c r="AS485" s="15">
        <v>769.80888624844</v>
      </c>
      <c r="AT485" s="1">
        <v>848.412930851469</v>
      </c>
      <c r="AU485" s="1">
        <v>15845.4169934454</v>
      </c>
      <c r="AV485" s="15">
        <v>10231.7839980759</v>
      </c>
      <c r="AW485" s="15">
        <v>0.5176421807</v>
      </c>
      <c r="AX485" s="1">
        <v>7261.609237186</v>
      </c>
      <c r="AY485" s="15">
        <v>0.3673763286</v>
      </c>
      <c r="AZ485" s="1">
        <v>1741.1518187095</v>
      </c>
      <c r="BA485" s="1">
        <v>0.0880876321</v>
      </c>
      <c r="BB485" s="1">
        <v>531.5875760781</v>
      </c>
      <c r="BC485" s="15">
        <v>0.0268938586</v>
      </c>
      <c r="BD485" s="1">
        <v>19766.1326300495</v>
      </c>
      <c r="BE485" s="15">
        <v>0.56418280497988</v>
      </c>
      <c r="BF485" s="1">
        <v>0.239970093731211</v>
      </c>
      <c r="BG485" s="1">
        <v>0.145744461657039</v>
      </c>
      <c r="BH485" s="1">
        <v>0.0348157406741723</v>
      </c>
      <c r="BI485" s="1">
        <v>0.0152868989576987</v>
      </c>
    </row>
    <row r="486" ht="15.75" customHeight="1">
      <c r="A486" s="1" t="s">
        <v>1805</v>
      </c>
      <c r="B486" s="1" t="s">
        <v>631</v>
      </c>
      <c r="C486" s="1">
        <v>39.0</v>
      </c>
      <c r="D486" s="1">
        <v>15.3144422564103</v>
      </c>
      <c r="E486" s="1">
        <v>597.263248</v>
      </c>
      <c r="F486" s="1" t="e">
        <v>#N/A</v>
      </c>
      <c r="G486" s="1" t="e">
        <v>#N/A</v>
      </c>
      <c r="H486" s="1" t="e">
        <v>#N/A</v>
      </c>
      <c r="I486" s="1" t="e">
        <v>#N/A</v>
      </c>
      <c r="J486" s="1">
        <v>0.979803436770381</v>
      </c>
      <c r="K486" s="1" t="e">
        <v>#N/A</v>
      </c>
      <c r="L486" s="1">
        <v>0.0940708037046004</v>
      </c>
      <c r="M486" s="1" t="e">
        <v>#N/A</v>
      </c>
      <c r="N486" s="1">
        <v>0.0900929359589979</v>
      </c>
      <c r="O486" s="1">
        <v>62934.3199898011</v>
      </c>
      <c r="P486" s="15">
        <v>0.170731707317073</v>
      </c>
      <c r="Q486" s="1">
        <v>0.170731707317073</v>
      </c>
      <c r="R486" s="1">
        <v>0.658536585365854</v>
      </c>
      <c r="S486" s="1">
        <v>5.0</v>
      </c>
      <c r="T486" s="1">
        <v>84012.0</v>
      </c>
      <c r="U486" s="15">
        <v>119.4526496</v>
      </c>
      <c r="V486" s="1">
        <v>262337.973288455</v>
      </c>
      <c r="W486" s="15">
        <v>0.830557112644536</v>
      </c>
      <c r="X486" s="1">
        <v>0.0819891115176881</v>
      </c>
      <c r="Y486" s="1">
        <v>0.0874537758377757</v>
      </c>
      <c r="Z486" s="1">
        <v>0.169442887355464</v>
      </c>
      <c r="AA486" s="1">
        <v>262.337973288455</v>
      </c>
      <c r="AB486" s="1">
        <v>5447.20106401056</v>
      </c>
      <c r="AC486" s="15">
        <v>597.614789115569</v>
      </c>
      <c r="AD486" s="1">
        <v>210581.23658097</v>
      </c>
      <c r="AE486" s="15">
        <v>367.0</v>
      </c>
      <c r="AF486" s="1">
        <v>59392.0</v>
      </c>
      <c r="AG486" s="15">
        <v>122536.498239437</v>
      </c>
      <c r="AH486" s="15">
        <v>28.5999527099808</v>
      </c>
      <c r="AI486" s="1">
        <v>20.0135935027821</v>
      </c>
      <c r="AJ486" s="1">
        <v>20.0081734642644</v>
      </c>
      <c r="AK486" s="1">
        <v>0.0</v>
      </c>
      <c r="AL486" s="1">
        <v>0.0</v>
      </c>
      <c r="AM486" s="1">
        <v>0.0</v>
      </c>
      <c r="AN486" s="1">
        <v>3682.86745813632</v>
      </c>
      <c r="AO486" s="15">
        <v>0.794639752488725</v>
      </c>
      <c r="AP486" s="1">
        <v>1895.2693369139</v>
      </c>
      <c r="AQ486" s="15">
        <v>2252.00489818185</v>
      </c>
      <c r="AR486" s="15">
        <v>8061.48899354343</v>
      </c>
      <c r="AS486" s="15">
        <v>368.24281543605</v>
      </c>
      <c r="AT486" s="1">
        <v>373.255295293174</v>
      </c>
      <c r="AU486" s="1">
        <v>12950.2613393684</v>
      </c>
      <c r="AV486" s="15">
        <v>8376.3975504921</v>
      </c>
      <c r="AW486" s="15">
        <v>0.4309333593</v>
      </c>
      <c r="AX486" s="1">
        <v>8645.9922117536</v>
      </c>
      <c r="AY486" s="15">
        <v>0.4448029652</v>
      </c>
      <c r="AZ486" s="1">
        <v>2048.5203890353</v>
      </c>
      <c r="BA486" s="1">
        <v>0.1053884761</v>
      </c>
      <c r="BB486" s="1">
        <v>366.8923999183</v>
      </c>
      <c r="BC486" s="15">
        <v>0.0188751994</v>
      </c>
      <c r="BD486" s="1">
        <v>19437.8025511993</v>
      </c>
      <c r="BE486" s="15">
        <v>0.595284550805647</v>
      </c>
      <c r="BF486" s="1">
        <v>0.233740815588557</v>
      </c>
      <c r="BG486" s="1">
        <v>0.0838597405941853</v>
      </c>
      <c r="BH486" s="1">
        <v>0.0386397014171052</v>
      </c>
      <c r="BI486" s="1">
        <v>0.048475191594505</v>
      </c>
    </row>
    <row r="487" ht="15.75" customHeight="1">
      <c r="A487" s="1" t="s">
        <v>1827</v>
      </c>
      <c r="B487" s="1" t="s">
        <v>675</v>
      </c>
      <c r="C487" s="1">
        <v>58.0</v>
      </c>
      <c r="D487" s="1">
        <v>11.0682506724138</v>
      </c>
      <c r="E487" s="1">
        <v>641.958539</v>
      </c>
      <c r="F487" s="1" t="e">
        <v>#N/A</v>
      </c>
      <c r="G487" s="1" t="e">
        <v>#N/A</v>
      </c>
      <c r="H487" s="1" t="e">
        <v>#N/A</v>
      </c>
      <c r="I487" s="1">
        <v>0.45098039599177</v>
      </c>
      <c r="J487" s="1">
        <v>0.519921074866847</v>
      </c>
      <c r="K487" s="1" t="e">
        <v>#N/A</v>
      </c>
      <c r="L487" s="1">
        <v>0.483584509213244</v>
      </c>
      <c r="M487" s="1">
        <v>0.0573786486349537</v>
      </c>
      <c r="N487" s="1">
        <v>0.193097875954137</v>
      </c>
      <c r="O487" s="1">
        <v>64614.3576670529</v>
      </c>
      <c r="P487" s="15">
        <v>0.125</v>
      </c>
      <c r="Q487" s="1">
        <v>0.171875</v>
      </c>
      <c r="R487" s="1">
        <v>0.703125</v>
      </c>
      <c r="S487" s="1">
        <v>8.5</v>
      </c>
      <c r="T487" s="1">
        <v>71932.0</v>
      </c>
      <c r="U487" s="15">
        <v>75.524534</v>
      </c>
      <c r="V487" s="1">
        <v>213543.962221523</v>
      </c>
      <c r="W487" s="15">
        <v>0.754266087868546</v>
      </c>
      <c r="X487" s="1">
        <v>0.133569661228903</v>
      </c>
      <c r="Y487" s="1">
        <v>0.112164250902551</v>
      </c>
      <c r="Z487" s="1">
        <v>0.245733912131454</v>
      </c>
      <c r="AA487" s="1">
        <v>213.543962221523</v>
      </c>
      <c r="AB487" s="1">
        <v>5143.92565779081</v>
      </c>
      <c r="AC487" s="15">
        <v>489.669878820632</v>
      </c>
      <c r="AD487" s="1">
        <v>154749.05190528</v>
      </c>
      <c r="AE487" s="15">
        <v>154.0</v>
      </c>
      <c r="AF487" s="1">
        <v>44307.5</v>
      </c>
      <c r="AG487" s="15">
        <v>66963.6586538462</v>
      </c>
      <c r="AH487" s="15">
        <v>31.7999452400107</v>
      </c>
      <c r="AI487" s="1">
        <v>23.0999926498749</v>
      </c>
      <c r="AJ487" s="1">
        <v>23.1939676405663</v>
      </c>
      <c r="AK487" s="1">
        <v>0.0</v>
      </c>
      <c r="AL487" s="1">
        <v>0.0</v>
      </c>
      <c r="AM487" s="1">
        <v>0.0</v>
      </c>
      <c r="AN487" s="1">
        <v>1367.81959683537</v>
      </c>
      <c r="AO487" s="1">
        <v>1.35721001815135</v>
      </c>
      <c r="AP487" s="1">
        <v>1921.18323080675</v>
      </c>
      <c r="AQ487" s="15">
        <v>2943.50229057394</v>
      </c>
      <c r="AR487" s="15">
        <v>8767.82849367162</v>
      </c>
      <c r="AS487" s="15">
        <v>439.342687830499</v>
      </c>
      <c r="AT487" s="1">
        <v>100.489823066284</v>
      </c>
      <c r="AU487" s="1">
        <v>14172.3465259491</v>
      </c>
      <c r="AV487" s="15">
        <v>11285.7966945206</v>
      </c>
      <c r="AW487" s="15">
        <v>0.5850938103</v>
      </c>
      <c r="AX487" s="1">
        <v>5680.3277852949</v>
      </c>
      <c r="AY487" s="15">
        <v>0.2944873736</v>
      </c>
      <c r="AZ487" s="1">
        <v>1414.7986154322</v>
      </c>
      <c r="BA487" s="15">
        <v>0.0733479377</v>
      </c>
      <c r="BB487" s="1">
        <v>907.9439138794</v>
      </c>
      <c r="BC487" s="15">
        <v>0.0470708784</v>
      </c>
      <c r="BD487" s="1">
        <v>19288.8670091271</v>
      </c>
      <c r="BE487" s="15">
        <v>0.546027779131707</v>
      </c>
      <c r="BF487" s="1">
        <v>0.24825541658534</v>
      </c>
      <c r="BG487" s="1">
        <v>0.14122989333053</v>
      </c>
      <c r="BH487" s="1">
        <v>0.0513634383576884</v>
      </c>
      <c r="BI487" s="1">
        <v>0.0131234725947349</v>
      </c>
    </row>
    <row r="488" ht="15.75" customHeight="1">
      <c r="A488" s="1" t="s">
        <v>1878</v>
      </c>
      <c r="B488" s="1" t="s">
        <v>811</v>
      </c>
      <c r="C488" s="1">
        <v>46.0</v>
      </c>
      <c r="D488" s="1">
        <v>11.2809382608696</v>
      </c>
      <c r="E488" s="1">
        <v>518.92316</v>
      </c>
      <c r="F488" s="1" t="e">
        <v>#N/A</v>
      </c>
      <c r="G488" s="1" t="e">
        <v>#N/A</v>
      </c>
      <c r="H488" s="1" t="e">
        <v>#N/A</v>
      </c>
      <c r="I488" s="1">
        <v>0.0303894247661682</v>
      </c>
      <c r="J488" s="1">
        <v>0.965698413391859</v>
      </c>
      <c r="K488" s="1" t="e">
        <v>#N/A</v>
      </c>
      <c r="L488" s="1">
        <v>0.142565298098693</v>
      </c>
      <c r="M488" s="1" t="e">
        <v>#N/A</v>
      </c>
      <c r="N488" s="1">
        <v>0.109550133976481</v>
      </c>
      <c r="O488" s="1">
        <v>64398.1231884058</v>
      </c>
      <c r="P488" s="15">
        <v>0.2</v>
      </c>
      <c r="Q488" s="1">
        <v>0.311111111111111</v>
      </c>
      <c r="R488" s="1">
        <v>0.488888888888889</v>
      </c>
      <c r="S488" s="1">
        <v>4.0</v>
      </c>
      <c r="T488" s="1">
        <v>92679.5</v>
      </c>
      <c r="U488" s="15">
        <v>129.73079</v>
      </c>
      <c r="V488" s="1">
        <v>176805.540920548</v>
      </c>
      <c r="W488" s="15">
        <v>0.952366736498879</v>
      </c>
      <c r="X488" s="1">
        <v>0.0132409808597395</v>
      </c>
      <c r="Y488" s="1">
        <v>0.0343922826413819</v>
      </c>
      <c r="Z488" s="1">
        <v>0.0476332635011214</v>
      </c>
      <c r="AA488" s="1">
        <v>176.805540920548</v>
      </c>
      <c r="AB488" s="1">
        <v>3612.83354552917</v>
      </c>
      <c r="AC488" s="15">
        <v>415.287862657739</v>
      </c>
      <c r="AD488" s="1">
        <v>134656.705781539</v>
      </c>
      <c r="AE488" s="15">
        <v>106.0</v>
      </c>
      <c r="AF488" s="1">
        <v>56091.0</v>
      </c>
      <c r="AG488" s="15">
        <v>87870.4387550201</v>
      </c>
      <c r="AH488" s="15">
        <v>30.9997971756712</v>
      </c>
      <c r="AI488" s="1">
        <v>19.9999977110998</v>
      </c>
      <c r="AJ488" s="1">
        <v>24.2015409436634</v>
      </c>
      <c r="AK488" s="1">
        <v>0.0</v>
      </c>
      <c r="AL488" s="1">
        <v>0.0</v>
      </c>
      <c r="AM488" s="1">
        <v>0.0</v>
      </c>
      <c r="AN488" s="1">
        <v>2130.93323874772</v>
      </c>
      <c r="AO488" s="1">
        <v>1.19228335901619</v>
      </c>
      <c r="AP488" s="1">
        <v>1695.92482632689</v>
      </c>
      <c r="AQ488" s="15">
        <v>4110.29141578495</v>
      </c>
      <c r="AR488" s="15">
        <v>9101.60982215555</v>
      </c>
      <c r="AS488" s="15">
        <v>1167.8459099802</v>
      </c>
      <c r="AT488" s="1">
        <v>700.589524661031</v>
      </c>
      <c r="AU488" s="1">
        <v>16776.2614989086</v>
      </c>
      <c r="AV488" s="15">
        <v>11784.0688178687</v>
      </c>
      <c r="AW488" s="15">
        <v>0.5828546503</v>
      </c>
      <c r="AX488" s="1">
        <v>5453.7772268811</v>
      </c>
      <c r="AY488" s="15">
        <v>0.2697505817</v>
      </c>
      <c r="AZ488" s="1">
        <v>2434.3926449135</v>
      </c>
      <c r="BA488" s="15">
        <v>0.1204080777</v>
      </c>
      <c r="BB488" s="1">
        <v>545.6128983851</v>
      </c>
      <c r="BC488" s="15">
        <v>0.0269866903</v>
      </c>
      <c r="BD488" s="1">
        <v>20217.8515880484</v>
      </c>
      <c r="BE488" s="15">
        <v>0.534608914493839</v>
      </c>
      <c r="BF488" s="1">
        <v>0.232030285921842</v>
      </c>
      <c r="BG488" s="1">
        <v>0.121671656528735</v>
      </c>
      <c r="BH488" s="1">
        <v>0.0611526359102186</v>
      </c>
      <c r="BI488" s="1">
        <v>0.0505365071453657</v>
      </c>
    </row>
    <row r="489" ht="15.75" customHeight="1">
      <c r="A489" s="1" t="s">
        <v>1919</v>
      </c>
      <c r="B489" s="1" t="s">
        <v>975</v>
      </c>
      <c r="C489" s="1">
        <v>61.0</v>
      </c>
      <c r="D489" s="1">
        <v>23.3059522786885</v>
      </c>
      <c r="E489" s="1">
        <v>1421.663089</v>
      </c>
      <c r="F489" s="1" t="e">
        <v>#N/A</v>
      </c>
      <c r="G489" s="1" t="e">
        <v>#N/A</v>
      </c>
      <c r="H489" s="1" t="e">
        <v>#N/A</v>
      </c>
      <c r="I489" s="1">
        <v>0.112467268019206</v>
      </c>
      <c r="J489" s="1">
        <v>0.868127437969899</v>
      </c>
      <c r="K489" s="1">
        <v>0.0127580075324436</v>
      </c>
      <c r="L489" s="1">
        <v>0.252277801121094</v>
      </c>
      <c r="M489" s="1" t="e">
        <v>#N/A</v>
      </c>
      <c r="N489" s="1">
        <v>0.177059531921578</v>
      </c>
      <c r="O489" s="1">
        <v>66264.4628798162</v>
      </c>
      <c r="P489" s="15">
        <v>0.155339805825243</v>
      </c>
      <c r="Q489" s="1">
        <v>0.116504854368932</v>
      </c>
      <c r="R489" s="1">
        <v>0.728155339805825</v>
      </c>
      <c r="S489" s="1">
        <v>8.0</v>
      </c>
      <c r="T489" s="1">
        <v>100121.75</v>
      </c>
      <c r="U489" s="15">
        <v>177.707886125</v>
      </c>
      <c r="V489" s="1">
        <v>244776.144708643</v>
      </c>
      <c r="W489" s="15">
        <v>0.826557668267933</v>
      </c>
      <c r="X489" s="1">
        <v>0.107903575516034</v>
      </c>
      <c r="Y489" s="1">
        <v>0.0655387562160333</v>
      </c>
      <c r="Z489" s="1">
        <v>0.173442331732067</v>
      </c>
      <c r="AA489" s="1">
        <v>244.776144708643</v>
      </c>
      <c r="AB489" s="1">
        <v>5213.73105720409</v>
      </c>
      <c r="AC489" s="15">
        <v>696.661654693913</v>
      </c>
      <c r="AD489" s="1">
        <v>176768.123218363</v>
      </c>
      <c r="AE489" s="15">
        <v>248.0</v>
      </c>
      <c r="AF489" s="1">
        <v>51298.0</v>
      </c>
      <c r="AG489" s="15">
        <v>87415.7528533802</v>
      </c>
      <c r="AH489" s="15">
        <v>21.2999818475032</v>
      </c>
      <c r="AI489" s="1">
        <v>21.2999996697182</v>
      </c>
      <c r="AJ489" s="1">
        <v>21.2999823165717</v>
      </c>
      <c r="AK489" s="1">
        <v>2.0</v>
      </c>
      <c r="AL489" s="1">
        <v>0.665143</v>
      </c>
      <c r="AM489" s="1">
        <v>1.373837</v>
      </c>
      <c r="AN489" s="1">
        <v>4142.87206692753</v>
      </c>
      <c r="AO489" s="1">
        <v>1.20647388095516</v>
      </c>
      <c r="AP489" s="1">
        <v>1862.94270456367</v>
      </c>
      <c r="AQ489" s="15">
        <v>3053.18699879391</v>
      </c>
      <c r="AR489" s="15">
        <v>8108.3809020521</v>
      </c>
      <c r="AS489" s="15">
        <v>698.73701278883</v>
      </c>
      <c r="AT489" s="1">
        <v>353.870466141082</v>
      </c>
      <c r="AU489" s="1">
        <v>14077.1180843396</v>
      </c>
      <c r="AV489" s="15">
        <v>5971.096865829</v>
      </c>
      <c r="AW489" s="15">
        <v>0.3431444437</v>
      </c>
      <c r="AX489" s="1">
        <v>9042.6770728346</v>
      </c>
      <c r="AY489" s="15">
        <v>0.5196607028</v>
      </c>
      <c r="AZ489" s="1">
        <v>1637.3542135241</v>
      </c>
      <c r="BA489" s="1">
        <v>0.0940947724</v>
      </c>
      <c r="BB489" s="1">
        <v>749.9895865133</v>
      </c>
      <c r="BC489" s="15">
        <v>0.0431000811</v>
      </c>
      <c r="BD489" s="1">
        <v>17401.117738701</v>
      </c>
      <c r="BE489" s="15">
        <v>0.522086708499235</v>
      </c>
      <c r="BF489" s="1">
        <v>0.229039567782473</v>
      </c>
      <c r="BG489" s="1">
        <v>0.183076128095485</v>
      </c>
      <c r="BH489" s="1">
        <v>0.0496158851592529</v>
      </c>
      <c r="BI489" s="1">
        <v>0.0161817104635541</v>
      </c>
    </row>
    <row r="490" ht="15.75" customHeight="1">
      <c r="A490" s="1" t="s">
        <v>1920</v>
      </c>
      <c r="B490" s="1" t="s">
        <v>977</v>
      </c>
      <c r="C490" s="1">
        <v>43.0</v>
      </c>
      <c r="D490" s="1">
        <v>11.2432903488372</v>
      </c>
      <c r="E490" s="1">
        <v>483.461485</v>
      </c>
      <c r="F490" s="1" t="e">
        <v>#N/A</v>
      </c>
      <c r="G490" s="1" t="e">
        <v>#N/A</v>
      </c>
      <c r="H490" s="1" t="e">
        <v>#N/A</v>
      </c>
      <c r="I490" s="1" t="e">
        <v>#N/A</v>
      </c>
      <c r="J490" s="1">
        <v>0.983275303969103</v>
      </c>
      <c r="K490" s="1" t="e">
        <v>#N/A</v>
      </c>
      <c r="L490" s="1">
        <v>0.131315913947785</v>
      </c>
      <c r="M490" s="1" t="e">
        <v>#N/A</v>
      </c>
      <c r="N490" s="1">
        <v>0.134888102051871</v>
      </c>
      <c r="O490" s="1">
        <v>65391.3843384338</v>
      </c>
      <c r="P490" s="15">
        <v>0.176470588235294</v>
      </c>
      <c r="Q490" s="1">
        <v>0.0882352941176471</v>
      </c>
      <c r="R490" s="1">
        <v>0.735294117647059</v>
      </c>
      <c r="S490" s="1">
        <v>9.0</v>
      </c>
      <c r="T490" s="1">
        <v>70993.3333333333</v>
      </c>
      <c r="U490" s="15">
        <v>53.7179427777778</v>
      </c>
      <c r="V490" s="1">
        <v>261003.004200014</v>
      </c>
      <c r="W490" s="15">
        <v>0.838386526438583</v>
      </c>
      <c r="X490" s="1">
        <v>0.0624631790333075</v>
      </c>
      <c r="Y490" s="1">
        <v>0.0991502945281092</v>
      </c>
      <c r="Z490" s="1">
        <v>0.161613473561417</v>
      </c>
      <c r="AA490" s="1">
        <v>261.003004200014</v>
      </c>
      <c r="AB490" s="1">
        <v>5297.60710928193</v>
      </c>
      <c r="AC490" s="15">
        <v>563.648456918962</v>
      </c>
      <c r="AD490" s="1">
        <v>204838.262793218</v>
      </c>
      <c r="AE490" s="15">
        <v>350.0</v>
      </c>
      <c r="AF490" s="1">
        <v>53085.0</v>
      </c>
      <c r="AG490" s="15">
        <v>91936.2911485004</v>
      </c>
      <c r="AH490" s="15">
        <v>22.7999235888923</v>
      </c>
      <c r="AI490" s="1">
        <v>20.003484204624</v>
      </c>
      <c r="AJ490" s="1">
        <v>20.2653925254158</v>
      </c>
      <c r="AK490" s="1">
        <v>0.0</v>
      </c>
      <c r="AL490" s="1">
        <v>0.0</v>
      </c>
      <c r="AM490" s="1">
        <v>0.0</v>
      </c>
      <c r="AN490" s="1">
        <v>1914.86116003636</v>
      </c>
      <c r="AO490" s="1">
        <v>0.935289142705688</v>
      </c>
      <c r="AP490" s="1">
        <v>1993.67922762245</v>
      </c>
      <c r="AQ490" s="15">
        <v>2680.27387952114</v>
      </c>
      <c r="AR490" s="15">
        <v>8710.2368868122</v>
      </c>
      <c r="AS490" s="15">
        <v>683.879233937322</v>
      </c>
      <c r="AT490" s="1">
        <v>568.051165440821</v>
      </c>
      <c r="AU490" s="1">
        <v>14636.1203933339</v>
      </c>
      <c r="AV490" s="15">
        <v>8832.3630260513</v>
      </c>
      <c r="AW490" s="15">
        <v>0.4888823148</v>
      </c>
      <c r="AX490" s="1">
        <v>6824.0587879923</v>
      </c>
      <c r="AY490" s="15">
        <v>0.3777201692</v>
      </c>
      <c r="AZ490" s="1">
        <v>1784.5346622911</v>
      </c>
      <c r="BA490" s="1">
        <v>0.0987762204</v>
      </c>
      <c r="BB490" s="1">
        <v>625.4835619203</v>
      </c>
      <c r="BC490" s="15">
        <v>0.0346212957</v>
      </c>
      <c r="BD490" s="1">
        <v>18066.440038255</v>
      </c>
      <c r="BE490" s="15">
        <v>0.582105327322261</v>
      </c>
      <c r="BF490" s="1">
        <v>0.262942460459677</v>
      </c>
      <c r="BG490" s="1">
        <v>0.103639388331094</v>
      </c>
      <c r="BH490" s="1">
        <v>0.0320013649276092</v>
      </c>
      <c r="BI490" s="1">
        <v>0.0193114589593591</v>
      </c>
    </row>
    <row r="491" ht="15.75" customHeight="1">
      <c r="A491" s="1" t="s">
        <v>1921</v>
      </c>
      <c r="B491" s="1" t="s">
        <v>984</v>
      </c>
      <c r="C491" s="1">
        <v>68.0</v>
      </c>
      <c r="D491" s="1">
        <v>7.35214485294118</v>
      </c>
      <c r="E491" s="1">
        <v>499.94585</v>
      </c>
      <c r="F491" s="1" t="e">
        <v>#N/A</v>
      </c>
      <c r="G491" s="1" t="e">
        <v>#N/A</v>
      </c>
      <c r="H491" s="1" t="e">
        <v>#N/A</v>
      </c>
      <c r="I491" s="1">
        <v>0.0583370088301985</v>
      </c>
      <c r="J491" s="1">
        <v>0.924291581307683</v>
      </c>
      <c r="K491" s="1" t="e">
        <v>#N/A</v>
      </c>
      <c r="L491" s="1">
        <v>0.339015259719999</v>
      </c>
      <c r="M491" s="1" t="e">
        <v>#N/A</v>
      </c>
      <c r="N491" s="1">
        <v>0.16184571098086</v>
      </c>
      <c r="O491" s="1">
        <v>62068.1000489237</v>
      </c>
      <c r="P491" s="15">
        <v>0.0833333333333333</v>
      </c>
      <c r="Q491" s="1">
        <v>0.25</v>
      </c>
      <c r="R491" s="1">
        <v>0.666666666666667</v>
      </c>
      <c r="S491" s="1">
        <v>5.0</v>
      </c>
      <c r="T491" s="1">
        <v>87941.0</v>
      </c>
      <c r="U491" s="15">
        <v>99.98917</v>
      </c>
      <c r="V491" s="1">
        <v>297449.013728187</v>
      </c>
      <c r="W491" s="15">
        <v>0.913061064472484</v>
      </c>
      <c r="X491" s="1">
        <v>0.0392675867671228</v>
      </c>
      <c r="Y491" s="1">
        <v>0.0476713487603928</v>
      </c>
      <c r="Z491" s="1">
        <v>0.0869389355275156</v>
      </c>
      <c r="AA491" s="1">
        <v>297.449013728187</v>
      </c>
      <c r="AB491" s="1">
        <v>6224.78614433943</v>
      </c>
      <c r="AC491" s="15">
        <v>671.396692261772</v>
      </c>
      <c r="AD491" s="1">
        <v>191421.295021348</v>
      </c>
      <c r="AE491" s="15">
        <v>297.0</v>
      </c>
      <c r="AF491" s="1">
        <v>49149.0</v>
      </c>
      <c r="AG491" s="15">
        <v>82844.9824984913</v>
      </c>
      <c r="AH491" s="15">
        <v>36.8497968015821</v>
      </c>
      <c r="AI491" s="1">
        <v>20.0</v>
      </c>
      <c r="AJ491" s="1">
        <v>23.1574368687301</v>
      </c>
      <c r="AK491" s="1">
        <v>0.0</v>
      </c>
      <c r="AL491" s="1">
        <v>0.0</v>
      </c>
      <c r="AM491" s="1">
        <v>0.0</v>
      </c>
      <c r="AN491" s="1">
        <v>4912.77153315704</v>
      </c>
      <c r="AO491" s="1">
        <v>1.57235416486167</v>
      </c>
      <c r="AP491" s="1">
        <v>2514.40935053266</v>
      </c>
      <c r="AQ491" s="15">
        <v>3611.24605794808</v>
      </c>
      <c r="AR491" s="15">
        <v>9894.51979649395</v>
      </c>
      <c r="AS491" s="15">
        <v>779.267534674005</v>
      </c>
      <c r="AT491" s="1">
        <v>866.129961874871</v>
      </c>
      <c r="AU491" s="1">
        <v>17665.5727015236</v>
      </c>
      <c r="AV491" s="15">
        <v>9757.511949484</v>
      </c>
      <c r="AW491" s="15">
        <v>0.4175354733</v>
      </c>
      <c r="AX491" s="1">
        <v>10676.3453205603</v>
      </c>
      <c r="AY491" s="15">
        <v>0.4568534397</v>
      </c>
      <c r="AZ491" s="1">
        <v>2068.773067846</v>
      </c>
      <c r="BA491" s="1">
        <v>0.0885252456</v>
      </c>
      <c r="BB491" s="1">
        <v>866.6701716444</v>
      </c>
      <c r="BC491" s="15">
        <v>0.0370858414</v>
      </c>
      <c r="BD491" s="1">
        <v>23369.3005095347</v>
      </c>
      <c r="BE491" s="15">
        <v>0.543065432045871</v>
      </c>
      <c r="BF491" s="1">
        <v>0.217130688111894</v>
      </c>
      <c r="BG491" s="1">
        <v>0.143395249677164</v>
      </c>
      <c r="BH491" s="1">
        <v>0.0644898278100329</v>
      </c>
      <c r="BI491" s="1">
        <v>0.0319188023550376</v>
      </c>
    </row>
    <row r="492" ht="15.75" customHeight="1">
      <c r="A492" s="1" t="s">
        <v>1541</v>
      </c>
      <c r="B492" s="1" t="s">
        <v>298</v>
      </c>
      <c r="C492" s="1">
        <v>110.0</v>
      </c>
      <c r="D492" s="1">
        <v>12.9885986</v>
      </c>
      <c r="E492" s="1">
        <v>1428.745846</v>
      </c>
      <c r="F492" s="1">
        <v>0.00728495765183566</v>
      </c>
      <c r="G492" s="1">
        <v>0.00813905113157302</v>
      </c>
      <c r="H492" s="1" t="e">
        <v>#N/A</v>
      </c>
      <c r="I492" s="1">
        <v>0.0244350014427714</v>
      </c>
      <c r="J492" s="1">
        <v>0.936462690590379</v>
      </c>
      <c r="K492" s="1">
        <v>0.0236782991834412</v>
      </c>
      <c r="L492" s="1">
        <v>0.362382715413341</v>
      </c>
      <c r="M492" s="1" t="e">
        <v>#N/A</v>
      </c>
      <c r="N492" s="1">
        <v>0.206187007086827</v>
      </c>
      <c r="O492" s="1">
        <v>60286.1619089704</v>
      </c>
      <c r="P492" s="15">
        <v>0.0956521739130435</v>
      </c>
      <c r="Q492" s="1">
        <v>0.139130434782609</v>
      </c>
      <c r="R492" s="1">
        <v>0.765217391304348</v>
      </c>
      <c r="S492" s="1">
        <v>13.5</v>
      </c>
      <c r="T492" s="1">
        <v>71870.4444444444</v>
      </c>
      <c r="U492" s="15">
        <v>105.83302562963</v>
      </c>
      <c r="V492" s="1">
        <v>248016.224153557</v>
      </c>
      <c r="W492" s="15">
        <v>0.800292533853682</v>
      </c>
      <c r="X492" s="1">
        <v>0.0409498291459499</v>
      </c>
      <c r="Y492" s="1">
        <v>0.158757637000368</v>
      </c>
      <c r="Z492" s="1">
        <v>0.199707466146318</v>
      </c>
      <c r="AA492" s="1">
        <v>248.016224153557</v>
      </c>
      <c r="AB492" s="1">
        <v>5909.04955114039</v>
      </c>
      <c r="AC492" s="15">
        <v>569.427335363885</v>
      </c>
      <c r="AD492" s="1">
        <v>182262.187138001</v>
      </c>
      <c r="AE492" s="15">
        <v>267.0</v>
      </c>
      <c r="AF492" s="1">
        <v>42797.0</v>
      </c>
      <c r="AG492" s="15">
        <v>72924.7637080868</v>
      </c>
      <c r="AH492" s="15">
        <v>43.4999860459602</v>
      </c>
      <c r="AI492" s="1">
        <v>19.9999943579602</v>
      </c>
      <c r="AJ492" s="1">
        <v>22.306635259871</v>
      </c>
      <c r="AK492" s="1">
        <v>1.75</v>
      </c>
      <c r="AL492" s="1">
        <v>1.01801</v>
      </c>
      <c r="AM492" s="1">
        <v>1.450627</v>
      </c>
      <c r="AN492" s="1">
        <v>2054.92757037209</v>
      </c>
      <c r="AO492" s="15">
        <v>1.11585716415934</v>
      </c>
      <c r="AP492" s="1">
        <v>1676.15246385815</v>
      </c>
      <c r="AQ492" s="15">
        <v>2962.70592971509</v>
      </c>
      <c r="AR492" s="15">
        <v>9116.30564418803</v>
      </c>
      <c r="AS492" s="15">
        <v>794.28157441516</v>
      </c>
      <c r="AT492" s="1">
        <v>408.151247916209</v>
      </c>
      <c r="AU492" s="1">
        <v>14957.5968600926</v>
      </c>
      <c r="AV492" s="15">
        <v>6823.3224807272</v>
      </c>
      <c r="AW492" s="15">
        <v>0.4275258437</v>
      </c>
      <c r="AX492" s="1">
        <v>7173.423646631</v>
      </c>
      <c r="AY492" s="15">
        <v>0.4494619748</v>
      </c>
      <c r="AZ492" s="1">
        <v>1009.9929006194</v>
      </c>
      <c r="BA492" s="1">
        <v>0.0632826703</v>
      </c>
      <c r="BB492" s="1">
        <v>953.2843982676</v>
      </c>
      <c r="BC492" s="15">
        <v>0.0597295112</v>
      </c>
      <c r="BD492" s="1">
        <v>15960.0234262452</v>
      </c>
      <c r="BE492" s="15">
        <v>0.525823359673269</v>
      </c>
      <c r="BF492" s="1">
        <v>0.288316260919833</v>
      </c>
      <c r="BG492" s="1">
        <v>0.128244648941695</v>
      </c>
      <c r="BH492" s="1">
        <v>0.0344909592552665</v>
      </c>
      <c r="BI492" s="1">
        <v>0.0231247712099371</v>
      </c>
    </row>
    <row r="493" ht="15.75" customHeight="1">
      <c r="A493" s="1" t="s">
        <v>1592</v>
      </c>
      <c r="B493" s="1" t="s">
        <v>348</v>
      </c>
      <c r="C493" s="1">
        <v>104.0</v>
      </c>
      <c r="D493" s="1">
        <v>8.02122989423077</v>
      </c>
      <c r="E493" s="1">
        <v>834.207909</v>
      </c>
      <c r="F493" s="1" t="e">
        <v>#N/A</v>
      </c>
      <c r="G493" s="1" t="e">
        <v>#N/A</v>
      </c>
      <c r="H493" s="1" t="e">
        <v>#N/A</v>
      </c>
      <c r="I493" s="1">
        <v>0.0288480649185103</v>
      </c>
      <c r="J493" s="1">
        <v>0.928701341790697</v>
      </c>
      <c r="K493" s="1">
        <v>0.0379188321895277</v>
      </c>
      <c r="L493" s="1">
        <v>0.491799300788633</v>
      </c>
      <c r="M493" s="1" t="e">
        <v>#N/A</v>
      </c>
      <c r="N493" s="1">
        <v>0.167721937816626</v>
      </c>
      <c r="O493" s="1">
        <v>60752.4188827916</v>
      </c>
      <c r="P493" s="15">
        <v>0.208333333333333</v>
      </c>
      <c r="Q493" s="1">
        <v>0.166666666666667</v>
      </c>
      <c r="R493" s="1">
        <v>0.625</v>
      </c>
      <c r="S493" s="1">
        <v>12.61</v>
      </c>
      <c r="T493" s="1">
        <v>75561.9936558287</v>
      </c>
      <c r="U493" s="15">
        <v>66.1544733544806</v>
      </c>
      <c r="V493" s="1">
        <v>391719.781692935</v>
      </c>
      <c r="W493" s="15">
        <v>0.561005171314125</v>
      </c>
      <c r="X493" s="1">
        <v>0.0223260147769844</v>
      </c>
      <c r="Y493" s="1">
        <v>0.416668813908891</v>
      </c>
      <c r="Z493" s="1">
        <v>0.438994828685875</v>
      </c>
      <c r="AA493" s="1">
        <v>391.719781692935</v>
      </c>
      <c r="AB493" s="1">
        <v>11490.4640636774</v>
      </c>
      <c r="AC493" s="15">
        <v>618.135400583933</v>
      </c>
      <c r="AD493" s="1">
        <v>281776.431106662</v>
      </c>
      <c r="AE493" s="15">
        <v>506.0</v>
      </c>
      <c r="AF493" s="1">
        <v>41067.0</v>
      </c>
      <c r="AG493" s="15">
        <v>66447.3433503836</v>
      </c>
      <c r="AH493" s="15">
        <v>42.3999939481743</v>
      </c>
      <c r="AI493" s="1">
        <v>19.9999967270861</v>
      </c>
      <c r="AJ493" s="1">
        <v>20.0</v>
      </c>
      <c r="AK493" s="1">
        <v>3.0</v>
      </c>
      <c r="AL493" s="1">
        <v>1.722768</v>
      </c>
      <c r="AM493" s="1">
        <v>2.456234</v>
      </c>
      <c r="AN493" s="1">
        <v>0.0</v>
      </c>
      <c r="AO493" s="15">
        <v>0.881106289995299</v>
      </c>
      <c r="AP493" s="1">
        <v>2160.46515569538</v>
      </c>
      <c r="AQ493" s="15">
        <v>3575.98589969734</v>
      </c>
      <c r="AR493" s="15">
        <v>9475.46150632336</v>
      </c>
      <c r="AS493" s="15">
        <v>1053.78978131937</v>
      </c>
      <c r="AT493" s="1">
        <v>1187.16648369729</v>
      </c>
      <c r="AU493" s="1">
        <v>17452.8688267327</v>
      </c>
      <c r="AV493" s="15">
        <v>9343.2504214491</v>
      </c>
      <c r="AW493" s="15">
        <v>0.4614672379</v>
      </c>
      <c r="AX493" s="1">
        <v>7836.8963123646</v>
      </c>
      <c r="AY493" s="15">
        <v>0.3870677475</v>
      </c>
      <c r="AZ493" s="1">
        <v>1599.6014081831</v>
      </c>
      <c r="BA493" s="1">
        <v>0.0790050154</v>
      </c>
      <c r="BB493" s="1">
        <v>1467.0855512489</v>
      </c>
      <c r="BC493" s="15">
        <v>0.0724599991</v>
      </c>
      <c r="BD493" s="1">
        <v>20246.8336932457</v>
      </c>
      <c r="BE493" s="15">
        <v>0.526583487772816</v>
      </c>
      <c r="BF493" s="1">
        <v>0.231666784050903</v>
      </c>
      <c r="BG493" s="1">
        <v>0.181789536027393</v>
      </c>
      <c r="BH493" s="1">
        <v>0.046389102471648</v>
      </c>
      <c r="BI493" s="1">
        <v>0.0135710896772403</v>
      </c>
    </row>
    <row r="494" ht="15.75" customHeight="1">
      <c r="A494" s="1" t="s">
        <v>1829</v>
      </c>
      <c r="B494" s="1" t="s">
        <v>677</v>
      </c>
      <c r="C494" s="1">
        <v>53.0</v>
      </c>
      <c r="D494" s="1">
        <v>40.4932739056604</v>
      </c>
      <c r="E494" s="1">
        <v>2146.143517</v>
      </c>
      <c r="F494" s="1">
        <v>0.00799974962529526</v>
      </c>
      <c r="G494" s="1">
        <v>0.0205282388989608</v>
      </c>
      <c r="H494" s="1" t="e">
        <v>#N/A</v>
      </c>
      <c r="I494" s="1">
        <v>0.0286622989046998</v>
      </c>
      <c r="J494" s="1">
        <v>0.877066220373795</v>
      </c>
      <c r="K494" s="1">
        <v>0.0657434921972489</v>
      </c>
      <c r="L494" s="1">
        <v>0.338400051138851</v>
      </c>
      <c r="M494" s="1" t="e">
        <v>#N/A</v>
      </c>
      <c r="N494" s="1">
        <v>0.166590306667934</v>
      </c>
      <c r="O494" s="1">
        <v>63067.4413407821</v>
      </c>
      <c r="P494" s="15">
        <v>0.172413793103448</v>
      </c>
      <c r="Q494" s="1">
        <v>0.151724137931034</v>
      </c>
      <c r="R494" s="1">
        <v>0.675862068965517</v>
      </c>
      <c r="S494" s="1">
        <v>18.2</v>
      </c>
      <c r="T494" s="1">
        <v>90916.2296703297</v>
      </c>
      <c r="U494" s="15">
        <v>117.919973461538</v>
      </c>
      <c r="V494" s="1">
        <v>266773.142366695</v>
      </c>
      <c r="W494" s="15">
        <v>0.842336880054781</v>
      </c>
      <c r="X494" s="1">
        <v>0.10352963656534</v>
      </c>
      <c r="Y494" s="1">
        <v>0.0541334833798794</v>
      </c>
      <c r="Z494" s="1">
        <v>0.157663119945219</v>
      </c>
      <c r="AA494" s="1">
        <v>266.773142366695</v>
      </c>
      <c r="AB494" s="1">
        <v>8065.6525823571</v>
      </c>
      <c r="AC494" s="15">
        <v>1019.74064766145</v>
      </c>
      <c r="AD494" s="1">
        <v>173091.473049256</v>
      </c>
      <c r="AE494" s="15">
        <v>228.0</v>
      </c>
      <c r="AF494" s="1">
        <v>46496.5</v>
      </c>
      <c r="AG494" s="15">
        <v>80956.5499762018</v>
      </c>
      <c r="AH494" s="15">
        <v>38.4999885458857</v>
      </c>
      <c r="AI494" s="1">
        <v>29.7305964152068</v>
      </c>
      <c r="AJ494" s="1">
        <v>30.0088841380851</v>
      </c>
      <c r="AK494" s="1">
        <v>3.2</v>
      </c>
      <c r="AL494" s="1">
        <v>1.523479</v>
      </c>
      <c r="AM494" s="1">
        <v>2.517347</v>
      </c>
      <c r="AN494" s="1">
        <v>0.0</v>
      </c>
      <c r="AO494" s="15">
        <v>0.929717603477267</v>
      </c>
      <c r="AP494" s="1">
        <v>1751.08401196452</v>
      </c>
      <c r="AQ494" s="15">
        <v>2393.57499128517</v>
      </c>
      <c r="AR494" s="15">
        <v>8636.85165189258</v>
      </c>
      <c r="AS494" s="15">
        <v>915.763412107355</v>
      </c>
      <c r="AT494" s="15">
        <v>624.718915291442</v>
      </c>
      <c r="AU494" s="1">
        <v>14321.9929825411</v>
      </c>
      <c r="AV494" s="15">
        <v>5753.1126720262</v>
      </c>
      <c r="AW494" s="15">
        <v>0.4034663854</v>
      </c>
      <c r="AX494" s="1">
        <v>7010.3667691071</v>
      </c>
      <c r="AY494" s="15">
        <v>0.4916377449</v>
      </c>
      <c r="AZ494" s="1">
        <v>841.1487923497</v>
      </c>
      <c r="BA494" s="1">
        <v>0.0589898516</v>
      </c>
      <c r="BB494" s="1">
        <v>654.5836386415</v>
      </c>
      <c r="BC494" s="15">
        <v>0.0459060181</v>
      </c>
      <c r="BD494" s="1">
        <v>14259.2118721245</v>
      </c>
      <c r="BE494" s="15">
        <v>0.525414911588815</v>
      </c>
      <c r="BF494" s="1">
        <v>0.263950802080317</v>
      </c>
      <c r="BG494" s="1">
        <v>0.154669108118681</v>
      </c>
      <c r="BH494" s="1">
        <v>0.0432346590956777</v>
      </c>
      <c r="BI494" s="1">
        <v>0.0127305191165098</v>
      </c>
    </row>
    <row r="495" ht="15.75" customHeight="1">
      <c r="A495" s="1" t="s">
        <v>1847</v>
      </c>
      <c r="B495" s="1" t="s">
        <v>723</v>
      </c>
      <c r="C495" s="1">
        <v>39.0</v>
      </c>
      <c r="D495" s="1">
        <v>10.0812529230769</v>
      </c>
      <c r="E495" s="1">
        <v>393.168864</v>
      </c>
      <c r="F495" s="1" t="e">
        <v>#N/A</v>
      </c>
      <c r="G495" s="1" t="e">
        <v>#N/A</v>
      </c>
      <c r="H495" s="1" t="e">
        <v>#N/A</v>
      </c>
      <c r="I495" s="1" t="e">
        <v>#N/A</v>
      </c>
      <c r="J495" s="1">
        <v>0.959596543186054</v>
      </c>
      <c r="K495" s="1" t="e">
        <v>#N/A</v>
      </c>
      <c r="L495" s="1">
        <v>0.293046695172653</v>
      </c>
      <c r="M495" s="1" t="e">
        <v>#N/A</v>
      </c>
      <c r="N495" s="1">
        <v>0.105466491128257</v>
      </c>
      <c r="O495" s="1">
        <v>57067.3904988124</v>
      </c>
      <c r="P495" s="15">
        <v>0.304347826086957</v>
      </c>
      <c r="Q495" s="1">
        <v>0.173913043478261</v>
      </c>
      <c r="R495" s="1">
        <v>0.521739130434783</v>
      </c>
      <c r="S495" s="1">
        <v>10.93</v>
      </c>
      <c r="T495" s="1">
        <v>84030.1116193961</v>
      </c>
      <c r="U495" s="15">
        <v>35.9715337602928</v>
      </c>
      <c r="V495" s="1">
        <v>455952.91594606</v>
      </c>
      <c r="W495" s="15">
        <v>0.52745752984844</v>
      </c>
      <c r="X495" s="1">
        <v>0.0102359900057172</v>
      </c>
      <c r="Y495" s="1">
        <v>0.462306480145843</v>
      </c>
      <c r="Z495" s="1">
        <v>0.47254247015156</v>
      </c>
      <c r="AA495" s="1">
        <v>455.95291594606</v>
      </c>
      <c r="AB495" s="1">
        <v>15384.4277963984</v>
      </c>
      <c r="AC495" s="15">
        <v>939.601616062863</v>
      </c>
      <c r="AD495" s="1">
        <v>318564.523460434</v>
      </c>
      <c r="AE495" s="15">
        <v>538.0</v>
      </c>
      <c r="AF495" s="1">
        <v>43324.5</v>
      </c>
      <c r="AG495" s="15">
        <v>71369.9304123711</v>
      </c>
      <c r="AH495" s="15">
        <v>40.1715042920718</v>
      </c>
      <c r="AI495" s="1">
        <v>28.2035431904197</v>
      </c>
      <c r="AJ495" s="1">
        <v>28.677853043919</v>
      </c>
      <c r="AK495" s="1">
        <v>0.0</v>
      </c>
      <c r="AL495" s="1">
        <v>0.0</v>
      </c>
      <c r="AM495" s="1">
        <v>0.0</v>
      </c>
      <c r="AN495" s="1">
        <v>0.0</v>
      </c>
      <c r="AO495" s="1">
        <v>0.911924263766004</v>
      </c>
      <c r="AP495" s="1">
        <v>3066.45487573502</v>
      </c>
      <c r="AQ495" s="15">
        <v>4454.39667368981</v>
      </c>
      <c r="AR495" s="15">
        <v>10046.2961126037</v>
      </c>
      <c r="AS495" s="15">
        <v>1120.58820100261</v>
      </c>
      <c r="AT495" s="1">
        <v>1204.38847873773</v>
      </c>
      <c r="AU495" s="1">
        <v>19892.1243417688</v>
      </c>
      <c r="AV495" s="15">
        <v>8553.7088067464</v>
      </c>
      <c r="AW495" s="15">
        <v>0.3083771832</v>
      </c>
      <c r="AX495" s="1">
        <v>13638.656028683</v>
      </c>
      <c r="AY495" s="15">
        <v>0.4916990307</v>
      </c>
      <c r="AZ495" s="1">
        <v>3817.1674022305</v>
      </c>
      <c r="BA495" s="1">
        <v>0.1376160164</v>
      </c>
      <c r="BB495" s="1">
        <v>1728.2812994155</v>
      </c>
      <c r="BC495" s="1">
        <v>0.0623077698</v>
      </c>
      <c r="BD495" s="1">
        <v>27737.8135370754</v>
      </c>
      <c r="BE495" s="15">
        <v>0.543181075330264</v>
      </c>
      <c r="BF495" s="1">
        <v>0.212743301102431</v>
      </c>
      <c r="BG495" s="1">
        <v>0.1759571322506</v>
      </c>
      <c r="BH495" s="1">
        <v>0.0469095997870033</v>
      </c>
      <c r="BI495" s="1">
        <v>0.0212088915297016</v>
      </c>
    </row>
    <row r="496" ht="15.75" customHeight="1">
      <c r="A496" s="1" t="s">
        <v>1852</v>
      </c>
      <c r="B496" s="1" t="s">
        <v>735</v>
      </c>
      <c r="C496" s="1">
        <v>49.0</v>
      </c>
      <c r="D496" s="1">
        <v>49.8808538367347</v>
      </c>
      <c r="E496" s="1">
        <v>2444.161838</v>
      </c>
      <c r="F496" s="1" t="e">
        <v>#N/A</v>
      </c>
      <c r="G496" s="1">
        <v>0.051965377023309</v>
      </c>
      <c r="H496" s="1" t="e">
        <v>#N/A</v>
      </c>
      <c r="I496" s="1">
        <v>0.0390935475456748</v>
      </c>
      <c r="J496" s="1">
        <v>0.816795454011958</v>
      </c>
      <c r="K496" s="1">
        <v>0.0892341427853369</v>
      </c>
      <c r="L496" s="1">
        <v>0.671438743738505</v>
      </c>
      <c r="M496" s="1" t="e">
        <v>#N/A</v>
      </c>
      <c r="N496" s="1">
        <v>0.218912450556221</v>
      </c>
      <c r="O496" s="1">
        <v>61334.9199943292</v>
      </c>
      <c r="P496" s="15">
        <v>0.176744186046512</v>
      </c>
      <c r="Q496" s="1">
        <v>0.13953488372093</v>
      </c>
      <c r="R496" s="1">
        <v>0.683720930232558</v>
      </c>
      <c r="S496" s="1">
        <v>21.0</v>
      </c>
      <c r="T496" s="1">
        <v>86243.3809523809</v>
      </c>
      <c r="U496" s="15">
        <v>116.388658952381</v>
      </c>
      <c r="V496" s="1">
        <v>206733.213056573</v>
      </c>
      <c r="W496" s="15">
        <v>0.759881539576238</v>
      </c>
      <c r="X496" s="1">
        <v>0.1614944923744</v>
      </c>
      <c r="Y496" s="1">
        <v>0.0786239680493613</v>
      </c>
      <c r="Z496" s="1">
        <v>0.240118460423761</v>
      </c>
      <c r="AA496" s="1">
        <v>206.733213056573</v>
      </c>
      <c r="AB496" s="1">
        <v>7070.39473873006</v>
      </c>
      <c r="AC496" s="15">
        <v>641.986261140536</v>
      </c>
      <c r="AD496" s="1">
        <v>131435.402974563</v>
      </c>
      <c r="AE496" s="15">
        <v>95.0</v>
      </c>
      <c r="AF496" s="1">
        <v>37506.0</v>
      </c>
      <c r="AG496" s="15">
        <v>53805.498062565</v>
      </c>
      <c r="AH496" s="15">
        <v>67.8999825311507</v>
      </c>
      <c r="AI496" s="1">
        <v>26.4658977204689</v>
      </c>
      <c r="AJ496" s="1">
        <v>54.1879887933378</v>
      </c>
      <c r="AK496" s="1">
        <v>0.5</v>
      </c>
      <c r="AL496" s="1">
        <v>0.309965</v>
      </c>
      <c r="AM496" s="1">
        <v>0.453901</v>
      </c>
      <c r="AN496" s="1">
        <v>0.0</v>
      </c>
      <c r="AO496" s="1">
        <v>0.976197447656057</v>
      </c>
      <c r="AP496" s="1">
        <v>1987.24183255168</v>
      </c>
      <c r="AQ496" s="15">
        <v>2735.61658072169</v>
      </c>
      <c r="AR496" s="15">
        <v>10807.3023968063</v>
      </c>
      <c r="AS496" s="15">
        <v>967.212466558444</v>
      </c>
      <c r="AT496" s="15">
        <v>453.440873991749</v>
      </c>
      <c r="AU496" s="1">
        <v>16950.8141506299</v>
      </c>
      <c r="AV496" s="15">
        <v>8396.7614325233</v>
      </c>
      <c r="AW496" s="15">
        <v>0.5031470028</v>
      </c>
      <c r="AX496" s="1">
        <v>6086.0099500387</v>
      </c>
      <c r="AY496" s="15">
        <v>0.3646831805</v>
      </c>
      <c r="AZ496" s="1">
        <v>912.598975225</v>
      </c>
      <c r="BA496" s="1">
        <v>0.0546843498</v>
      </c>
      <c r="BB496" s="1">
        <v>1293.1150874695</v>
      </c>
      <c r="BC496" s="15">
        <v>0.077485467</v>
      </c>
      <c r="BD496" s="1">
        <v>16688.4854452565</v>
      </c>
      <c r="BE496" s="15">
        <v>0.49318180533699</v>
      </c>
      <c r="BF496" s="1">
        <v>0.346420088204581</v>
      </c>
      <c r="BG496" s="1">
        <v>0.115224814146093</v>
      </c>
      <c r="BH496" s="1">
        <v>0.0322249368037909</v>
      </c>
      <c r="BI496" s="1">
        <v>0.012948355508545</v>
      </c>
    </row>
    <row r="497" ht="15.75" customHeight="1">
      <c r="A497" s="1" t="s">
        <v>1924</v>
      </c>
      <c r="B497" s="1" t="s">
        <v>1016</v>
      </c>
      <c r="C497" s="1">
        <v>66.0</v>
      </c>
      <c r="D497" s="1">
        <v>9.02903656060606</v>
      </c>
      <c r="E497" s="1">
        <v>595.916413</v>
      </c>
      <c r="F497" s="1" t="e">
        <v>#N/A</v>
      </c>
      <c r="G497" s="1" t="e">
        <v>#N/A</v>
      </c>
      <c r="H497" s="1" t="e">
        <v>#N/A</v>
      </c>
      <c r="I497" s="1">
        <v>0.0604109735247237</v>
      </c>
      <c r="J497" s="1">
        <v>0.876154823746268</v>
      </c>
      <c r="K497" s="1">
        <v>0.0533936075186794</v>
      </c>
      <c r="L497" s="1">
        <v>0.628650327150728</v>
      </c>
      <c r="M497" s="1" t="e">
        <v>#N/A</v>
      </c>
      <c r="N497" s="1">
        <v>0.195831537294729</v>
      </c>
      <c r="O497" s="1">
        <v>63243.6632302405</v>
      </c>
      <c r="P497" s="15">
        <v>0.101694915254237</v>
      </c>
      <c r="Q497" s="1">
        <v>0.186440677966102</v>
      </c>
      <c r="R497" s="1">
        <v>0.711864406779661</v>
      </c>
      <c r="S497" s="1">
        <v>12.0</v>
      </c>
      <c r="T497" s="1">
        <v>68837.25</v>
      </c>
      <c r="U497" s="15">
        <v>49.6597010833333</v>
      </c>
      <c r="V497" s="1">
        <v>214680.846523353</v>
      </c>
      <c r="W497" s="15">
        <v>0.8311364082624</v>
      </c>
      <c r="X497" s="1">
        <v>0.041705723922989</v>
      </c>
      <c r="Y497" s="1">
        <v>0.127157867814611</v>
      </c>
      <c r="Z497" s="1">
        <v>0.1688635917376</v>
      </c>
      <c r="AA497" s="1">
        <v>214.680846523353</v>
      </c>
      <c r="AB497" s="1">
        <v>5200.03801271371</v>
      </c>
      <c r="AC497" s="15">
        <v>548.373551845769</v>
      </c>
      <c r="AD497" s="1">
        <v>143362.554769144</v>
      </c>
      <c r="AE497" s="15">
        <v>124.0</v>
      </c>
      <c r="AF497" s="1">
        <v>39182.5</v>
      </c>
      <c r="AG497" s="15">
        <v>62791.9777475023</v>
      </c>
      <c r="AH497" s="15">
        <v>29.0999130784372</v>
      </c>
      <c r="AI497" s="1">
        <v>23.399979742085</v>
      </c>
      <c r="AJ497" s="1">
        <v>25.7355931695121</v>
      </c>
      <c r="AK497" s="1">
        <v>0.0</v>
      </c>
      <c r="AL497" s="1">
        <v>0.0</v>
      </c>
      <c r="AM497" s="1">
        <v>0.0</v>
      </c>
      <c r="AN497" s="1">
        <v>2376.14536050713</v>
      </c>
      <c r="AO497" s="1">
        <v>1.47816766129147</v>
      </c>
      <c r="AP497" s="1">
        <v>2423.95120941232</v>
      </c>
      <c r="AQ497" s="15">
        <v>4030.51674295804</v>
      </c>
      <c r="AR497" s="15">
        <v>11834.5266654033</v>
      </c>
      <c r="AS497" s="15">
        <v>1252.25223491201</v>
      </c>
      <c r="AT497" s="1">
        <v>704.952726314655</v>
      </c>
      <c r="AU497" s="1">
        <v>20246.1995790003</v>
      </c>
      <c r="AV497" s="15">
        <v>11937.9402767113</v>
      </c>
      <c r="AW497" s="15">
        <v>0.5487227736</v>
      </c>
      <c r="AX497" s="1">
        <v>6777.4932976025</v>
      </c>
      <c r="AY497" s="15">
        <v>0.3115248388</v>
      </c>
      <c r="AZ497" s="1">
        <v>1339.2133282123</v>
      </c>
      <c r="BA497" s="1">
        <v>0.0615564188</v>
      </c>
      <c r="BB497" s="1">
        <v>1701.2211813813</v>
      </c>
      <c r="BC497" s="15">
        <v>0.0781959688</v>
      </c>
      <c r="BD497" s="1">
        <v>21755.8680839074</v>
      </c>
      <c r="BE497" s="15">
        <v>0.523989231276384</v>
      </c>
      <c r="BF497" s="1">
        <v>0.230967496848888</v>
      </c>
      <c r="BG497" s="1">
        <v>0.195486327906948</v>
      </c>
      <c r="BH497" s="1">
        <v>0.0384019138141405</v>
      </c>
      <c r="BI497" s="1">
        <v>0.0111550301536402</v>
      </c>
    </row>
    <row r="498" ht="15.75" customHeight="1">
      <c r="A498" s="1" t="s">
        <v>1923</v>
      </c>
      <c r="B498" s="1" t="s">
        <v>961</v>
      </c>
      <c r="C498" s="1">
        <v>40.0</v>
      </c>
      <c r="D498" s="1">
        <v>46.3804197</v>
      </c>
      <c r="E498" s="1">
        <v>1855.216788</v>
      </c>
      <c r="F498" s="1">
        <v>0.0251763833803744</v>
      </c>
      <c r="G498" s="1">
        <v>0.0340865238267465</v>
      </c>
      <c r="H498" s="1" t="e">
        <v>#N/A</v>
      </c>
      <c r="I498" s="1">
        <v>0.0235922118870917</v>
      </c>
      <c r="J498" s="1">
        <v>0.84489426781235</v>
      </c>
      <c r="K498" s="1">
        <v>0.0717265607371165</v>
      </c>
      <c r="L498" s="1">
        <v>0.404946898600117</v>
      </c>
      <c r="M498" s="1">
        <v>0.00849454282140151</v>
      </c>
      <c r="N498" s="1">
        <v>0.11514608285655</v>
      </c>
      <c r="O498" s="1">
        <v>69650.4642621716</v>
      </c>
      <c r="P498" s="15">
        <v>0.110091743119266</v>
      </c>
      <c r="Q498" s="1">
        <v>0.174311926605505</v>
      </c>
      <c r="R498" s="1">
        <v>0.715596330275229</v>
      </c>
      <c r="S498" s="1">
        <v>10.52</v>
      </c>
      <c r="T498" s="1">
        <v>108443.726235741</v>
      </c>
      <c r="U498" s="15">
        <v>176.351405703422</v>
      </c>
      <c r="V498" s="1">
        <v>229509.490618085</v>
      </c>
      <c r="W498" s="15">
        <v>0.761923874842863</v>
      </c>
      <c r="X498" s="1">
        <v>0.193897524943408</v>
      </c>
      <c r="Y498" s="1">
        <v>0.0441786002137298</v>
      </c>
      <c r="Z498" s="1">
        <v>0.238076125157137</v>
      </c>
      <c r="AA498" s="1">
        <v>229.509490618085</v>
      </c>
      <c r="AB498" s="1">
        <v>7824.85534515333</v>
      </c>
      <c r="AC498" s="15">
        <v>732.703826740059</v>
      </c>
      <c r="AD498" s="1">
        <v>166255.697292689</v>
      </c>
      <c r="AE498" s="15">
        <v>206.0</v>
      </c>
      <c r="AF498" s="1">
        <v>45519.0</v>
      </c>
      <c r="AG498" s="15">
        <v>85468.6038427948</v>
      </c>
      <c r="AH498" s="15">
        <v>46.699980862058</v>
      </c>
      <c r="AI498" s="1">
        <v>32.3477975088177</v>
      </c>
      <c r="AJ498" s="1">
        <v>38.0825972994055</v>
      </c>
      <c r="AK498" s="1">
        <v>1.0</v>
      </c>
      <c r="AL498" s="1">
        <v>0.642474</v>
      </c>
      <c r="AM498" s="1">
        <v>0.847012</v>
      </c>
      <c r="AN498" s="1">
        <v>0.0</v>
      </c>
      <c r="AO498" s="15">
        <v>0.966486628463691</v>
      </c>
      <c r="AP498" s="1">
        <v>1814.70627679551</v>
      </c>
      <c r="AQ498" s="15">
        <v>2256.63892062624</v>
      </c>
      <c r="AR498" s="15">
        <v>7500.91717044121</v>
      </c>
      <c r="AS498" s="15">
        <v>878.935454092063</v>
      </c>
      <c r="AT498" s="1">
        <v>437.482150468768</v>
      </c>
      <c r="AU498" s="1">
        <v>12888.6799724238</v>
      </c>
      <c r="AV498" s="15">
        <v>5245.2495826467</v>
      </c>
      <c r="AW498" s="15">
        <v>0.3724684084</v>
      </c>
      <c r="AX498" s="1">
        <v>6850.5445521054</v>
      </c>
      <c r="AY498" s="15">
        <v>0.4864613943</v>
      </c>
      <c r="AZ498" s="1">
        <v>1239.0211679866</v>
      </c>
      <c r="BA498" s="1">
        <v>0.0879836574</v>
      </c>
      <c r="BB498" s="1">
        <v>747.5859560959</v>
      </c>
      <c r="BC498" s="15">
        <v>0.0530865399</v>
      </c>
      <c r="BD498" s="1">
        <v>14082.4012588346</v>
      </c>
      <c r="BE498" s="15">
        <v>0.544503713565947</v>
      </c>
      <c r="BF498" s="1">
        <v>0.229796219167804</v>
      </c>
      <c r="BG498" s="1">
        <v>0.173970269489993</v>
      </c>
      <c r="BH498" s="1">
        <v>0.0372910020033325</v>
      </c>
      <c r="BI498" s="1">
        <v>0.0144387957729244</v>
      </c>
    </row>
    <row r="499" ht="15.75" customHeight="1">
      <c r="A499" s="1" t="s">
        <v>78</v>
      </c>
      <c r="B499" s="1" t="s">
        <v>79</v>
      </c>
      <c r="C499" s="1">
        <v>128.0</v>
      </c>
      <c r="D499" s="1">
        <v>7.9325544921875</v>
      </c>
      <c r="E499" s="1">
        <v>1015.366975</v>
      </c>
      <c r="F499" s="1" t="e">
        <v>#N/A</v>
      </c>
      <c r="G499" s="1" t="e">
        <v>#N/A</v>
      </c>
      <c r="H499" s="1" t="e">
        <v>#N/A</v>
      </c>
      <c r="I499" s="1">
        <v>0.0243399608034066</v>
      </c>
      <c r="J499" s="1">
        <v>0.911982374103772</v>
      </c>
      <c r="K499" s="1">
        <v>0.05457947645807</v>
      </c>
      <c r="L499" s="1">
        <v>0.546361879966834</v>
      </c>
      <c r="M499" s="1" t="e">
        <v>#N/A</v>
      </c>
      <c r="N499" s="1">
        <v>0.14642761817318</v>
      </c>
      <c r="O499" s="1">
        <v>63317.2177419355</v>
      </c>
      <c r="P499" s="15">
        <v>0.157894736842105</v>
      </c>
      <c r="Q499" s="1">
        <v>0.184210526315789</v>
      </c>
      <c r="R499" s="1">
        <v>0.657894736842105</v>
      </c>
      <c r="S499" s="1">
        <v>14.25</v>
      </c>
      <c r="T499" s="1">
        <v>68540.9824561404</v>
      </c>
      <c r="U499" s="15">
        <v>71.2538228070175</v>
      </c>
      <c r="V499" s="1">
        <v>210170.278583268</v>
      </c>
      <c r="W499" s="15">
        <v>0.849192520935805</v>
      </c>
      <c r="X499" s="1">
        <v>0.0250118134979969</v>
      </c>
      <c r="Y499" s="1">
        <v>0.125795665566198</v>
      </c>
      <c r="Z499" s="1">
        <v>0.150807479064195</v>
      </c>
      <c r="AA499" s="1">
        <v>210.170278583268</v>
      </c>
      <c r="AB499" s="1">
        <v>4584.60252757384</v>
      </c>
      <c r="AC499" s="15">
        <v>468.19077407949</v>
      </c>
      <c r="AD499" s="15">
        <v>161853.654937683</v>
      </c>
      <c r="AE499" s="15">
        <v>187.0</v>
      </c>
      <c r="AF499" s="1">
        <v>46701.5</v>
      </c>
      <c r="AG499" s="15">
        <v>70316.5095846645</v>
      </c>
      <c r="AH499" s="15">
        <v>33.7999663994391</v>
      </c>
      <c r="AI499" s="1">
        <v>20.0201967082125</v>
      </c>
      <c r="AJ499" s="1">
        <v>22.4238972406661</v>
      </c>
      <c r="AK499" s="1">
        <v>0.0</v>
      </c>
      <c r="AL499" s="1">
        <v>0.0</v>
      </c>
      <c r="AM499" s="1">
        <v>0.0</v>
      </c>
      <c r="AN499" s="1">
        <v>5.33277143468252</v>
      </c>
      <c r="AO499" s="1">
        <v>0.725108678662285</v>
      </c>
      <c r="AP499" s="1">
        <v>2499.70602008205</v>
      </c>
      <c r="AQ499" s="15">
        <v>2996.6608181244</v>
      </c>
      <c r="AR499" s="15">
        <v>8113.15119836354</v>
      </c>
      <c r="AS499" s="15">
        <v>360.59135171301</v>
      </c>
      <c r="AT499" s="1">
        <v>324.272354830134</v>
      </c>
      <c r="AU499" s="1">
        <v>14294.3817431131</v>
      </c>
      <c r="AV499" s="15">
        <v>9465.3382148387</v>
      </c>
      <c r="AW499" s="15">
        <v>0.5837401534</v>
      </c>
      <c r="AX499" s="1">
        <v>3940.0479170161</v>
      </c>
      <c r="AY499" s="15">
        <v>0.2429880606</v>
      </c>
      <c r="AZ499" s="1">
        <v>882.9425871193</v>
      </c>
      <c r="BA499" s="15">
        <v>0.0544522583</v>
      </c>
      <c r="BB499" s="1">
        <v>1926.6569391218</v>
      </c>
      <c r="BC499" s="15">
        <v>0.1188195278</v>
      </c>
      <c r="BD499" s="1">
        <v>16214.9856580959</v>
      </c>
      <c r="BE499" s="15">
        <v>0.561295138767977</v>
      </c>
      <c r="BF499" s="1">
        <v>0.212661054427691</v>
      </c>
      <c r="BG499" s="1">
        <v>0.13725899873478</v>
      </c>
      <c r="BH499" s="1">
        <v>0.0654386629290432</v>
      </c>
      <c r="BI499" s="1">
        <v>0.0233461451405091</v>
      </c>
    </row>
    <row r="500" ht="15.75" customHeight="1">
      <c r="A500" s="1" t="s">
        <v>1777</v>
      </c>
      <c r="B500" s="1" t="s">
        <v>588</v>
      </c>
      <c r="C500" s="1">
        <v>60.0</v>
      </c>
      <c r="D500" s="1">
        <v>16.3742030333333</v>
      </c>
      <c r="E500" s="1">
        <v>982.452182</v>
      </c>
      <c r="F500" s="1" t="e">
        <v>#N/A</v>
      </c>
      <c r="G500" s="1" t="e">
        <v>#N/A</v>
      </c>
      <c r="H500" s="1" t="e">
        <v>#N/A</v>
      </c>
      <c r="I500" s="1" t="e">
        <v>#N/A</v>
      </c>
      <c r="J500" s="1">
        <v>0.945461073251111</v>
      </c>
      <c r="K500" s="1">
        <v>0.0367110140882621</v>
      </c>
      <c r="L500" s="1">
        <v>0.998200851203367</v>
      </c>
      <c r="M500" s="1" t="e">
        <v>#N/A</v>
      </c>
      <c r="N500" s="1">
        <v>0.162213480704025</v>
      </c>
      <c r="O500" s="1">
        <v>63292.1521191019</v>
      </c>
      <c r="P500" s="15">
        <v>0.153846153846154</v>
      </c>
      <c r="Q500" s="1">
        <v>0.21978021978022</v>
      </c>
      <c r="R500" s="1">
        <v>0.626373626373626</v>
      </c>
      <c r="S500" s="1">
        <v>10.0</v>
      </c>
      <c r="T500" s="1">
        <v>66856.0</v>
      </c>
      <c r="U500" s="15">
        <v>98.2452182</v>
      </c>
      <c r="V500" s="1">
        <v>108101.576795114</v>
      </c>
      <c r="W500" s="15">
        <v>0.924150764425242</v>
      </c>
      <c r="X500" s="1">
        <v>0.00808815962166621</v>
      </c>
      <c r="Y500" s="1">
        <v>0.0677610759530917</v>
      </c>
      <c r="Z500" s="1">
        <v>0.0758492355747579</v>
      </c>
      <c r="AA500" s="1">
        <v>108.101576795114</v>
      </c>
      <c r="AB500" s="1">
        <v>2226.56129232354</v>
      </c>
      <c r="AC500" s="15">
        <v>292.452391336844</v>
      </c>
      <c r="AD500" s="1">
        <v>86606.9231492825</v>
      </c>
      <c r="AE500" s="15">
        <v>29.0</v>
      </c>
      <c r="AF500" s="1">
        <v>41822.0</v>
      </c>
      <c r="AG500" s="15">
        <v>57117.9595375723</v>
      </c>
      <c r="AH500" s="15">
        <v>28.4999458072907</v>
      </c>
      <c r="AI500" s="1">
        <v>20.0122996555546</v>
      </c>
      <c r="AJ500" s="1">
        <v>21.1874272409779</v>
      </c>
      <c r="AK500" s="1">
        <v>0.0</v>
      </c>
      <c r="AL500" s="1">
        <v>0.0</v>
      </c>
      <c r="AM500" s="1">
        <v>0.0</v>
      </c>
      <c r="AN500" s="1">
        <v>0.0</v>
      </c>
      <c r="AO500" s="1">
        <v>0.649961272666804</v>
      </c>
      <c r="AP500" s="1">
        <v>1619.44337765235</v>
      </c>
      <c r="AQ500" s="15">
        <v>3476.48652278122</v>
      </c>
      <c r="AR500" s="15">
        <v>12675.3686318343</v>
      </c>
      <c r="AS500" s="15">
        <v>906.957393270872</v>
      </c>
      <c r="AT500" s="15">
        <v>463.148760150038</v>
      </c>
      <c r="AU500" s="1">
        <v>19141.4046856888</v>
      </c>
      <c r="AV500" s="15">
        <v>14978.650229566</v>
      </c>
      <c r="AW500" s="15">
        <v>0.6859477119</v>
      </c>
      <c r="AX500" s="1">
        <v>2007.5515012856</v>
      </c>
      <c r="AY500" s="15">
        <v>0.0919358779</v>
      </c>
      <c r="AZ500" s="1">
        <v>1017.5603289213</v>
      </c>
      <c r="BA500" s="1">
        <v>0.0465992041</v>
      </c>
      <c r="BB500" s="1">
        <v>3832.6694475968</v>
      </c>
      <c r="BC500" s="15">
        <v>0.175517206</v>
      </c>
      <c r="BD500" s="1">
        <v>21836.4315073697</v>
      </c>
      <c r="BE500" s="15">
        <v>0.575116296565469</v>
      </c>
      <c r="BF500" s="1">
        <v>0.228990044287116</v>
      </c>
      <c r="BG500" s="1">
        <v>0.16045537507716</v>
      </c>
      <c r="BH500" s="1">
        <v>0.0312340235471825</v>
      </c>
      <c r="BI500" s="1">
        <v>0.00420426052307214</v>
      </c>
    </row>
    <row r="501" ht="15.75" customHeight="1">
      <c r="A501" s="1" t="s">
        <v>1926</v>
      </c>
      <c r="B501" s="1" t="s">
        <v>981</v>
      </c>
      <c r="C501" s="1">
        <v>109.0</v>
      </c>
      <c r="D501" s="1">
        <v>6.22233690825688</v>
      </c>
      <c r="E501" s="1">
        <v>678.234723</v>
      </c>
      <c r="F501" s="1" t="e">
        <v>#N/A</v>
      </c>
      <c r="G501" s="1" t="e">
        <v>#N/A</v>
      </c>
      <c r="H501" s="1" t="e">
        <v>#N/A</v>
      </c>
      <c r="I501" s="1" t="e">
        <v>#N/A</v>
      </c>
      <c r="J501" s="1">
        <v>0.948288150565044</v>
      </c>
      <c r="K501" s="1">
        <v>0.0217161728319016</v>
      </c>
      <c r="L501" s="1">
        <v>0.993346365954277</v>
      </c>
      <c r="M501" s="1" t="e">
        <v>#N/A</v>
      </c>
      <c r="N501" s="1">
        <v>0.128563193158722</v>
      </c>
      <c r="O501" s="1">
        <v>58762.6552795031</v>
      </c>
      <c r="P501" s="15">
        <v>0.456140350877193</v>
      </c>
      <c r="Q501" s="1">
        <v>0.12280701754386</v>
      </c>
      <c r="R501" s="1">
        <v>0.421052631578947</v>
      </c>
      <c r="S501" s="1">
        <v>9.0</v>
      </c>
      <c r="T501" s="1">
        <v>75305.0</v>
      </c>
      <c r="U501" s="15">
        <v>75.3594136666667</v>
      </c>
      <c r="V501" s="1">
        <v>200699.647753069</v>
      </c>
      <c r="W501" s="15">
        <v>0.909646876425886</v>
      </c>
      <c r="X501" s="1">
        <v>0.0265340948786404</v>
      </c>
      <c r="Y501" s="1">
        <v>0.0638190286954732</v>
      </c>
      <c r="Z501" s="1">
        <v>0.0903531235741136</v>
      </c>
      <c r="AA501" s="1">
        <v>200.699647753069</v>
      </c>
      <c r="AB501" s="1">
        <v>4143.22343682189</v>
      </c>
      <c r="AC501" s="15">
        <v>556.613775729675</v>
      </c>
      <c r="AD501" s="1">
        <v>149795.761867831</v>
      </c>
      <c r="AE501" s="15">
        <v>147.0</v>
      </c>
      <c r="AF501" s="1">
        <v>41550.0</v>
      </c>
      <c r="AG501" s="15">
        <v>62031.2570958453</v>
      </c>
      <c r="AH501" s="15">
        <v>29.9999769774632</v>
      </c>
      <c r="AI501" s="1">
        <v>19.9999967695686</v>
      </c>
      <c r="AJ501" s="1">
        <v>20.2153461097606</v>
      </c>
      <c r="AK501" s="1">
        <v>2.5</v>
      </c>
      <c r="AL501" s="1">
        <v>0.844262</v>
      </c>
      <c r="AM501" s="1">
        <v>1.416092</v>
      </c>
      <c r="AN501" s="1">
        <v>0.271454695191122</v>
      </c>
      <c r="AO501" s="1">
        <v>0.810800775557478</v>
      </c>
      <c r="AP501" s="1">
        <v>2582.39653707615</v>
      </c>
      <c r="AQ501" s="15">
        <v>3420.25049932456</v>
      </c>
      <c r="AR501" s="15">
        <v>12669.3820569844</v>
      </c>
      <c r="AS501" s="15">
        <v>597.928366460235</v>
      </c>
      <c r="AT501" s="1">
        <v>246.796299752409</v>
      </c>
      <c r="AU501" s="1">
        <v>19516.7537595978</v>
      </c>
      <c r="AV501" s="15">
        <v>12263.1881716301</v>
      </c>
      <c r="AW501" s="15">
        <v>0.6776444809</v>
      </c>
      <c r="AX501" s="1">
        <v>3450.1419402154</v>
      </c>
      <c r="AY501" s="15">
        <v>0.1906494144</v>
      </c>
      <c r="AZ501" s="1">
        <v>622.5936743499</v>
      </c>
      <c r="BA501" s="15">
        <v>0.0344035467</v>
      </c>
      <c r="BB501" s="1">
        <v>1760.8637146847</v>
      </c>
      <c r="BC501" s="15">
        <v>0.097302558</v>
      </c>
      <c r="BD501" s="1">
        <v>18096.7875008801</v>
      </c>
      <c r="BE501" s="15">
        <v>0.473444909342092</v>
      </c>
      <c r="BF501" s="1">
        <v>0.204850066709749</v>
      </c>
      <c r="BG501" s="1">
        <v>0.14972986228744</v>
      </c>
      <c r="BH501" s="1">
        <v>0.029338011000937</v>
      </c>
      <c r="BI501" s="1">
        <v>0.142637150659782</v>
      </c>
    </row>
    <row r="502" ht="15.75" customHeight="1">
      <c r="A502" s="1" t="s">
        <v>1928</v>
      </c>
      <c r="B502" s="1" t="s">
        <v>1121</v>
      </c>
      <c r="C502" s="1">
        <v>136.0</v>
      </c>
      <c r="D502" s="1">
        <v>6.55736820588235</v>
      </c>
      <c r="E502" s="1">
        <v>891.802076</v>
      </c>
      <c r="F502" s="1" t="e">
        <v>#N/A</v>
      </c>
      <c r="G502" s="1" t="e">
        <v>#N/A</v>
      </c>
      <c r="H502" s="1" t="e">
        <v>#N/A</v>
      </c>
      <c r="I502" s="1">
        <v>0.0131735902513208</v>
      </c>
      <c r="J502" s="1">
        <v>0.939006216312178</v>
      </c>
      <c r="K502" s="1">
        <v>0.0400652771466592</v>
      </c>
      <c r="L502" s="1">
        <v>0.9697617200869</v>
      </c>
      <c r="M502" s="1" t="e">
        <v>#N/A</v>
      </c>
      <c r="N502" s="1">
        <v>0.185407791730258</v>
      </c>
      <c r="O502" s="1">
        <v>78084.7508281723</v>
      </c>
      <c r="P502" s="15">
        <v>0.162162162162162</v>
      </c>
      <c r="Q502" s="1">
        <v>0.202702702702703</v>
      </c>
      <c r="R502" s="1">
        <v>0.635135135135135</v>
      </c>
      <c r="S502" s="1">
        <v>6.0</v>
      </c>
      <c r="T502" s="1">
        <v>101217.333333333</v>
      </c>
      <c r="U502" s="15">
        <v>148.633679333333</v>
      </c>
      <c r="V502" s="1">
        <v>175209.975626924</v>
      </c>
      <c r="W502" s="15">
        <v>0.739153749869922</v>
      </c>
      <c r="X502" s="1">
        <v>0.0464205336204923</v>
      </c>
      <c r="Y502" s="1">
        <v>0.214425716509586</v>
      </c>
      <c r="Z502" s="1">
        <v>0.260846250130078</v>
      </c>
      <c r="AA502" s="1">
        <v>175.209975626924</v>
      </c>
      <c r="AB502" s="1">
        <v>3846.98812923598</v>
      </c>
      <c r="AC502" s="15">
        <v>374.261048479551</v>
      </c>
      <c r="AD502" s="1">
        <v>131727.405428304</v>
      </c>
      <c r="AE502" s="15">
        <v>100.0</v>
      </c>
      <c r="AF502" s="1">
        <v>45334.0</v>
      </c>
      <c r="AG502" s="15">
        <v>64512.1719284899</v>
      </c>
      <c r="AH502" s="15">
        <v>28.2999816741472</v>
      </c>
      <c r="AI502" s="1">
        <v>19.999998268319</v>
      </c>
      <c r="AJ502" s="1">
        <v>23.8068583671224</v>
      </c>
      <c r="AK502" s="1">
        <v>0.0</v>
      </c>
      <c r="AL502" s="1">
        <v>0.0</v>
      </c>
      <c r="AM502" s="1">
        <v>0.0</v>
      </c>
      <c r="AN502" s="1">
        <v>14.6405579795937</v>
      </c>
      <c r="AO502" s="1">
        <v>0.619730273882852</v>
      </c>
      <c r="AP502" s="1">
        <v>2150.13974692743</v>
      </c>
      <c r="AQ502" s="15">
        <v>3532.02891624576</v>
      </c>
      <c r="AR502" s="15">
        <v>10977.65815248</v>
      </c>
      <c r="AS502" s="15">
        <v>555.700410816267</v>
      </c>
      <c r="AT502" s="1">
        <v>252.662766844692</v>
      </c>
      <c r="AU502" s="1">
        <v>17468.1899933142</v>
      </c>
      <c r="AV502" s="15">
        <v>11801.2165592893</v>
      </c>
      <c r="AW502" s="15">
        <v>0.6469515582</v>
      </c>
      <c r="AX502" s="1">
        <v>3340.0237350415</v>
      </c>
      <c r="AY502" s="15">
        <v>0.1831026106</v>
      </c>
      <c r="AZ502" s="1">
        <v>1493.2813982153</v>
      </c>
      <c r="BA502" s="1">
        <v>0.0818628082</v>
      </c>
      <c r="BB502" s="1">
        <v>1606.746002206</v>
      </c>
      <c r="BC502" s="1">
        <v>0.088083023</v>
      </c>
      <c r="BD502" s="1">
        <v>18241.2676947521</v>
      </c>
      <c r="BE502" s="15">
        <v>0.542877113722494</v>
      </c>
      <c r="BF502" s="1">
        <v>0.23166013683659</v>
      </c>
      <c r="BG502" s="1">
        <v>0.15446716593438</v>
      </c>
      <c r="BH502" s="1">
        <v>0.064996865942249</v>
      </c>
      <c r="BI502" s="1">
        <v>0.00599871756428591</v>
      </c>
    </row>
    <row r="503" ht="15.75" customHeight="1">
      <c r="A503" s="1" t="s">
        <v>1929</v>
      </c>
      <c r="B503" s="1" t="s">
        <v>1230</v>
      </c>
      <c r="C503" s="1">
        <v>63.0</v>
      </c>
      <c r="D503" s="1">
        <v>31.2534941269841</v>
      </c>
      <c r="E503" s="1">
        <v>1968.97013</v>
      </c>
      <c r="F503" s="1">
        <v>0.00558169775003931</v>
      </c>
      <c r="G503" s="1">
        <v>0.0212889770267588</v>
      </c>
      <c r="H503" s="1" t="e">
        <v>#N/A</v>
      </c>
      <c r="I503" s="1">
        <v>0.0212247325487649</v>
      </c>
      <c r="J503" s="1">
        <v>0.856069010720418</v>
      </c>
      <c r="K503" s="1">
        <v>0.0929563282008925</v>
      </c>
      <c r="L503" s="1">
        <v>1.0</v>
      </c>
      <c r="M503" s="1">
        <v>0.00535159722039792</v>
      </c>
      <c r="N503" s="1">
        <v>0.143481556328368</v>
      </c>
      <c r="O503" s="1">
        <v>69671.7598937811</v>
      </c>
      <c r="P503" s="15">
        <v>0.229508196721311</v>
      </c>
      <c r="Q503" s="1">
        <v>0.188524590163934</v>
      </c>
      <c r="R503" s="1">
        <v>0.581967213114754</v>
      </c>
      <c r="S503" s="1">
        <v>10.0</v>
      </c>
      <c r="T503" s="1">
        <v>109912.4</v>
      </c>
      <c r="U503" s="15">
        <v>196.897013</v>
      </c>
      <c r="V503" s="1">
        <v>160910.257180996</v>
      </c>
      <c r="W503" s="15">
        <v>0.792399769350822</v>
      </c>
      <c r="X503" s="1">
        <v>0.0847314732695701</v>
      </c>
      <c r="Y503" s="1">
        <v>0.122868757379607</v>
      </c>
      <c r="Z503" s="1">
        <v>0.207600230649178</v>
      </c>
      <c r="AA503" s="1">
        <v>160.910257180996</v>
      </c>
      <c r="AB503" s="1">
        <v>3436.99068710606</v>
      </c>
      <c r="AC503" s="15">
        <v>387.727877822098</v>
      </c>
      <c r="AD503" s="1">
        <v>131703.555818381</v>
      </c>
      <c r="AE503" s="15">
        <v>99.0</v>
      </c>
      <c r="AF503" s="1">
        <v>44055.0</v>
      </c>
      <c r="AG503" s="15">
        <v>73859.3310888803</v>
      </c>
      <c r="AH503" s="15">
        <v>30.5899836108528</v>
      </c>
      <c r="AI503" s="1">
        <v>20.0068965234296</v>
      </c>
      <c r="AJ503" s="1">
        <v>20.6258758529439</v>
      </c>
      <c r="AK503" s="1">
        <v>1.21</v>
      </c>
      <c r="AL503" s="1">
        <v>1.21</v>
      </c>
      <c r="AM503" s="1">
        <v>1.21</v>
      </c>
      <c r="AN503" s="1">
        <v>996.276088759153</v>
      </c>
      <c r="AO503" s="15">
        <v>0.847060447398378</v>
      </c>
      <c r="AP503" s="1">
        <v>1763.04467351163</v>
      </c>
      <c r="AQ503" s="15">
        <v>2480.43586115753</v>
      </c>
      <c r="AR503" s="15">
        <v>8134.27671449744</v>
      </c>
      <c r="AS503" s="15">
        <v>892.458241608775</v>
      </c>
      <c r="AT503" s="1">
        <v>459.325566305061</v>
      </c>
      <c r="AU503" s="1">
        <v>13729.5410570804</v>
      </c>
      <c r="AV503" s="15">
        <v>8189.4713819375</v>
      </c>
      <c r="AW503" s="15">
        <v>0.5630478772</v>
      </c>
      <c r="AX503" s="1">
        <v>4014.2344998498</v>
      </c>
      <c r="AY503" s="15">
        <v>0.2759892682</v>
      </c>
      <c r="AZ503" s="1">
        <v>1089.1281541735</v>
      </c>
      <c r="BA503" s="1">
        <v>0.0748804491</v>
      </c>
      <c r="BB503" s="1">
        <v>1252.0594157166</v>
      </c>
      <c r="BC503" s="15">
        <v>0.0860824055</v>
      </c>
      <c r="BD503" s="1">
        <v>14544.8934516774</v>
      </c>
      <c r="BE503" s="15">
        <v>0.550791083604416</v>
      </c>
      <c r="BF503" s="1">
        <v>0.235757306975123</v>
      </c>
      <c r="BG503" s="1">
        <v>0.15467241189976</v>
      </c>
      <c r="BH503" s="1">
        <v>0.0450059473543245</v>
      </c>
      <c r="BI503" s="1">
        <v>0.0137732501663765</v>
      </c>
    </row>
    <row r="504" ht="15.75" customHeight="1">
      <c r="A504" s="1" t="s">
        <v>1930</v>
      </c>
      <c r="B504" s="1" t="s">
        <v>1370</v>
      </c>
      <c r="C504" s="1">
        <v>104.0</v>
      </c>
      <c r="D504" s="1">
        <v>11.1675991057692</v>
      </c>
      <c r="E504" s="1">
        <v>1161.430307</v>
      </c>
      <c r="F504" s="1" t="e">
        <v>#N/A</v>
      </c>
      <c r="G504" s="1" t="e">
        <v>#N/A</v>
      </c>
      <c r="H504" s="1" t="e">
        <v>#N/A</v>
      </c>
      <c r="I504" s="1">
        <v>0.0168085693642046</v>
      </c>
      <c r="J504" s="1">
        <v>0.941727478296743</v>
      </c>
      <c r="K504" s="1">
        <v>0.0289580724198485</v>
      </c>
      <c r="L504" s="1">
        <v>0.999871479433321</v>
      </c>
      <c r="M504" s="1" t="e">
        <v>#N/A</v>
      </c>
      <c r="N504" s="1">
        <v>0.187187156343717</v>
      </c>
      <c r="O504" s="1">
        <v>71045.5428292921</v>
      </c>
      <c r="P504" s="15">
        <v>0.147727272727273</v>
      </c>
      <c r="Q504" s="1">
        <v>0.204545454545455</v>
      </c>
      <c r="R504" s="1">
        <v>0.647727272727273</v>
      </c>
      <c r="S504" s="1">
        <v>6.0</v>
      </c>
      <c r="T504" s="1">
        <v>79213.6666666667</v>
      </c>
      <c r="U504" s="15">
        <v>193.571717833333</v>
      </c>
      <c r="V504" s="1">
        <v>269043.513086145</v>
      </c>
      <c r="W504" s="15">
        <v>0.733461932301911</v>
      </c>
      <c r="X504" s="1">
        <v>0.128926386467231</v>
      </c>
      <c r="Y504" s="1">
        <v>0.137611681230858</v>
      </c>
      <c r="Z504" s="1">
        <v>0.266538067698089</v>
      </c>
      <c r="AA504" s="1">
        <v>269.043513086145</v>
      </c>
      <c r="AB504" s="1">
        <v>6040.95653240087</v>
      </c>
      <c r="AC504" s="15">
        <v>576.112278082649</v>
      </c>
      <c r="AD504" s="1">
        <v>221493.268367724</v>
      </c>
      <c r="AE504" s="15">
        <v>399.0</v>
      </c>
      <c r="AF504" s="1">
        <v>48770.0</v>
      </c>
      <c r="AG504" s="15">
        <v>79976.9089026915</v>
      </c>
      <c r="AH504" s="15">
        <v>29.0999936046883</v>
      </c>
      <c r="AI504" s="1">
        <v>20.9044964820042</v>
      </c>
      <c r="AJ504" s="1">
        <v>24.1711886742668</v>
      </c>
      <c r="AK504" s="1">
        <v>0.0</v>
      </c>
      <c r="AL504" s="1">
        <v>0.0</v>
      </c>
      <c r="AM504" s="1">
        <v>0.0</v>
      </c>
      <c r="AN504" s="1">
        <v>1759.32262804298</v>
      </c>
      <c r="AO504" s="1">
        <v>0.826823459088612</v>
      </c>
      <c r="AP504" s="1">
        <v>2282.50642679329</v>
      </c>
      <c r="AQ504" s="15">
        <v>2778.20130967187</v>
      </c>
      <c r="AR504" s="15">
        <v>9300.12942222972</v>
      </c>
      <c r="AS504" s="15">
        <v>1466.74213659899</v>
      </c>
      <c r="AT504" s="1">
        <v>289.7826309263</v>
      </c>
      <c r="AU504" s="1">
        <v>16117.3619262202</v>
      </c>
      <c r="AV504" s="15">
        <v>6622.2462879556</v>
      </c>
      <c r="AW504" s="15">
        <v>0.3837086821</v>
      </c>
      <c r="AX504" s="1">
        <v>7293.9946812179</v>
      </c>
      <c r="AY504" s="15">
        <v>0.4226313799</v>
      </c>
      <c r="AZ504" s="1">
        <v>1014.6368732985</v>
      </c>
      <c r="BA504" s="1">
        <v>0.0587904709</v>
      </c>
      <c r="BB504" s="1">
        <v>2327.648211807</v>
      </c>
      <c r="BC504" s="15">
        <v>0.1348694671</v>
      </c>
      <c r="BD504" s="1">
        <v>17258.526054279</v>
      </c>
      <c r="BE504" s="15">
        <v>0.540427758718281</v>
      </c>
      <c r="BF504" s="1">
        <v>0.244771197259647</v>
      </c>
      <c r="BG504" s="1">
        <v>0.17010237105865</v>
      </c>
      <c r="BH504" s="1">
        <v>0.0295213103776473</v>
      </c>
      <c r="BI504" s="1">
        <v>0.0151773625857751</v>
      </c>
    </row>
    <row r="505" ht="15.75" customHeight="1">
      <c r="A505" s="1" t="s">
        <v>1823</v>
      </c>
      <c r="B505" s="1" t="s">
        <v>663</v>
      </c>
      <c r="C505" s="1">
        <v>127.0</v>
      </c>
      <c r="D505" s="1">
        <v>6.77514042519685</v>
      </c>
      <c r="E505" s="1">
        <v>860.442834</v>
      </c>
      <c r="F505" s="1" t="e">
        <v>#N/A</v>
      </c>
      <c r="G505" s="1" t="e">
        <v>#N/A</v>
      </c>
      <c r="H505" s="1" t="e">
        <v>#N/A</v>
      </c>
      <c r="I505" s="1">
        <v>0.088180961850759</v>
      </c>
      <c r="J505" s="1">
        <v>0.84772654540279</v>
      </c>
      <c r="K505" s="1">
        <v>0.0561213275803605</v>
      </c>
      <c r="L505" s="1">
        <v>0.486270569905383</v>
      </c>
      <c r="M505" s="1" t="e">
        <v>#N/A</v>
      </c>
      <c r="N505" s="1">
        <v>0.129972802931664</v>
      </c>
      <c r="O505" s="1">
        <v>64368.7299860096</v>
      </c>
      <c r="P505" s="15">
        <v>0.194029850746269</v>
      </c>
      <c r="Q505" s="1">
        <v>0.0597014925373134</v>
      </c>
      <c r="R505" s="1">
        <v>0.746268656716418</v>
      </c>
      <c r="S505" s="1">
        <v>8.0</v>
      </c>
      <c r="T505" s="1">
        <v>73914.75</v>
      </c>
      <c r="U505" s="15">
        <v>107.55535425</v>
      </c>
      <c r="V505" s="1">
        <v>315142.098097827</v>
      </c>
      <c r="W505" s="15">
        <v>0.830210646220913</v>
      </c>
      <c r="X505" s="1">
        <v>0.0748128718444666</v>
      </c>
      <c r="Y505" s="1">
        <v>0.0949764819346209</v>
      </c>
      <c r="Z505" s="1">
        <v>0.169789353779087</v>
      </c>
      <c r="AA505" s="1">
        <v>315.142098097827</v>
      </c>
      <c r="AB505" s="1">
        <v>6821.20272036573</v>
      </c>
      <c r="AC505" s="15">
        <v>733.364013349433</v>
      </c>
      <c r="AD505" s="1">
        <v>209232.019376688</v>
      </c>
      <c r="AE505" s="15">
        <v>362.0</v>
      </c>
      <c r="AF505" s="1">
        <v>45405.0</v>
      </c>
      <c r="AG505" s="15">
        <v>65960.4833799317</v>
      </c>
      <c r="AH505" s="15">
        <v>36.3999520074365</v>
      </c>
      <c r="AI505" s="1">
        <v>19.999992892723</v>
      </c>
      <c r="AJ505" s="1">
        <v>21.1661611553362</v>
      </c>
      <c r="AK505" s="1">
        <v>0.0</v>
      </c>
      <c r="AL505" s="1">
        <v>0.0</v>
      </c>
      <c r="AM505" s="1">
        <v>0.0</v>
      </c>
      <c r="AN505" s="1">
        <v>3851.22414768115</v>
      </c>
      <c r="AO505" s="1">
        <v>1.66305016844894</v>
      </c>
      <c r="AP505" s="1">
        <v>2008.96338686923</v>
      </c>
      <c r="AQ505" s="15">
        <v>4438.62636666459</v>
      </c>
      <c r="AR505" s="15">
        <v>8539.64737650426</v>
      </c>
      <c r="AS505" s="15">
        <v>1104.29953327963</v>
      </c>
      <c r="AT505" s="1">
        <v>419.053928689003</v>
      </c>
      <c r="AU505" s="1">
        <v>16510.5905920067</v>
      </c>
      <c r="AV505" s="15">
        <v>7580.8462102097</v>
      </c>
      <c r="AW505" s="15">
        <v>0.3947358163</v>
      </c>
      <c r="AX505" s="1">
        <v>9343.5031186863</v>
      </c>
      <c r="AY505" s="15">
        <v>0.4865176299</v>
      </c>
      <c r="AZ505" s="1">
        <v>1265.9745390504</v>
      </c>
      <c r="BA505" s="1">
        <v>0.065919487</v>
      </c>
      <c r="BB505" s="1">
        <v>1014.5364366475</v>
      </c>
      <c r="BC505" s="15">
        <v>0.0528270667</v>
      </c>
      <c r="BD505" s="1">
        <v>19204.8603045939</v>
      </c>
      <c r="BE505" s="15">
        <v>0.533982644832569</v>
      </c>
      <c r="BF505" s="1">
        <v>0.224590678104907</v>
      </c>
      <c r="BG505" s="1">
        <v>0.172525250739116</v>
      </c>
      <c r="BH505" s="1">
        <v>0.0491091866220722</v>
      </c>
      <c r="BI505" s="1">
        <v>0.0197922397013354</v>
      </c>
    </row>
    <row r="506" ht="15.75" customHeight="1">
      <c r="A506" s="1" t="s">
        <v>1931</v>
      </c>
      <c r="B506" s="1" t="s">
        <v>1352</v>
      </c>
      <c r="C506" s="1">
        <v>70.0</v>
      </c>
      <c r="D506" s="1">
        <v>12.3733421714286</v>
      </c>
      <c r="E506" s="1">
        <v>866.133952</v>
      </c>
      <c r="F506" s="1" t="e">
        <v>#N/A</v>
      </c>
      <c r="G506" s="1" t="e">
        <v>#N/A</v>
      </c>
      <c r="H506" s="1" t="e">
        <v>#N/A</v>
      </c>
      <c r="I506" s="1">
        <v>0.10258253573046</v>
      </c>
      <c r="J506" s="1">
        <v>0.855312935892011</v>
      </c>
      <c r="K506" s="1">
        <v>0.0378076135184779</v>
      </c>
      <c r="L506" s="1">
        <v>0.338914951573628</v>
      </c>
      <c r="M506" s="1" t="e">
        <v>#N/A</v>
      </c>
      <c r="N506" s="1">
        <v>0.166723889926999</v>
      </c>
      <c r="O506" s="1">
        <v>60643.131056394</v>
      </c>
      <c r="P506" s="15">
        <v>0.292307692307692</v>
      </c>
      <c r="Q506" s="1">
        <v>0.261538461538462</v>
      </c>
      <c r="R506" s="1">
        <v>0.446153846153846</v>
      </c>
      <c r="S506" s="1">
        <v>8.0</v>
      </c>
      <c r="T506" s="1">
        <v>66812.75</v>
      </c>
      <c r="U506" s="15">
        <v>108.266744</v>
      </c>
      <c r="V506" s="1">
        <v>320114.999948645</v>
      </c>
      <c r="W506" s="15">
        <v>0.801617903786257</v>
      </c>
      <c r="X506" s="1">
        <v>0.0607390174371598</v>
      </c>
      <c r="Y506" s="1">
        <v>0.137643078776583</v>
      </c>
      <c r="Z506" s="1">
        <v>0.198382096213743</v>
      </c>
      <c r="AA506" s="1">
        <v>320.114999948645</v>
      </c>
      <c r="AB506" s="1">
        <v>8905.30267539957</v>
      </c>
      <c r="AC506" s="15">
        <v>931.953144356128</v>
      </c>
      <c r="AD506" s="1">
        <v>250297.844362941</v>
      </c>
      <c r="AE506" s="15">
        <v>449.0</v>
      </c>
      <c r="AF506" s="1">
        <v>50067.0</v>
      </c>
      <c r="AG506" s="15">
        <v>79321.4390977444</v>
      </c>
      <c r="AH506" s="15">
        <v>41.9999758930448</v>
      </c>
      <c r="AI506" s="1">
        <v>25.2999929451536</v>
      </c>
      <c r="AJ506" s="1">
        <v>28.9293465513505</v>
      </c>
      <c r="AK506" s="1">
        <v>3.5</v>
      </c>
      <c r="AL506" s="1">
        <v>2.066255</v>
      </c>
      <c r="AM506" s="1">
        <v>2.823026</v>
      </c>
      <c r="AN506" s="1">
        <v>0.0</v>
      </c>
      <c r="AO506" s="1">
        <v>0.873502480587471</v>
      </c>
      <c r="AP506" s="1">
        <v>1981.45095921606</v>
      </c>
      <c r="AQ506" s="15">
        <v>2999.73398341045</v>
      </c>
      <c r="AR506" s="15">
        <v>8207.57019579345</v>
      </c>
      <c r="AS506" s="15">
        <v>906.751061064513</v>
      </c>
      <c r="AT506" s="1">
        <v>477.590491684131</v>
      </c>
      <c r="AU506" s="1">
        <v>14573.0966911686</v>
      </c>
      <c r="AV506" s="15">
        <v>6306.3460990441</v>
      </c>
      <c r="AW506" s="15">
        <v>0.3735800364</v>
      </c>
      <c r="AX506" s="1">
        <v>8338.2909702988</v>
      </c>
      <c r="AY506" s="15">
        <v>0.493949903</v>
      </c>
      <c r="AZ506" s="1">
        <v>1570.3065950062</v>
      </c>
      <c r="BA506" s="15">
        <v>0.0930229939</v>
      </c>
      <c r="BB506" s="1">
        <v>665.8997549808</v>
      </c>
      <c r="BC506" s="1">
        <v>0.0394470666</v>
      </c>
      <c r="BD506" s="1">
        <v>16880.8434193299</v>
      </c>
      <c r="BE506" s="15">
        <v>0.566275368801403</v>
      </c>
      <c r="BF506" s="1">
        <v>0.219246414148424</v>
      </c>
      <c r="BG506" s="1">
        <v>0.152187603863757</v>
      </c>
      <c r="BH506" s="1">
        <v>0.0381197001128828</v>
      </c>
      <c r="BI506" s="1">
        <v>0.0241709130735338</v>
      </c>
    </row>
    <row r="507" ht="15.75" customHeight="1">
      <c r="A507" s="1" t="s">
        <v>1410</v>
      </c>
      <c r="B507" s="1" t="s">
        <v>189</v>
      </c>
      <c r="C507" s="1">
        <v>84.0</v>
      </c>
      <c r="D507" s="1">
        <v>8.74039105952381</v>
      </c>
      <c r="E507" s="1">
        <v>734.192849</v>
      </c>
      <c r="F507" s="1" t="e">
        <v>#N/A</v>
      </c>
      <c r="G507" s="1" t="e">
        <v>#N/A</v>
      </c>
      <c r="H507" s="1" t="e">
        <v>#N/A</v>
      </c>
      <c r="I507" s="1" t="e">
        <v>#N/A</v>
      </c>
      <c r="J507" s="1">
        <v>0.982592569165801</v>
      </c>
      <c r="K507" s="1" t="e">
        <v>#N/A</v>
      </c>
      <c r="L507" s="1">
        <v>1.0</v>
      </c>
      <c r="M507" s="1" t="e">
        <v>#N/A</v>
      </c>
      <c r="N507" s="1">
        <v>0.145920893756041</v>
      </c>
      <c r="O507" s="1">
        <v>64249.1600357622</v>
      </c>
      <c r="P507" s="15">
        <v>0.150684931506849</v>
      </c>
      <c r="Q507" s="1">
        <v>0.164383561643836</v>
      </c>
      <c r="R507" s="1">
        <v>0.684931506849315</v>
      </c>
      <c r="S507" s="1">
        <v>7.2</v>
      </c>
      <c r="T507" s="1">
        <v>96691.2777777778</v>
      </c>
      <c r="U507" s="15">
        <v>101.971229027778</v>
      </c>
      <c r="V507" s="1">
        <v>143245.565716481</v>
      </c>
      <c r="W507" s="15">
        <v>0.672704834569064</v>
      </c>
      <c r="X507" s="1">
        <v>0.0180642992142141</v>
      </c>
      <c r="Y507" s="1">
        <v>0.309230866216722</v>
      </c>
      <c r="Z507" s="1">
        <v>0.327295165430936</v>
      </c>
      <c r="AA507" s="1">
        <v>143.245565716481</v>
      </c>
      <c r="AB507" s="1">
        <v>2878.85261056254</v>
      </c>
      <c r="AC507" s="15">
        <v>330.850062529007</v>
      </c>
      <c r="AD507" s="1">
        <v>127922.752056905</v>
      </c>
      <c r="AE507" s="15">
        <v>91.0</v>
      </c>
      <c r="AF507" s="1">
        <v>42809.0</v>
      </c>
      <c r="AG507" s="15">
        <v>61306.716056338</v>
      </c>
      <c r="AH507" s="15">
        <v>20.2999713730218</v>
      </c>
      <c r="AI507" s="1">
        <v>20.006790271085</v>
      </c>
      <c r="AJ507" s="1">
        <v>19.9997894537377</v>
      </c>
      <c r="AK507" s="1">
        <v>2.0</v>
      </c>
      <c r="AL507" s="1">
        <v>1.827058</v>
      </c>
      <c r="AM507" s="1">
        <v>1.825045</v>
      </c>
      <c r="AN507" s="1">
        <v>0.0</v>
      </c>
      <c r="AO507" s="1">
        <v>0.623262305446779</v>
      </c>
      <c r="AP507" s="1">
        <v>2050.28770308821</v>
      </c>
      <c r="AQ507" s="15">
        <v>4845.82645397027</v>
      </c>
      <c r="AR507" s="15">
        <v>9661.85412955445</v>
      </c>
      <c r="AS507" s="15">
        <v>910.595602927209</v>
      </c>
      <c r="AT507" s="1">
        <v>762.881156855288</v>
      </c>
      <c r="AU507" s="1">
        <v>18231.4450463954</v>
      </c>
      <c r="AV507" s="15">
        <v>13901.1166710049</v>
      </c>
      <c r="AW507" s="15">
        <v>0.7498037177</v>
      </c>
      <c r="AX507" s="1">
        <v>2587.1180537523</v>
      </c>
      <c r="AY507" s="15">
        <v>0.1395449575</v>
      </c>
      <c r="AZ507" s="1">
        <v>737.243203767</v>
      </c>
      <c r="BA507" s="1">
        <v>0.0397657043</v>
      </c>
      <c r="BB507" s="1">
        <v>1314.1963135574</v>
      </c>
      <c r="BC507" s="15">
        <v>0.0708856206</v>
      </c>
      <c r="BD507" s="1">
        <v>18539.6742420816</v>
      </c>
      <c r="BE507" s="15">
        <v>0.480575959825707</v>
      </c>
      <c r="BF507" s="1">
        <v>0.237336846866573</v>
      </c>
      <c r="BG507" s="1">
        <v>0.208833813565037</v>
      </c>
      <c r="BH507" s="1">
        <v>0.062023837575359</v>
      </c>
      <c r="BI507" s="1">
        <v>0.0112295421673237</v>
      </c>
    </row>
    <row r="508" ht="15.75" customHeight="1">
      <c r="A508" s="1" t="s">
        <v>1539</v>
      </c>
      <c r="B508" s="1" t="s">
        <v>292</v>
      </c>
      <c r="C508" s="1">
        <v>22.0</v>
      </c>
      <c r="D508" s="1">
        <v>25.8462381363636</v>
      </c>
      <c r="E508" s="1">
        <v>568.617239</v>
      </c>
      <c r="F508" s="1" t="e">
        <v>#N/A</v>
      </c>
      <c r="G508" s="1" t="e">
        <v>#N/A</v>
      </c>
      <c r="H508" s="1" t="e">
        <v>#N/A</v>
      </c>
      <c r="I508" s="1">
        <v>0.0240410324292331</v>
      </c>
      <c r="J508" s="1">
        <v>0.925833427538967</v>
      </c>
      <c r="K508" s="1">
        <v>0.0334354567761957</v>
      </c>
      <c r="L508" s="1">
        <v>0.675990642167591</v>
      </c>
      <c r="M508" s="1" t="e">
        <v>#N/A</v>
      </c>
      <c r="N508" s="1">
        <v>0.14479607323703</v>
      </c>
      <c r="O508" s="1">
        <v>68335.3933562429</v>
      </c>
      <c r="P508" s="15">
        <v>0.215686274509804</v>
      </c>
      <c r="Q508" s="1">
        <v>0.235294117647059</v>
      </c>
      <c r="R508" s="1">
        <v>0.549019607843137</v>
      </c>
      <c r="S508" s="1">
        <v>7.2</v>
      </c>
      <c r="T508" s="1">
        <v>109499.055555556</v>
      </c>
      <c r="U508" s="15">
        <v>78.9746165277778</v>
      </c>
      <c r="V508" s="1">
        <v>148524.234243274</v>
      </c>
      <c r="W508" s="15">
        <v>0.627251181242588</v>
      </c>
      <c r="X508" s="1">
        <v>0.205766396253368</v>
      </c>
      <c r="Y508" s="1">
        <v>0.166982422504045</v>
      </c>
      <c r="Z508" s="1">
        <v>0.372748818757412</v>
      </c>
      <c r="AA508" s="1">
        <v>148.524234243274</v>
      </c>
      <c r="AB508" s="1">
        <v>3103.06455552256</v>
      </c>
      <c r="AC508" s="15">
        <v>396.945228739363</v>
      </c>
      <c r="AD508" s="15">
        <v>118450.794624408</v>
      </c>
      <c r="AE508" s="15">
        <v>72.0</v>
      </c>
      <c r="AF508" s="1">
        <v>40098.5</v>
      </c>
      <c r="AG508" s="15">
        <v>64981.0083870968</v>
      </c>
      <c r="AH508" s="15">
        <v>25.2199650551969</v>
      </c>
      <c r="AI508" s="1">
        <v>20.0331977184072</v>
      </c>
      <c r="AJ508" s="1">
        <v>20.0008861942446</v>
      </c>
      <c r="AK508" s="1">
        <v>0.5</v>
      </c>
      <c r="AL508" s="1">
        <v>0.383328</v>
      </c>
      <c r="AM508" s="1">
        <v>0.299021</v>
      </c>
      <c r="AN508" s="1">
        <v>0.0</v>
      </c>
      <c r="AO508" s="1">
        <v>0.538991464767755</v>
      </c>
      <c r="AP508" s="1">
        <v>2538.85999400732</v>
      </c>
      <c r="AQ508" s="15">
        <v>3258.93293924562</v>
      </c>
      <c r="AR508" s="15">
        <v>9324.02531327405</v>
      </c>
      <c r="AS508" s="15">
        <v>661.0496028243</v>
      </c>
      <c r="AT508" s="15">
        <v>671.347778114057</v>
      </c>
      <c r="AU508" s="1">
        <v>16454.2156274653</v>
      </c>
      <c r="AV508" s="15">
        <v>12061.5127423892</v>
      </c>
      <c r="AW508" s="15">
        <v>0.6699010621</v>
      </c>
      <c r="AX508" s="1">
        <v>2817.4294651803</v>
      </c>
      <c r="AY508" s="15">
        <v>0.1564811174</v>
      </c>
      <c r="AZ508" s="1">
        <v>1128.5832055656</v>
      </c>
      <c r="BA508" s="15">
        <v>0.0626819458</v>
      </c>
      <c r="BB508" s="1">
        <v>1997.3911717452</v>
      </c>
      <c r="BC508" s="15">
        <v>0.1109358748</v>
      </c>
      <c r="BD508" s="1">
        <v>18004.9165848803</v>
      </c>
      <c r="BE508" s="15">
        <v>0.494206551732413</v>
      </c>
      <c r="BF508" s="1">
        <v>0.247868089302536</v>
      </c>
      <c r="BG508" s="1">
        <v>0.200715692415061</v>
      </c>
      <c r="BH508" s="1">
        <v>0.0473333576920557</v>
      </c>
      <c r="BI508" s="1">
        <v>0.00987630885793409</v>
      </c>
    </row>
    <row r="509" ht="15.75" customHeight="1">
      <c r="A509" s="1" t="s">
        <v>1747</v>
      </c>
      <c r="B509" s="1" t="s">
        <v>533</v>
      </c>
      <c r="C509" s="1">
        <v>39.0</v>
      </c>
      <c r="D509" s="1">
        <v>11.9500243076923</v>
      </c>
      <c r="E509" s="1">
        <v>466.050948</v>
      </c>
      <c r="F509" s="1" t="e">
        <v>#N/A</v>
      </c>
      <c r="G509" s="1" t="e">
        <v>#N/A</v>
      </c>
      <c r="H509" s="1" t="e">
        <v>#N/A</v>
      </c>
      <c r="I509" s="1" t="e">
        <v>#N/A</v>
      </c>
      <c r="J509" s="1">
        <v>0.967171939245906</v>
      </c>
      <c r="K509" s="1" t="e">
        <v>#N/A</v>
      </c>
      <c r="L509" s="1">
        <v>0.986728067808145</v>
      </c>
      <c r="M509" s="1" t="e">
        <v>#N/A</v>
      </c>
      <c r="N509" s="1">
        <v>0.121392289168957</v>
      </c>
      <c r="O509" s="1">
        <v>46890.0739947656</v>
      </c>
      <c r="P509" s="15">
        <v>0.25531914893617</v>
      </c>
      <c r="Q509" s="1">
        <v>0.25531914893617</v>
      </c>
      <c r="R509" s="1">
        <v>0.48936170212766</v>
      </c>
      <c r="S509" s="1">
        <v>5.2</v>
      </c>
      <c r="T509" s="1">
        <v>73971.9615384615</v>
      </c>
      <c r="U509" s="15">
        <v>89.6251823076923</v>
      </c>
      <c r="V509" s="1">
        <v>225201.022442722</v>
      </c>
      <c r="W509" s="15">
        <v>0.662567677717577</v>
      </c>
      <c r="X509" s="1">
        <v>0.112328647045905</v>
      </c>
      <c r="Y509" s="1">
        <v>0.225103675236518</v>
      </c>
      <c r="Z509" s="1">
        <v>0.337432322282423</v>
      </c>
      <c r="AA509" s="1">
        <v>225.201022442722</v>
      </c>
      <c r="AB509" s="1">
        <v>4927.34970254797</v>
      </c>
      <c r="AC509" s="15">
        <v>580.160562188149</v>
      </c>
      <c r="AD509" s="1">
        <v>172714.443068636</v>
      </c>
      <c r="AE509" s="15">
        <v>227.0</v>
      </c>
      <c r="AF509" s="1">
        <v>42448.0</v>
      </c>
      <c r="AG509" s="15">
        <v>71386.2838244137</v>
      </c>
      <c r="AH509" s="15">
        <v>21.9199865909246</v>
      </c>
      <c r="AI509" s="1">
        <v>21.9199944089644</v>
      </c>
      <c r="AJ509" s="1">
        <v>21.5620379881369</v>
      </c>
      <c r="AK509" s="1">
        <v>4.15</v>
      </c>
      <c r="AL509" s="1">
        <v>3.988084</v>
      </c>
      <c r="AM509" s="1">
        <v>3.982146</v>
      </c>
      <c r="AN509" s="1">
        <v>0.0</v>
      </c>
      <c r="AO509" s="1">
        <v>0.620482064433361</v>
      </c>
      <c r="AP509" s="1">
        <v>2859.6213905781</v>
      </c>
      <c r="AQ509" s="15">
        <v>4268.40931991839</v>
      </c>
      <c r="AR509" s="15">
        <v>11312.2002489736</v>
      </c>
      <c r="AS509" s="15">
        <v>508.076898064802</v>
      </c>
      <c r="AT509" s="1">
        <v>713.670042786824</v>
      </c>
      <c r="AU509" s="1">
        <v>19661.9779003218</v>
      </c>
      <c r="AV509" s="15">
        <v>11251.8917108583</v>
      </c>
      <c r="AW509" s="15">
        <v>0.6171553484</v>
      </c>
      <c r="AX509" s="1">
        <v>4428.6828067463</v>
      </c>
      <c r="AY509" s="15">
        <v>0.2429089571</v>
      </c>
      <c r="AZ509" s="1">
        <v>996.226235727</v>
      </c>
      <c r="BA509" s="1">
        <v>0.0546420429</v>
      </c>
      <c r="BB509" s="1">
        <v>1555.0621648477</v>
      </c>
      <c r="BC509" s="15">
        <v>0.0852936517</v>
      </c>
      <c r="BD509" s="1">
        <v>18231.8629181793</v>
      </c>
      <c r="BE509" s="15">
        <v>0.509409444014868</v>
      </c>
      <c r="BF509" s="1">
        <v>0.263573311919935</v>
      </c>
      <c r="BG509" s="1">
        <v>0.185420892726888</v>
      </c>
      <c r="BH509" s="1">
        <v>0.034613374036658</v>
      </c>
      <c r="BI509" s="1">
        <v>0.0069829773016515</v>
      </c>
    </row>
    <row r="510" ht="15.75" customHeight="1">
      <c r="A510" s="1" t="s">
        <v>1880</v>
      </c>
      <c r="B510" s="1" t="s">
        <v>817</v>
      </c>
      <c r="C510" s="1">
        <v>80.0</v>
      </c>
      <c r="D510" s="1">
        <v>13.9027491</v>
      </c>
      <c r="E510" s="1">
        <v>1112.219928</v>
      </c>
      <c r="F510" s="1" t="e">
        <v>#N/A</v>
      </c>
      <c r="G510" s="1" t="e">
        <v>#N/A</v>
      </c>
      <c r="H510" s="1" t="e">
        <v>#N/A</v>
      </c>
      <c r="I510" s="1" t="e">
        <v>#N/A</v>
      </c>
      <c r="J510" s="1">
        <v>0.983252449362918</v>
      </c>
      <c r="K510" s="1">
        <v>0.0104586015433988</v>
      </c>
      <c r="L510" s="1">
        <v>0.99968695646502</v>
      </c>
      <c r="M510" s="1" t="e">
        <v>#N/A</v>
      </c>
      <c r="N510" s="1">
        <v>0.18607931838988</v>
      </c>
      <c r="O510" s="1">
        <v>58843.4029555504</v>
      </c>
      <c r="P510" s="15">
        <v>0.154639175257732</v>
      </c>
      <c r="Q510" s="1">
        <v>0.154639175257732</v>
      </c>
      <c r="R510" s="1">
        <v>0.690721649484536</v>
      </c>
      <c r="S510" s="1">
        <v>6.2</v>
      </c>
      <c r="T510" s="1">
        <v>93554.064516129</v>
      </c>
      <c r="U510" s="15">
        <v>179.390310967742</v>
      </c>
      <c r="V510" s="1">
        <v>133541.628108645</v>
      </c>
      <c r="W510" s="15">
        <v>0.854017292132657</v>
      </c>
      <c r="X510" s="1">
        <v>0.0465845890253708</v>
      </c>
      <c r="Y510" s="1">
        <v>0.0993981188419719</v>
      </c>
      <c r="Z510" s="1">
        <v>0.145982707867343</v>
      </c>
      <c r="AA510" s="1">
        <v>133.541628108645</v>
      </c>
      <c r="AB510" s="1">
        <v>2734.04649876045</v>
      </c>
      <c r="AC510" s="15">
        <v>362.130051674456</v>
      </c>
      <c r="AD510" s="1">
        <v>109484.320281691</v>
      </c>
      <c r="AE510" s="15">
        <v>57.0</v>
      </c>
      <c r="AF510" s="1">
        <v>43800.5</v>
      </c>
      <c r="AG510" s="15">
        <v>67043.3012442698</v>
      </c>
      <c r="AH510" s="15">
        <v>24.7099408874803</v>
      </c>
      <c r="AI510" s="1">
        <v>20.0060956193924</v>
      </c>
      <c r="AJ510" s="1">
        <v>20.0</v>
      </c>
      <c r="AK510" s="1">
        <v>0.5</v>
      </c>
      <c r="AL510" s="1">
        <v>0.5</v>
      </c>
      <c r="AM510" s="1">
        <v>0.5</v>
      </c>
      <c r="AN510" s="1">
        <v>0.0</v>
      </c>
      <c r="AO510" s="15">
        <v>0.580432740550688</v>
      </c>
      <c r="AP510" s="1">
        <v>1915.70171182907</v>
      </c>
      <c r="AQ510" s="15">
        <v>3332.21042592217</v>
      </c>
      <c r="AR510" s="15">
        <v>8840.29256487121</v>
      </c>
      <c r="AS510" s="15">
        <v>594.624672108913</v>
      </c>
      <c r="AT510" s="1">
        <v>190.457592664173</v>
      </c>
      <c r="AU510" s="1">
        <v>14873.2869673955</v>
      </c>
      <c r="AV510" s="15">
        <v>11606.0227171634</v>
      </c>
      <c r="AW510" s="15">
        <v>0.6924757428</v>
      </c>
      <c r="AX510" s="1">
        <v>2354.2196478259</v>
      </c>
      <c r="AY510" s="15">
        <v>0.1404650016</v>
      </c>
      <c r="AZ510" s="1">
        <v>772.3227790512</v>
      </c>
      <c r="BA510" s="1">
        <v>0.0460807981</v>
      </c>
      <c r="BB510" s="1">
        <v>2027.6215310701</v>
      </c>
      <c r="BC510" s="15">
        <v>0.1209784575</v>
      </c>
      <c r="BD510" s="1">
        <v>16760.1866751106</v>
      </c>
      <c r="BE510" s="15">
        <v>0.521652135934471</v>
      </c>
      <c r="BF510" s="1">
        <v>0.230936753276114</v>
      </c>
      <c r="BG510" s="1">
        <v>0.201868184195434</v>
      </c>
      <c r="BH510" s="1">
        <v>0.0394861584842618</v>
      </c>
      <c r="BI510" s="1">
        <v>0.0060567681097194</v>
      </c>
    </row>
    <row r="511" ht="15.75" customHeight="1">
      <c r="A511" s="1" t="s">
        <v>1914</v>
      </c>
      <c r="B511" s="1" t="s">
        <v>926</v>
      </c>
      <c r="C511" s="1">
        <v>184.0</v>
      </c>
      <c r="D511" s="1">
        <v>5.84518942934783</v>
      </c>
      <c r="E511" s="1">
        <v>1075.514855</v>
      </c>
      <c r="F511" s="1" t="e">
        <v>#N/A</v>
      </c>
      <c r="G511" s="1" t="e">
        <v>#N/A</v>
      </c>
      <c r="H511" s="1" t="e">
        <v>#N/A</v>
      </c>
      <c r="I511" s="1">
        <v>0.011697895005468</v>
      </c>
      <c r="J511" s="1">
        <v>0.969434029262713</v>
      </c>
      <c r="K511" s="1">
        <v>0.0133766743480097</v>
      </c>
      <c r="L511" s="1">
        <v>0.998122096003459</v>
      </c>
      <c r="M511" s="1" t="e">
        <v>#N/A</v>
      </c>
      <c r="N511" s="1">
        <v>0.14809702546388</v>
      </c>
      <c r="O511" s="1">
        <v>70328.5475139182</v>
      </c>
      <c r="P511" s="15">
        <v>0.0925925925925926</v>
      </c>
      <c r="Q511" s="1">
        <v>0.0833333333333333</v>
      </c>
      <c r="R511" s="1">
        <v>0.824074074074074</v>
      </c>
      <c r="S511" s="1">
        <v>9.39</v>
      </c>
      <c r="T511" s="1">
        <v>101195.761448349</v>
      </c>
      <c r="U511" s="15">
        <v>114.538323216187</v>
      </c>
      <c r="V511" s="1">
        <v>143984.33390304</v>
      </c>
      <c r="W511" s="15">
        <v>0.84744599366294</v>
      </c>
      <c r="X511" s="1">
        <v>0.061938898711194</v>
      </c>
      <c r="Y511" s="1">
        <v>0.0906151076258664</v>
      </c>
      <c r="Z511" s="1">
        <v>0.15255400633706</v>
      </c>
      <c r="AA511" s="1">
        <v>143.98433390304</v>
      </c>
      <c r="AB511" s="1">
        <v>2837.93011859422</v>
      </c>
      <c r="AC511" s="15">
        <v>386.760125223933</v>
      </c>
      <c r="AD511" s="15">
        <v>103259.851226548</v>
      </c>
      <c r="AE511" s="15">
        <v>49.0</v>
      </c>
      <c r="AF511" s="1">
        <v>40132.0</v>
      </c>
      <c r="AG511" s="15">
        <v>59873.8840902758</v>
      </c>
      <c r="AH511" s="15">
        <v>19.7099429107331</v>
      </c>
      <c r="AI511" s="1">
        <v>19.7099986672579</v>
      </c>
      <c r="AJ511" s="1">
        <v>19.7099781164737</v>
      </c>
      <c r="AK511" s="1">
        <v>0.5</v>
      </c>
      <c r="AL511" s="1">
        <v>0.5</v>
      </c>
      <c r="AM511" s="1">
        <v>0.5</v>
      </c>
      <c r="AN511" s="1">
        <v>0.0</v>
      </c>
      <c r="AO511" s="1">
        <v>0.615244353584035</v>
      </c>
      <c r="AP511" s="1">
        <v>2282.30619836488</v>
      </c>
      <c r="AQ511" s="15">
        <v>4510.7841211547</v>
      </c>
      <c r="AR511" s="15">
        <v>11301.8736221919</v>
      </c>
      <c r="AS511" s="15">
        <v>1185.9342193837</v>
      </c>
      <c r="AT511" s="1">
        <v>640.826927490463</v>
      </c>
      <c r="AU511" s="1">
        <v>19921.7250885856</v>
      </c>
      <c r="AV511" s="15">
        <v>14991.7746573047</v>
      </c>
      <c r="AW511" s="15">
        <v>0.7416671679</v>
      </c>
      <c r="AX511" s="1">
        <v>2594.1917767367</v>
      </c>
      <c r="AY511" s="15">
        <v>0.1283388333</v>
      </c>
      <c r="AZ511" s="1">
        <v>828.5030302793</v>
      </c>
      <c r="BA511" s="15">
        <v>0.0409873754</v>
      </c>
      <c r="BB511" s="1">
        <v>1799.1456274952</v>
      </c>
      <c r="BC511" s="15">
        <v>0.0890066235</v>
      </c>
      <c r="BD511" s="1">
        <v>20213.6150918159</v>
      </c>
      <c r="BE511" s="15">
        <v>0.536795393040824</v>
      </c>
      <c r="BF511" s="1">
        <v>0.245785718255546</v>
      </c>
      <c r="BG511" s="1">
        <v>0.176987032805145</v>
      </c>
      <c r="BH511" s="1">
        <v>0.0331595337412883</v>
      </c>
      <c r="BI511" s="1">
        <v>0.00727232215719722</v>
      </c>
    </row>
    <row r="512" ht="15.75" customHeight="1">
      <c r="A512" s="1" t="s">
        <v>1932</v>
      </c>
      <c r="B512" s="1" t="s">
        <v>1242</v>
      </c>
      <c r="C512" s="1">
        <v>49.0</v>
      </c>
      <c r="D512" s="1">
        <v>19.4771986530612</v>
      </c>
      <c r="E512" s="1">
        <v>954.382734</v>
      </c>
      <c r="F512" s="1" t="e">
        <v>#N/A</v>
      </c>
      <c r="G512" s="1" t="e">
        <v>#N/A</v>
      </c>
      <c r="H512" s="1" t="e">
        <v>#N/A</v>
      </c>
      <c r="I512" s="1">
        <v>0.0183819923317464</v>
      </c>
      <c r="J512" s="1">
        <v>0.934102265943325</v>
      </c>
      <c r="K512" s="1">
        <v>0.0416145396554237</v>
      </c>
      <c r="L512" s="1">
        <v>0.483245799403716</v>
      </c>
      <c r="M512" s="1" t="e">
        <v>#N/A</v>
      </c>
      <c r="N512" s="1">
        <v>0.125903015963795</v>
      </c>
      <c r="O512" s="1">
        <v>56550.7042574398</v>
      </c>
      <c r="P512" s="15">
        <v>0.210526315789474</v>
      </c>
      <c r="Q512" s="1">
        <v>0.315789473684211</v>
      </c>
      <c r="R512" s="1">
        <v>0.473684210526316</v>
      </c>
      <c r="S512" s="1">
        <v>7.2</v>
      </c>
      <c r="T512" s="1">
        <v>77055.1666666667</v>
      </c>
      <c r="U512" s="15">
        <v>132.5531575</v>
      </c>
      <c r="V512" s="1">
        <v>121104.328360576</v>
      </c>
      <c r="W512" s="15">
        <v>0.743406032260978</v>
      </c>
      <c r="X512" s="1">
        <v>0.0702939819629506</v>
      </c>
      <c r="Y512" s="1">
        <v>0.186299985776071</v>
      </c>
      <c r="Z512" s="1">
        <v>0.256593967739022</v>
      </c>
      <c r="AA512" s="1">
        <v>121.104328360576</v>
      </c>
      <c r="AB512" s="1">
        <v>2542.07239252088</v>
      </c>
      <c r="AC512" s="15">
        <v>283.122179785788</v>
      </c>
      <c r="AD512" s="1">
        <v>105352.487904979</v>
      </c>
      <c r="AE512" s="15">
        <v>51.0</v>
      </c>
      <c r="AF512" s="1">
        <v>45442.5</v>
      </c>
      <c r="AG512" s="15">
        <v>72809.3036723164</v>
      </c>
      <c r="AH512" s="15">
        <v>25.2099962243173</v>
      </c>
      <c r="AI512" s="1">
        <v>20.027098750762</v>
      </c>
      <c r="AJ512" s="1">
        <v>19.9999507666252</v>
      </c>
      <c r="AK512" s="1">
        <v>0.0</v>
      </c>
      <c r="AL512" s="1">
        <v>0.0</v>
      </c>
      <c r="AM512" s="1">
        <v>0.0</v>
      </c>
      <c r="AN512" s="1">
        <v>0.0</v>
      </c>
      <c r="AO512" s="15">
        <v>0.502275278993359</v>
      </c>
      <c r="AP512" s="1">
        <v>2092.54733856072</v>
      </c>
      <c r="AQ512" s="15">
        <v>3360.87777547744</v>
      </c>
      <c r="AR512" s="15">
        <v>9474.07205503782</v>
      </c>
      <c r="AS512" s="15">
        <v>948.319282984849</v>
      </c>
      <c r="AT512" s="1">
        <v>394.576585037004</v>
      </c>
      <c r="AU512" s="1">
        <v>16270.3930370978</v>
      </c>
      <c r="AV512" s="15">
        <v>12007.9203270201</v>
      </c>
      <c r="AW512" s="15">
        <v>0.6971895206</v>
      </c>
      <c r="AX512" s="1">
        <v>2218.8191170704</v>
      </c>
      <c r="AY512" s="15">
        <v>0.1288264241</v>
      </c>
      <c r="AZ512" s="1">
        <v>1754.3619077442</v>
      </c>
      <c r="BA512" s="1">
        <v>0.1018596646</v>
      </c>
      <c r="BB512" s="1">
        <v>1242.2216782033</v>
      </c>
      <c r="BC512" s="15">
        <v>0.0721243906</v>
      </c>
      <c r="BD512" s="1">
        <v>17223.323030038</v>
      </c>
      <c r="BE512" s="15">
        <v>0.537020203496882</v>
      </c>
      <c r="BF512" s="1">
        <v>0.240082485453962</v>
      </c>
      <c r="BG512" s="1">
        <v>0.163982858646539</v>
      </c>
      <c r="BH512" s="1">
        <v>0.0490380427772621</v>
      </c>
      <c r="BI512" s="1">
        <v>0.00987640962535426</v>
      </c>
    </row>
    <row r="513" ht="15.75" customHeight="1">
      <c r="A513" s="1" t="s">
        <v>1933</v>
      </c>
      <c r="B513" s="1" t="s">
        <v>1279</v>
      </c>
      <c r="C513" s="1">
        <v>112.0</v>
      </c>
      <c r="D513" s="1">
        <v>9.48550436607143</v>
      </c>
      <c r="E513" s="1">
        <v>1062.376489</v>
      </c>
      <c r="F513" s="1" t="e">
        <v>#N/A</v>
      </c>
      <c r="G513" s="1" t="e">
        <v>#N/A</v>
      </c>
      <c r="H513" s="1" t="e">
        <v>#N/A</v>
      </c>
      <c r="I513" s="1">
        <v>0.0290114972350031</v>
      </c>
      <c r="J513" s="1">
        <v>0.913654121713518</v>
      </c>
      <c r="K513" s="1">
        <v>0.0408132760373084</v>
      </c>
      <c r="L513" s="1">
        <v>1.0</v>
      </c>
      <c r="M513" s="1" t="e">
        <v>#N/A</v>
      </c>
      <c r="N513" s="1">
        <v>0.2120939713255</v>
      </c>
      <c r="O513" s="1">
        <v>64803.8772741613</v>
      </c>
      <c r="P513" s="15">
        <v>0.294117647058824</v>
      </c>
      <c r="Q513" s="1">
        <v>0.245098039215686</v>
      </c>
      <c r="R513" s="1">
        <v>0.46078431372549</v>
      </c>
      <c r="S513" s="1">
        <v>10.2</v>
      </c>
      <c r="T513" s="1">
        <v>93472.7647058823</v>
      </c>
      <c r="U513" s="15">
        <v>104.154557745098</v>
      </c>
      <c r="V513" s="1">
        <v>114867.894069143</v>
      </c>
      <c r="W513" s="15">
        <v>0.851632366504293</v>
      </c>
      <c r="X513" s="1">
        <v>0.0346394150104541</v>
      </c>
      <c r="Y513" s="1">
        <v>0.113728218485253</v>
      </c>
      <c r="Z513" s="1">
        <v>0.148367633495708</v>
      </c>
      <c r="AA513" s="1">
        <v>114.867894069143</v>
      </c>
      <c r="AB513" s="1">
        <v>2358.75701876531</v>
      </c>
      <c r="AC513" s="15">
        <v>344.657156658895</v>
      </c>
      <c r="AD513" s="1">
        <v>92048.8433866647</v>
      </c>
      <c r="AE513" s="15">
        <v>32.0</v>
      </c>
      <c r="AF513" s="1">
        <v>38644.0</v>
      </c>
      <c r="AG513" s="15">
        <v>61206.0422154678</v>
      </c>
      <c r="AH513" s="15">
        <v>24.3099623232619</v>
      </c>
      <c r="AI513" s="1">
        <v>20.0152972450622</v>
      </c>
      <c r="AJ513" s="1">
        <v>20.9043918479354</v>
      </c>
      <c r="AK513" s="1">
        <v>1.0</v>
      </c>
      <c r="AL513" s="1">
        <v>1.0</v>
      </c>
      <c r="AM513" s="1">
        <v>1.0</v>
      </c>
      <c r="AN513" s="1">
        <v>0.0</v>
      </c>
      <c r="AO513" s="1">
        <v>0.609250065429878</v>
      </c>
      <c r="AP513" s="1">
        <v>2398.70120092614</v>
      </c>
      <c r="AQ513" s="15">
        <v>4105.49080778839</v>
      </c>
      <c r="AR513" s="15">
        <v>11080.9724536364</v>
      </c>
      <c r="AS513" s="15">
        <v>1413.79527460533</v>
      </c>
      <c r="AT513" s="15">
        <v>864.899194884197</v>
      </c>
      <c r="AU513" s="15">
        <v>19863.8589318405</v>
      </c>
      <c r="AV513" s="15">
        <v>15159.9715135507</v>
      </c>
      <c r="AW513" s="15">
        <v>0.7664846614</v>
      </c>
      <c r="AX513" s="1">
        <v>2186.9038474365</v>
      </c>
      <c r="AY513" s="15">
        <v>0.1105693539</v>
      </c>
      <c r="AZ513" s="1">
        <v>983.171398212</v>
      </c>
      <c r="BA513" s="1">
        <v>0.049708919</v>
      </c>
      <c r="BB513" s="1">
        <v>1448.5245236733</v>
      </c>
      <c r="BC513" s="15">
        <v>0.0732370657</v>
      </c>
      <c r="BD513" s="1">
        <v>19778.5712828725</v>
      </c>
      <c r="BE513" s="15">
        <v>0.461473700996904</v>
      </c>
      <c r="BF513" s="1">
        <v>0.227345462904473</v>
      </c>
      <c r="BG513" s="1">
        <v>0.246717386159353</v>
      </c>
      <c r="BH513" s="1">
        <v>0.0567162428810127</v>
      </c>
      <c r="BI513" s="1">
        <v>0.00774720705825759</v>
      </c>
    </row>
    <row r="514" ht="15.75" customHeight="1">
      <c r="A514" s="1" t="s">
        <v>1934</v>
      </c>
      <c r="B514" s="1" t="s">
        <v>1331</v>
      </c>
      <c r="C514" s="1">
        <v>16.0</v>
      </c>
      <c r="D514" s="1">
        <v>93.0768216875</v>
      </c>
      <c r="E514" s="1">
        <v>1489.229147</v>
      </c>
      <c r="F514" s="1">
        <v>0.0174570564811759</v>
      </c>
      <c r="G514" s="1" t="e">
        <v>#N/A</v>
      </c>
      <c r="H514" s="1" t="e">
        <v>#N/A</v>
      </c>
      <c r="I514" s="1">
        <v>0.0272453399895146</v>
      </c>
      <c r="J514" s="1">
        <v>0.909626344440398</v>
      </c>
      <c r="K514" s="1">
        <v>0.0413981325096452</v>
      </c>
      <c r="L514" s="1">
        <v>0.418740216868936</v>
      </c>
      <c r="M514" s="1">
        <v>0.00856955443624123</v>
      </c>
      <c r="N514" s="1">
        <v>0.105436178135557</v>
      </c>
      <c r="O514" s="1">
        <v>62254.6218428438</v>
      </c>
      <c r="P514" s="15">
        <v>0.134020618556701</v>
      </c>
      <c r="Q514" s="1">
        <v>0.164948453608247</v>
      </c>
      <c r="R514" s="1">
        <v>0.701030927835051</v>
      </c>
      <c r="S514" s="1">
        <v>9.2</v>
      </c>
      <c r="T514" s="1">
        <v>101155.02173913</v>
      </c>
      <c r="U514" s="15">
        <v>161.872733369565</v>
      </c>
      <c r="V514" s="1">
        <v>146964.287155468</v>
      </c>
      <c r="W514" s="15">
        <v>0.64804519712058</v>
      </c>
      <c r="X514" s="1">
        <v>0.202030809157306</v>
      </c>
      <c r="Y514" s="1">
        <v>0.149923993722114</v>
      </c>
      <c r="Z514" s="1">
        <v>0.35195480287942</v>
      </c>
      <c r="AA514" s="1">
        <v>146.964287155468</v>
      </c>
      <c r="AB514" s="1">
        <v>3102.71458848905</v>
      </c>
      <c r="AC514" s="15">
        <v>386.925290282409</v>
      </c>
      <c r="AD514" s="1">
        <v>132830.155711069</v>
      </c>
      <c r="AE514" s="15">
        <v>102.0</v>
      </c>
      <c r="AF514" s="1">
        <v>45605.0</v>
      </c>
      <c r="AG514" s="15">
        <v>75481.2913407068</v>
      </c>
      <c r="AH514" s="15">
        <v>27.4099904031617</v>
      </c>
      <c r="AI514" s="1">
        <v>20.0016935357416</v>
      </c>
      <c r="AJ514" s="1">
        <v>19.9999909537404</v>
      </c>
      <c r="AK514" s="1">
        <v>3.0</v>
      </c>
      <c r="AL514" s="1">
        <v>2.792519</v>
      </c>
      <c r="AM514" s="1">
        <v>2.93362</v>
      </c>
      <c r="AN514" s="1">
        <v>0.0</v>
      </c>
      <c r="AO514" s="1">
        <v>0.456026507475329</v>
      </c>
      <c r="AP514" s="1">
        <v>1553.1055476985</v>
      </c>
      <c r="AQ514" s="15">
        <v>1871.35156843663</v>
      </c>
      <c r="AR514" s="15">
        <v>7194.21727783307</v>
      </c>
      <c r="AS514" s="15">
        <v>489.501646854351</v>
      </c>
      <c r="AT514" s="15">
        <v>271.591252974583</v>
      </c>
      <c r="AU514" s="1">
        <v>11379.7672937971</v>
      </c>
      <c r="AV514" s="15">
        <v>7916.2701228951</v>
      </c>
      <c r="AW514" s="15">
        <v>0.6214228244</v>
      </c>
      <c r="AX514" s="1">
        <v>2860.9479436635</v>
      </c>
      <c r="AY514" s="15">
        <v>0.2245828306</v>
      </c>
      <c r="AZ514" s="1">
        <v>990.1303604378</v>
      </c>
      <c r="BA514" s="15">
        <v>0.0777246854</v>
      </c>
      <c r="BB514" s="1">
        <v>971.5948690378</v>
      </c>
      <c r="BC514" s="15">
        <v>0.0762696596</v>
      </c>
      <c r="BD514" s="1">
        <v>12738.9432960342</v>
      </c>
      <c r="BE514" s="15">
        <v>0.563910150686636</v>
      </c>
      <c r="BF514" s="1">
        <v>0.239460891313034</v>
      </c>
      <c r="BG514" s="1">
        <v>0.147166964473803</v>
      </c>
      <c r="BH514" s="1">
        <v>0.0383674646972995</v>
      </c>
      <c r="BI514" s="1">
        <v>0.0110945288292269</v>
      </c>
    </row>
    <row r="515" ht="15.75" customHeight="1">
      <c r="A515" s="1" t="s">
        <v>1935</v>
      </c>
      <c r="B515" s="1" t="s">
        <v>1088</v>
      </c>
      <c r="C515" s="1">
        <v>156.0</v>
      </c>
      <c r="D515" s="1">
        <v>4.91034419871795</v>
      </c>
      <c r="E515" s="1">
        <v>766.013695</v>
      </c>
      <c r="F515" s="1" t="e">
        <v>#N/A</v>
      </c>
      <c r="G515" s="1" t="e">
        <v>#N/A</v>
      </c>
      <c r="H515" s="1" t="e">
        <v>#N/A</v>
      </c>
      <c r="I515" s="1">
        <v>0.0310760302254462</v>
      </c>
      <c r="J515" s="1">
        <v>0.945814849845019</v>
      </c>
      <c r="K515" s="1">
        <v>0.0231091199295349</v>
      </c>
      <c r="L515" s="1">
        <v>0.342837091733446</v>
      </c>
      <c r="M515" s="1" t="e">
        <v>#N/A</v>
      </c>
      <c r="N515" s="1">
        <v>0.123964461213805</v>
      </c>
      <c r="O515" s="1">
        <v>68644.5259593679</v>
      </c>
      <c r="P515" s="15">
        <v>0.180327868852459</v>
      </c>
      <c r="Q515" s="1">
        <v>0.0655737704918033</v>
      </c>
      <c r="R515" s="1">
        <v>0.754098360655738</v>
      </c>
      <c r="S515" s="1">
        <v>11.0</v>
      </c>
      <c r="T515" s="1">
        <v>88246.0909090909</v>
      </c>
      <c r="U515" s="15">
        <v>69.6376086363636</v>
      </c>
      <c r="V515" s="1">
        <v>290212.291831153</v>
      </c>
      <c r="W515" s="15">
        <v>0.854680151407118</v>
      </c>
      <c r="X515" s="1">
        <v>0.0280241354968379</v>
      </c>
      <c r="Y515" s="1">
        <v>0.117295713096045</v>
      </c>
      <c r="Z515" s="1">
        <v>0.145319848592882</v>
      </c>
      <c r="AA515" s="1">
        <v>290.212291831153</v>
      </c>
      <c r="AB515" s="1">
        <v>6161.19794046241</v>
      </c>
      <c r="AC515" s="15">
        <v>751.741781848952</v>
      </c>
      <c r="AD515" s="15">
        <v>212290.23636619</v>
      </c>
      <c r="AE515" s="15">
        <v>371.0</v>
      </c>
      <c r="AF515" s="1">
        <v>43550.0</v>
      </c>
      <c r="AG515" s="15">
        <v>74084.6106230032</v>
      </c>
      <c r="AH515" s="15">
        <v>30.2999623019366</v>
      </c>
      <c r="AI515" s="1">
        <v>19.9999968421224</v>
      </c>
      <c r="AJ515" s="1">
        <v>20.7789789645182</v>
      </c>
      <c r="AK515" s="1">
        <v>0.5</v>
      </c>
      <c r="AL515" s="1">
        <v>0.217514</v>
      </c>
      <c r="AM515" s="1">
        <v>0.415298</v>
      </c>
      <c r="AN515" s="1">
        <v>2306.40215903712</v>
      </c>
      <c r="AO515" s="1">
        <v>1.41341833735786</v>
      </c>
      <c r="AP515" s="1">
        <v>2555.49155684481</v>
      </c>
      <c r="AQ515" s="15">
        <v>3137.05571543339</v>
      </c>
      <c r="AR515" s="15">
        <v>9298.779090366</v>
      </c>
      <c r="AS515" s="15">
        <v>429.758230366887</v>
      </c>
      <c r="AT515" s="1">
        <v>541.281602021489</v>
      </c>
      <c r="AU515" s="1">
        <v>15962.3661950326</v>
      </c>
      <c r="AV515" s="15">
        <v>8815.9559335015</v>
      </c>
      <c r="AW515" s="15">
        <v>0.451868898</v>
      </c>
      <c r="AX515" s="1">
        <v>7937.9252064617</v>
      </c>
      <c r="AY515" s="15">
        <v>0.4068647283</v>
      </c>
      <c r="AZ515" s="1">
        <v>1927.9327552262</v>
      </c>
      <c r="BA515" s="1">
        <v>0.0988177409</v>
      </c>
      <c r="BB515" s="1">
        <v>828.1722383553</v>
      </c>
      <c r="BC515" s="15">
        <v>0.0424486329</v>
      </c>
      <c r="BD515" s="1">
        <v>19509.9861335447</v>
      </c>
      <c r="BE515" s="15">
        <v>0.554074264921001</v>
      </c>
      <c r="BF515" s="1">
        <v>0.21703343995319</v>
      </c>
      <c r="BG515" s="1">
        <v>0.158010350442277</v>
      </c>
      <c r="BH515" s="1">
        <v>0.0513273201322254</v>
      </c>
      <c r="BI515" s="1">
        <v>0.0195546245513065</v>
      </c>
    </row>
    <row r="516" ht="15.75" customHeight="1">
      <c r="A516" s="1" t="s">
        <v>1770</v>
      </c>
      <c r="B516" s="1" t="s">
        <v>578</v>
      </c>
      <c r="C516" s="1">
        <v>66.0</v>
      </c>
      <c r="D516" s="1">
        <v>11.0011412121212</v>
      </c>
      <c r="E516" s="1">
        <v>726.07532</v>
      </c>
      <c r="F516" s="1" t="e">
        <v>#N/A</v>
      </c>
      <c r="G516" s="1" t="e">
        <v>#N/A</v>
      </c>
      <c r="H516" s="1" t="e">
        <v>#N/A</v>
      </c>
      <c r="I516" s="1">
        <v>0.0606782348312367</v>
      </c>
      <c r="J516" s="1">
        <v>0.893953078139296</v>
      </c>
      <c r="K516" s="1">
        <v>0.0315083628610999</v>
      </c>
      <c r="L516" s="1">
        <v>0.375715927826758</v>
      </c>
      <c r="M516" s="1" t="e">
        <v>#N/A</v>
      </c>
      <c r="N516" s="1">
        <v>0.123529287657043</v>
      </c>
      <c r="O516" s="1">
        <v>71264.901</v>
      </c>
      <c r="P516" s="15">
        <v>0.166666666666667</v>
      </c>
      <c r="Q516" s="1">
        <v>0.0555555555555556</v>
      </c>
      <c r="R516" s="1">
        <v>0.777777777777778</v>
      </c>
      <c r="S516" s="1">
        <v>8.0</v>
      </c>
      <c r="T516" s="1">
        <v>78604.25</v>
      </c>
      <c r="U516" s="15">
        <v>90.759415</v>
      </c>
      <c r="V516" s="1">
        <v>418339.023009348</v>
      </c>
      <c r="W516" s="15">
        <v>0.464361134533487</v>
      </c>
      <c r="X516" s="1">
        <v>0.0929854663922089</v>
      </c>
      <c r="Y516" s="1">
        <v>0.442653399074304</v>
      </c>
      <c r="Z516" s="1">
        <v>0.535638865466513</v>
      </c>
      <c r="AA516" s="1">
        <v>418.339023009348</v>
      </c>
      <c r="AB516" s="1">
        <v>11685.1816420368</v>
      </c>
      <c r="AC516" s="15">
        <v>683.057840335352</v>
      </c>
      <c r="AD516" s="1">
        <v>359802.824433621</v>
      </c>
      <c r="AE516" s="15">
        <v>571.0</v>
      </c>
      <c r="AF516" s="1">
        <v>45366.0</v>
      </c>
      <c r="AG516" s="15">
        <v>73465.0194741967</v>
      </c>
      <c r="AH516" s="15">
        <v>35.5199962753072</v>
      </c>
      <c r="AI516" s="1">
        <v>21.907295597297</v>
      </c>
      <c r="AJ516" s="1">
        <v>21.8999976278089</v>
      </c>
      <c r="AK516" s="1">
        <v>1.28</v>
      </c>
      <c r="AL516" s="1">
        <v>1.28</v>
      </c>
      <c r="AM516" s="1">
        <v>1.28</v>
      </c>
      <c r="AN516" s="1">
        <v>885.066331685809</v>
      </c>
      <c r="AO516" s="1">
        <v>1.11845553344942</v>
      </c>
      <c r="AP516" s="1">
        <v>1702.24688259615</v>
      </c>
      <c r="AQ516" s="15">
        <v>2618.64240200314</v>
      </c>
      <c r="AR516" s="15">
        <v>8893.37578641291</v>
      </c>
      <c r="AS516" s="15">
        <v>524.705191742366</v>
      </c>
      <c r="AT516" s="1">
        <v>420.484158585641</v>
      </c>
      <c r="AU516" s="1">
        <v>14159.4544213402</v>
      </c>
      <c r="AV516" s="15">
        <v>6571.2253158216</v>
      </c>
      <c r="AW516" s="15">
        <v>0.357596531</v>
      </c>
      <c r="AX516" s="1">
        <v>8832.332944966</v>
      </c>
      <c r="AY516" s="15">
        <v>0.4806427219</v>
      </c>
      <c r="AZ516" s="1">
        <v>2089.76914558</v>
      </c>
      <c r="BA516" s="1">
        <v>0.1137221996</v>
      </c>
      <c r="BB516" s="1">
        <v>882.7605738132</v>
      </c>
      <c r="BC516" s="15">
        <v>0.0480385474</v>
      </c>
      <c r="BD516" s="1">
        <v>18376.0879801808</v>
      </c>
      <c r="BE516" s="15">
        <v>0.52895192516247</v>
      </c>
      <c r="BF516" s="1">
        <v>0.232077027397465</v>
      </c>
      <c r="BG516" s="1">
        <v>0.195210514488975</v>
      </c>
      <c r="BH516" s="1">
        <v>0.0273119171506644</v>
      </c>
      <c r="BI516" s="1">
        <v>0.0164486158004252</v>
      </c>
    </row>
    <row r="517" ht="15.75" customHeight="1">
      <c r="A517" s="1" t="s">
        <v>1896</v>
      </c>
      <c r="B517" s="1" t="s">
        <v>870</v>
      </c>
      <c r="C517" s="1">
        <v>39.0</v>
      </c>
      <c r="D517" s="1">
        <v>9.6775018974359</v>
      </c>
      <c r="E517" s="1">
        <v>377.422574</v>
      </c>
      <c r="F517" s="1" t="e">
        <v>#N/A</v>
      </c>
      <c r="G517" s="1" t="e">
        <v>#N/A</v>
      </c>
      <c r="H517" s="1" t="e">
        <v>#N/A</v>
      </c>
      <c r="I517" s="1">
        <v>0.0374540407493893</v>
      </c>
      <c r="J517" s="1">
        <v>0.935636820843242</v>
      </c>
      <c r="K517" s="1" t="e">
        <v>#N/A</v>
      </c>
      <c r="L517" s="1">
        <v>0.216159358723119</v>
      </c>
      <c r="M517" s="1" t="e">
        <v>#N/A</v>
      </c>
      <c r="N517" s="1">
        <v>0.109987199074279</v>
      </c>
      <c r="O517" s="1">
        <v>65772.1736755871</v>
      </c>
      <c r="P517" s="15">
        <v>0.117647058823529</v>
      </c>
      <c r="Q517" s="1">
        <v>0.0294117647058824</v>
      </c>
      <c r="R517" s="1">
        <v>0.852941176470588</v>
      </c>
      <c r="S517" s="1">
        <v>4.0</v>
      </c>
      <c r="T517" s="1">
        <v>93798.25</v>
      </c>
      <c r="U517" s="15">
        <v>94.3556435</v>
      </c>
      <c r="V517" s="1">
        <v>215510.453277763</v>
      </c>
      <c r="W517" s="15">
        <v>0.851160538839475</v>
      </c>
      <c r="X517" s="1">
        <v>0.0285645753776409</v>
      </c>
      <c r="Y517" s="1">
        <v>0.120274885782884</v>
      </c>
      <c r="Z517" s="1">
        <v>0.148839461160525</v>
      </c>
      <c r="AA517" s="1">
        <v>215.510453277763</v>
      </c>
      <c r="AB517" s="1">
        <v>4779.5922243909</v>
      </c>
      <c r="AC517" s="15">
        <v>461.116297723093</v>
      </c>
      <c r="AD517" s="1">
        <v>157670.521422399</v>
      </c>
      <c r="AE517" s="15">
        <v>164.0</v>
      </c>
      <c r="AF517" s="1">
        <v>45969.5</v>
      </c>
      <c r="AG517" s="15">
        <v>75981.1703539823</v>
      </c>
      <c r="AH517" s="15">
        <v>37.4999233362431</v>
      </c>
      <c r="AI517" s="1">
        <v>19.9999913335037</v>
      </c>
      <c r="AJ517" s="1">
        <v>22.5630541447878</v>
      </c>
      <c r="AK517" s="1">
        <v>0.0</v>
      </c>
      <c r="AL517" s="1">
        <v>0.0</v>
      </c>
      <c r="AM517" s="1">
        <v>0.0</v>
      </c>
      <c r="AN517" s="1">
        <v>2658.1121244751</v>
      </c>
      <c r="AO517" s="15">
        <v>1.55126566584323</v>
      </c>
      <c r="AP517" s="1">
        <v>2575.26790117223</v>
      </c>
      <c r="AQ517" s="15">
        <v>3700.20156769955</v>
      </c>
      <c r="AR517" s="15">
        <v>9857.04220225046</v>
      </c>
      <c r="AS517" s="15">
        <v>1105.5131270447</v>
      </c>
      <c r="AT517" s="15">
        <v>809.293192939753</v>
      </c>
      <c r="AU517" s="1">
        <v>18047.3179911067</v>
      </c>
      <c r="AV517" s="15">
        <v>10267.6530167442</v>
      </c>
      <c r="AW517" s="15">
        <v>0.5242421434</v>
      </c>
      <c r="AX517" s="1">
        <v>6905.0488625151</v>
      </c>
      <c r="AY517" s="15">
        <v>0.3525555071</v>
      </c>
      <c r="AZ517" s="1">
        <v>1786.1555253012</v>
      </c>
      <c r="BA517" s="1">
        <v>0.0911968879</v>
      </c>
      <c r="BB517" s="1">
        <v>626.8495927229</v>
      </c>
      <c r="BC517" s="15">
        <v>0.0320054616</v>
      </c>
      <c r="BD517" s="1">
        <v>19585.7069972834</v>
      </c>
      <c r="BE517" s="15">
        <v>0.581386423557545</v>
      </c>
      <c r="BF517" s="1">
        <v>0.182939110821097</v>
      </c>
      <c r="BG517" s="1">
        <v>0.171036212396101</v>
      </c>
      <c r="BH517" s="1">
        <v>0.0482966582554129</v>
      </c>
      <c r="BI517" s="1">
        <v>0.016341594969844</v>
      </c>
    </row>
    <row r="518" ht="15.75" customHeight="1">
      <c r="A518" s="1" t="s">
        <v>1922</v>
      </c>
      <c r="B518" s="1" t="s">
        <v>955</v>
      </c>
      <c r="C518" s="1">
        <v>63.0</v>
      </c>
      <c r="D518" s="1">
        <v>9.20116934920635</v>
      </c>
      <c r="E518" s="1">
        <v>579.673669</v>
      </c>
      <c r="F518" s="1" t="e">
        <v>#N/A</v>
      </c>
      <c r="G518" s="1" t="e">
        <v>#N/A</v>
      </c>
      <c r="H518" s="1" t="e">
        <v>#N/A</v>
      </c>
      <c r="I518" s="1">
        <v>0.0947557676878947</v>
      </c>
      <c r="J518" s="1">
        <v>0.863753553781319</v>
      </c>
      <c r="K518" s="1">
        <v>0.0301912754399947</v>
      </c>
      <c r="L518" s="1">
        <v>0.443163880581187</v>
      </c>
      <c r="M518" s="1" t="e">
        <v>#N/A</v>
      </c>
      <c r="N518" s="1">
        <v>0.147578344778561</v>
      </c>
      <c r="O518" s="1">
        <v>61261.7221757322</v>
      </c>
      <c r="P518" s="15">
        <v>0.28</v>
      </c>
      <c r="Q518" s="1">
        <v>0.18</v>
      </c>
      <c r="R518" s="1">
        <v>0.54</v>
      </c>
      <c r="S518" s="1">
        <v>9.0</v>
      </c>
      <c r="T518" s="1">
        <v>66178.28</v>
      </c>
      <c r="U518" s="15">
        <v>64.4081854444444</v>
      </c>
      <c r="V518" s="1">
        <v>235049.66205391</v>
      </c>
      <c r="W518" s="15">
        <v>0.785285364409062</v>
      </c>
      <c r="X518" s="1">
        <v>0.0515796820746249</v>
      </c>
      <c r="Y518" s="1">
        <v>0.163134953516313</v>
      </c>
      <c r="Z518" s="1">
        <v>0.214714635590938</v>
      </c>
      <c r="AA518" s="1">
        <v>235.04966205391</v>
      </c>
      <c r="AB518" s="1">
        <v>5900.07306334972</v>
      </c>
      <c r="AC518" s="15">
        <v>486.756696205913</v>
      </c>
      <c r="AD518" s="1">
        <v>160511.545370161</v>
      </c>
      <c r="AE518" s="15">
        <v>180.0</v>
      </c>
      <c r="AF518" s="1">
        <v>42613.0</v>
      </c>
      <c r="AG518" s="15">
        <v>66470.3640836408</v>
      </c>
      <c r="AH518" s="15">
        <v>44.2999386345191</v>
      </c>
      <c r="AI518" s="1">
        <v>19.999985046279</v>
      </c>
      <c r="AJ518" s="1">
        <v>42.0480545942992</v>
      </c>
      <c r="AK518" s="1">
        <v>2.0</v>
      </c>
      <c r="AL518" s="1">
        <v>0.873624</v>
      </c>
      <c r="AM518" s="1">
        <v>1.885696</v>
      </c>
      <c r="AN518" s="1">
        <v>1745.35205600308</v>
      </c>
      <c r="AO518" s="1">
        <v>1.4036825154098</v>
      </c>
      <c r="AP518" s="1">
        <v>2826.84796227996</v>
      </c>
      <c r="AQ518" s="15">
        <v>5070.84531728144</v>
      </c>
      <c r="AR518" s="15">
        <v>9830.96656750163</v>
      </c>
      <c r="AS518" s="15">
        <v>1052.98626217228</v>
      </c>
      <c r="AT518" s="1">
        <v>879.473171309425</v>
      </c>
      <c r="AU518" s="1">
        <v>19661.1192805447</v>
      </c>
      <c r="AV518" s="15">
        <v>9861.0697389296</v>
      </c>
      <c r="AW518" s="15">
        <v>0.5241539214</v>
      </c>
      <c r="AX518" s="1">
        <v>6654.1787385521</v>
      </c>
      <c r="AY518" s="15">
        <v>0.3536952858</v>
      </c>
      <c r="AZ518" s="1">
        <v>1528.3747599932</v>
      </c>
      <c r="BA518" s="1">
        <v>0.0812390182</v>
      </c>
      <c r="BB518" s="1">
        <v>769.6858632446</v>
      </c>
      <c r="BC518" s="15">
        <v>0.0409117747</v>
      </c>
      <c r="BD518" s="1">
        <v>18813.3091007195</v>
      </c>
      <c r="BE518" s="15">
        <v>0.579897914807649</v>
      </c>
      <c r="BF518" s="1">
        <v>0.22148359549689</v>
      </c>
      <c r="BG518" s="1">
        <v>0.146697198198709</v>
      </c>
      <c r="BH518" s="1">
        <v>0.0339140693058062</v>
      </c>
      <c r="BI518" s="1">
        <v>0.0180072221909457</v>
      </c>
    </row>
    <row r="519" ht="15.75" customHeight="1">
      <c r="A519" s="1" t="s">
        <v>296</v>
      </c>
      <c r="B519" s="1" t="s">
        <v>103</v>
      </c>
      <c r="C519" s="1">
        <v>68.0</v>
      </c>
      <c r="D519" s="1">
        <v>15.7711910882353</v>
      </c>
      <c r="E519" s="1">
        <v>1072.440994</v>
      </c>
      <c r="F519" s="1" t="e">
        <v>#N/A</v>
      </c>
      <c r="G519" s="1">
        <v>0.0104414451338965</v>
      </c>
      <c r="H519" s="1" t="e">
        <v>#N/A</v>
      </c>
      <c r="I519" s="1">
        <v>0.0245602002578273</v>
      </c>
      <c r="J519" s="1">
        <v>0.913694573071409</v>
      </c>
      <c r="K519" s="1">
        <v>0.044555665311312</v>
      </c>
      <c r="L519" s="1">
        <v>0.208621455891075</v>
      </c>
      <c r="M519" s="1" t="e">
        <v>#N/A</v>
      </c>
      <c r="N519" s="1">
        <v>0.118524518764366</v>
      </c>
      <c r="O519" s="1">
        <v>72510.5335100899</v>
      </c>
      <c r="P519" s="15">
        <v>0.2</v>
      </c>
      <c r="Q519" s="1">
        <v>0.114285714285714</v>
      </c>
      <c r="R519" s="1">
        <v>0.685714285714286</v>
      </c>
      <c r="S519" s="1">
        <v>8.0</v>
      </c>
      <c r="T519" s="1">
        <v>99985.625</v>
      </c>
      <c r="U519" s="15">
        <v>134.05512425</v>
      </c>
      <c r="V519" s="1">
        <v>233833.163225762</v>
      </c>
      <c r="W519" s="15">
        <v>0.837552054698871</v>
      </c>
      <c r="X519" s="1">
        <v>0.136920641185726</v>
      </c>
      <c r="Y519" s="1">
        <v>0.0255273041154032</v>
      </c>
      <c r="Z519" s="1">
        <v>0.162447945301129</v>
      </c>
      <c r="AA519" s="1">
        <v>233.833163225762</v>
      </c>
      <c r="AB519" s="1">
        <v>4890.98051020605</v>
      </c>
      <c r="AC519" s="15">
        <v>515.831661690471</v>
      </c>
      <c r="AD519" s="1">
        <v>180571.719304714</v>
      </c>
      <c r="AE519" s="15">
        <v>261.0</v>
      </c>
      <c r="AF519" s="1">
        <v>55721.0</v>
      </c>
      <c r="AG519" s="15">
        <v>84104.2675597393</v>
      </c>
      <c r="AH519" s="15">
        <v>28.1999331410879</v>
      </c>
      <c r="AI519" s="1">
        <v>19.9999971433309</v>
      </c>
      <c r="AJ519" s="1">
        <v>25.1651769722069</v>
      </c>
      <c r="AK519" s="1">
        <v>1.5</v>
      </c>
      <c r="AL519" s="1">
        <v>0.676888</v>
      </c>
      <c r="AM519" s="1">
        <v>1.445661</v>
      </c>
      <c r="AN519" s="1">
        <v>3271.42336000632</v>
      </c>
      <c r="AO519" s="15">
        <v>1.22169381404672</v>
      </c>
      <c r="AP519" s="1">
        <v>1756.74290757296</v>
      </c>
      <c r="AQ519" s="15">
        <v>2411.94446545</v>
      </c>
      <c r="AR519" s="15">
        <v>8829.56153576502</v>
      </c>
      <c r="AS519" s="15">
        <v>373.893353800685</v>
      </c>
      <c r="AT519" s="1">
        <v>560.182959585747</v>
      </c>
      <c r="AU519" s="1">
        <v>13932.3252221744</v>
      </c>
      <c r="AV519" s="15">
        <v>7217.6322608583</v>
      </c>
      <c r="AW519" s="15">
        <v>0.4181417683</v>
      </c>
      <c r="AX519" s="1">
        <v>7755.0509586843</v>
      </c>
      <c r="AY519" s="15">
        <v>0.4492762452</v>
      </c>
      <c r="AZ519" s="1">
        <v>1752.062558533</v>
      </c>
      <c r="BA519" s="1">
        <v>0.1015028904</v>
      </c>
      <c r="BB519" s="1">
        <v>536.4627581545</v>
      </c>
      <c r="BC519" s="15">
        <v>0.0310790961</v>
      </c>
      <c r="BD519" s="1">
        <v>17261.2085362301</v>
      </c>
      <c r="BE519" s="15">
        <v>0.575446026562075</v>
      </c>
      <c r="BF519" s="1">
        <v>0.23580761574043</v>
      </c>
      <c r="BG519" s="1">
        <v>0.132099137434574</v>
      </c>
      <c r="BH519" s="1">
        <v>0.044966210770446</v>
      </c>
      <c r="BI519" s="1">
        <v>0.0116810094924748</v>
      </c>
    </row>
    <row r="520" ht="15.75" customHeight="1">
      <c r="A520" s="1" t="s">
        <v>1421</v>
      </c>
      <c r="B520" s="1" t="s">
        <v>197</v>
      </c>
      <c r="C520" s="1">
        <v>32.0</v>
      </c>
      <c r="D520" s="1">
        <v>18.39698275</v>
      </c>
      <c r="E520" s="1">
        <v>588.703448</v>
      </c>
      <c r="F520" s="1" t="e">
        <v>#N/A</v>
      </c>
      <c r="G520" s="1" t="e">
        <v>#N/A</v>
      </c>
      <c r="H520" s="1" t="e">
        <v>#N/A</v>
      </c>
      <c r="I520" s="1">
        <v>0.0172870274051055</v>
      </c>
      <c r="J520" s="1">
        <v>0.950581794302273</v>
      </c>
      <c r="K520" s="1">
        <v>0.0234876680474743</v>
      </c>
      <c r="L520" s="1">
        <v>0.190108607357366</v>
      </c>
      <c r="M520" s="1" t="e">
        <v>#N/A</v>
      </c>
      <c r="N520" s="1">
        <v>0.124702264446563</v>
      </c>
      <c r="O520" s="1">
        <v>77780.853485064</v>
      </c>
      <c r="P520" s="15">
        <v>0.0526315789473684</v>
      </c>
      <c r="Q520" s="1">
        <v>0.105263157894737</v>
      </c>
      <c r="R520" s="1">
        <v>0.842105263157895</v>
      </c>
      <c r="S520" s="1">
        <v>6.0</v>
      </c>
      <c r="T520" s="1">
        <v>95885.1666666667</v>
      </c>
      <c r="U520" s="15">
        <v>98.1172413333333</v>
      </c>
      <c r="V520" s="1">
        <v>161179.30058395</v>
      </c>
      <c r="W520" s="15">
        <v>0.849805257443052</v>
      </c>
      <c r="X520" s="1">
        <v>0.0922156620082391</v>
      </c>
      <c r="Y520" s="1">
        <v>0.0579790805487085</v>
      </c>
      <c r="Z520" s="1">
        <v>0.150194742556948</v>
      </c>
      <c r="AA520" s="1">
        <v>161.17930058395</v>
      </c>
      <c r="AB520" s="1">
        <v>3243.23223600348</v>
      </c>
      <c r="AC520" s="15">
        <v>458.790756054821</v>
      </c>
      <c r="AD520" s="1">
        <v>120683.81601624</v>
      </c>
      <c r="AE520" s="15">
        <v>77.0</v>
      </c>
      <c r="AF520" s="1">
        <v>49801.5</v>
      </c>
      <c r="AG520" s="15">
        <v>86615.6869639794</v>
      </c>
      <c r="AH520" s="15">
        <v>23.1380817784402</v>
      </c>
      <c r="AI520" s="1">
        <v>19.9295073088948</v>
      </c>
      <c r="AJ520" s="1">
        <v>19.9984000091428</v>
      </c>
      <c r="AK520" s="1">
        <v>3.98</v>
      </c>
      <c r="AL520" s="1">
        <v>2.809992</v>
      </c>
      <c r="AM520" s="1">
        <v>3.810462</v>
      </c>
      <c r="AN520" s="1">
        <v>1497.31312597986</v>
      </c>
      <c r="AO520" s="1">
        <v>1.01488857640003</v>
      </c>
      <c r="AP520" s="1">
        <v>1777.61591775151</v>
      </c>
      <c r="AQ520" s="15">
        <v>2475.92042301067</v>
      </c>
      <c r="AR520" s="15">
        <v>9607.69484061184</v>
      </c>
      <c r="AS520" s="15">
        <v>754.037999111566</v>
      </c>
      <c r="AT520" s="1">
        <v>767.564792656013</v>
      </c>
      <c r="AU520" s="1">
        <v>15382.8339731416</v>
      </c>
      <c r="AV520" s="15">
        <v>11542.0087739858</v>
      </c>
      <c r="AW520" s="15">
        <v>0.6335276236</v>
      </c>
      <c r="AX520" s="1">
        <v>4493.3622853933</v>
      </c>
      <c r="AY520" s="15">
        <v>0.2466355022</v>
      </c>
      <c r="AZ520" s="1">
        <v>1758.1871487122</v>
      </c>
      <c r="BA520" s="1">
        <v>0.0965048761</v>
      </c>
      <c r="BB520" s="1">
        <v>425.0771649254</v>
      </c>
      <c r="BC520" s="15">
        <v>0.023331998</v>
      </c>
      <c r="BD520" s="1">
        <v>18218.6353730167</v>
      </c>
      <c r="BE520" s="15">
        <v>0.528331824612762</v>
      </c>
      <c r="BF520" s="1">
        <v>0.245571167183527</v>
      </c>
      <c r="BG520" s="1">
        <v>0.149034490552586</v>
      </c>
      <c r="BH520" s="1">
        <v>0.0679034098745742</v>
      </c>
      <c r="BI520" s="1">
        <v>0.00915910777655052</v>
      </c>
    </row>
    <row r="521" ht="15.75" customHeight="1">
      <c r="A521" s="1" t="s">
        <v>1692</v>
      </c>
      <c r="B521" s="1" t="s">
        <v>447</v>
      </c>
      <c r="C521" s="1">
        <v>56.0</v>
      </c>
      <c r="D521" s="1">
        <v>8.67058469642857</v>
      </c>
      <c r="E521" s="1">
        <v>485.552743</v>
      </c>
      <c r="F521" s="1" t="e">
        <v>#N/A</v>
      </c>
      <c r="G521" s="1" t="e">
        <v>#N/A</v>
      </c>
      <c r="H521" s="1" t="e">
        <v>#N/A</v>
      </c>
      <c r="I521" s="1" t="e">
        <v>#N/A</v>
      </c>
      <c r="J521" s="1">
        <v>0.950391875442235</v>
      </c>
      <c r="K521" s="1">
        <v>0.0334831255655267</v>
      </c>
      <c r="L521" s="1">
        <v>0.337103589479411</v>
      </c>
      <c r="M521" s="1" t="e">
        <v>#N/A</v>
      </c>
      <c r="N521" s="1">
        <v>0.137643193794099</v>
      </c>
      <c r="O521" s="1">
        <v>64996.4305433187</v>
      </c>
      <c r="P521" s="15">
        <v>0.162162162162162</v>
      </c>
      <c r="Q521" s="1">
        <v>0.162162162162162</v>
      </c>
      <c r="R521" s="1">
        <v>0.675675675675676</v>
      </c>
      <c r="S521" s="1">
        <v>6.0</v>
      </c>
      <c r="T521" s="1">
        <v>76813.3333333333</v>
      </c>
      <c r="U521" s="15">
        <v>80.9254571666667</v>
      </c>
      <c r="V521" s="1">
        <v>193088.209986695</v>
      </c>
      <c r="W521" s="15">
        <v>0.886013163526747</v>
      </c>
      <c r="X521" s="1">
        <v>0.0143016053307729</v>
      </c>
      <c r="Y521" s="1">
        <v>0.0996852311424805</v>
      </c>
      <c r="Z521" s="1">
        <v>0.113986836473253</v>
      </c>
      <c r="AA521" s="1">
        <v>193.088209986695</v>
      </c>
      <c r="AB521" s="1">
        <v>4279.53714597798</v>
      </c>
      <c r="AC521" s="15">
        <v>533.210827726701</v>
      </c>
      <c r="AD521" s="1">
        <v>130725.687894858</v>
      </c>
      <c r="AE521" s="15">
        <v>93.0</v>
      </c>
      <c r="AF521" s="1">
        <v>44627.0</v>
      </c>
      <c r="AG521" s="15">
        <v>72721.7162447257</v>
      </c>
      <c r="AH521" s="15">
        <v>25.3999062694603</v>
      </c>
      <c r="AI521" s="1">
        <v>21.8053990400364</v>
      </c>
      <c r="AJ521" s="1">
        <v>21.7997673100444</v>
      </c>
      <c r="AK521" s="1">
        <v>0.0</v>
      </c>
      <c r="AL521" s="1">
        <v>0.0</v>
      </c>
      <c r="AM521" s="1">
        <v>0.0</v>
      </c>
      <c r="AN521" s="1">
        <v>1103.52359805328</v>
      </c>
      <c r="AO521" s="1">
        <v>1.56490730715779</v>
      </c>
      <c r="AP521" s="1">
        <v>2333.65319491151</v>
      </c>
      <c r="AQ521" s="15">
        <v>3782.92104509849</v>
      </c>
      <c r="AR521" s="15">
        <v>9186.54507528958</v>
      </c>
      <c r="AS521" s="15">
        <v>1134.17919667689</v>
      </c>
      <c r="AT521" s="1">
        <v>319.459363037725</v>
      </c>
      <c r="AU521" s="1">
        <v>16756.7578750142</v>
      </c>
      <c r="AV521" s="15">
        <v>11264.6147347341</v>
      </c>
      <c r="AW521" s="15">
        <v>0.5897441473</v>
      </c>
      <c r="AX521" s="1">
        <v>4824.6778143365</v>
      </c>
      <c r="AY521" s="15">
        <v>0.2525896864</v>
      </c>
      <c r="AZ521" s="1">
        <v>2075.1036280876</v>
      </c>
      <c r="BA521" s="15">
        <v>0.108639332</v>
      </c>
      <c r="BB521" s="1">
        <v>936.4542273675</v>
      </c>
      <c r="BC521" s="15">
        <v>0.0490268343</v>
      </c>
      <c r="BD521" s="1">
        <v>19100.8504045257</v>
      </c>
      <c r="BE521" s="15">
        <v>0.499770835353887</v>
      </c>
      <c r="BF521" s="1">
        <v>0.244364932398044</v>
      </c>
      <c r="BG521" s="1">
        <v>0.208068067775912</v>
      </c>
      <c r="BH521" s="1">
        <v>0.0342318645142969</v>
      </c>
      <c r="BI521" s="1">
        <v>0.0135642999578606</v>
      </c>
    </row>
    <row r="522" ht="15.75" customHeight="1">
      <c r="A522" s="1" t="s">
        <v>1720</v>
      </c>
      <c r="B522" s="1" t="s">
        <v>477</v>
      </c>
      <c r="C522" s="1">
        <v>45.0</v>
      </c>
      <c r="D522" s="1">
        <v>14.7872455555556</v>
      </c>
      <c r="E522" s="1">
        <v>665.42605</v>
      </c>
      <c r="F522" s="1" t="e">
        <v>#N/A</v>
      </c>
      <c r="G522" s="1" t="e">
        <v>#N/A</v>
      </c>
      <c r="H522" s="1" t="e">
        <v>#N/A</v>
      </c>
      <c r="I522" s="1" t="e">
        <v>#N/A</v>
      </c>
      <c r="J522" s="1">
        <v>0.981555150701181</v>
      </c>
      <c r="K522" s="1" t="e">
        <v>#N/A</v>
      </c>
      <c r="L522" s="1">
        <v>0.0753199164484364</v>
      </c>
      <c r="M522" s="1" t="e">
        <v>#N/A</v>
      </c>
      <c r="N522" s="1">
        <v>0.0986648965382194</v>
      </c>
      <c r="O522" s="1">
        <v>78270.7801670146</v>
      </c>
      <c r="P522" s="15">
        <v>0.0588235294117647</v>
      </c>
      <c r="Q522" s="1">
        <v>0.176470588235294</v>
      </c>
      <c r="R522" s="1">
        <v>0.764705882352941</v>
      </c>
      <c r="S522" s="1">
        <v>6.0</v>
      </c>
      <c r="T522" s="1">
        <v>74229.5</v>
      </c>
      <c r="U522" s="15">
        <v>110.904341666667</v>
      </c>
      <c r="V522" s="1">
        <v>274493.596996992</v>
      </c>
      <c r="W522" s="15">
        <v>0.911591671717623</v>
      </c>
      <c r="X522" s="1">
        <v>0.0654542583761239</v>
      </c>
      <c r="Y522" s="1">
        <v>0.0229540699062534</v>
      </c>
      <c r="Z522" s="1">
        <v>0.0884083282823773</v>
      </c>
      <c r="AA522" s="1">
        <v>274.493596996992</v>
      </c>
      <c r="AB522" s="1">
        <v>5630.70231470499</v>
      </c>
      <c r="AC522" s="15">
        <v>767.573481681398</v>
      </c>
      <c r="AD522" s="1">
        <v>203845.89591191</v>
      </c>
      <c r="AE522" s="15">
        <v>342.0</v>
      </c>
      <c r="AF522" s="1">
        <v>54477.0</v>
      </c>
      <c r="AG522" s="15">
        <v>93115.8559447459</v>
      </c>
      <c r="AH522" s="15">
        <v>36.9973382180372</v>
      </c>
      <c r="AI522" s="1">
        <v>19.9958199943005</v>
      </c>
      <c r="AJ522" s="1">
        <v>21.9358189829669</v>
      </c>
      <c r="AK522" s="1">
        <v>2.4</v>
      </c>
      <c r="AL522" s="1">
        <v>1.20556</v>
      </c>
      <c r="AM522" s="1">
        <v>2.003349</v>
      </c>
      <c r="AN522" s="1">
        <v>4295.24621105531</v>
      </c>
      <c r="AO522" s="1">
        <v>1.23438754701394</v>
      </c>
      <c r="AP522" s="1">
        <v>2144.64020457269</v>
      </c>
      <c r="AQ522" s="15">
        <v>3030.92184323112</v>
      </c>
      <c r="AR522" s="15">
        <v>9653.67155373614</v>
      </c>
      <c r="AS522" s="15">
        <v>1254.7207612326</v>
      </c>
      <c r="AT522" s="1">
        <v>488.258477407069</v>
      </c>
      <c r="AU522" s="1">
        <v>16572.2128401796</v>
      </c>
      <c r="AV522" s="15">
        <v>8623.9674249223</v>
      </c>
      <c r="AW522" s="15">
        <v>0.4100074187</v>
      </c>
      <c r="AX522" s="1">
        <v>9610.3992700895</v>
      </c>
      <c r="AY522" s="15">
        <v>0.4569051347</v>
      </c>
      <c r="AZ522" s="1">
        <v>2356.648500623</v>
      </c>
      <c r="BA522" s="1">
        <v>0.1120416301</v>
      </c>
      <c r="BB522" s="1">
        <v>442.6711006592</v>
      </c>
      <c r="BC522" s="15">
        <v>0.0210458164</v>
      </c>
      <c r="BD522" s="1">
        <v>21033.686296294</v>
      </c>
      <c r="BE522" s="15">
        <v>0.538381635738525</v>
      </c>
      <c r="BF522" s="1">
        <v>0.255365396661965</v>
      </c>
      <c r="BG522" s="1">
        <v>0.155790684771988</v>
      </c>
      <c r="BH522" s="1">
        <v>0.035607752753444</v>
      </c>
      <c r="BI522" s="1">
        <v>0.0148545300740778</v>
      </c>
    </row>
    <row r="523" ht="15.75" customHeight="1">
      <c r="A523" s="1" t="s">
        <v>1760</v>
      </c>
      <c r="B523" s="1" t="s">
        <v>557</v>
      </c>
      <c r="C523" s="1">
        <v>76.0</v>
      </c>
      <c r="D523" s="1">
        <v>8.82465810526316</v>
      </c>
      <c r="E523" s="1">
        <v>670.674016</v>
      </c>
      <c r="F523" s="1" t="e">
        <v>#N/A</v>
      </c>
      <c r="G523" s="1" t="e">
        <v>#N/A</v>
      </c>
      <c r="H523" s="1" t="e">
        <v>#N/A</v>
      </c>
      <c r="I523" s="1">
        <v>0.0249820641236061</v>
      </c>
      <c r="J523" s="1">
        <v>0.924419081431203</v>
      </c>
      <c r="K523" s="1">
        <v>0.043111669922493</v>
      </c>
      <c r="L523" s="1">
        <v>0.420604881783392</v>
      </c>
      <c r="M523" s="1" t="e">
        <v>#N/A</v>
      </c>
      <c r="N523" s="1">
        <v>0.161953689145997</v>
      </c>
      <c r="O523" s="1">
        <v>67330.1056880045</v>
      </c>
      <c r="P523" s="15">
        <v>0.125</v>
      </c>
      <c r="Q523" s="1">
        <v>0.142857142857143</v>
      </c>
      <c r="R523" s="1">
        <v>0.732142857142857</v>
      </c>
      <c r="S523" s="1">
        <v>10.0</v>
      </c>
      <c r="T523" s="1">
        <v>73655.2</v>
      </c>
      <c r="U523" s="15">
        <v>67.0674016</v>
      </c>
      <c r="V523" s="1">
        <v>262130.90980999</v>
      </c>
      <c r="W523" s="15">
        <v>0.887908544263314</v>
      </c>
      <c r="X523" s="1">
        <v>0.0726648521120548</v>
      </c>
      <c r="Y523" s="1">
        <v>0.0394266036246308</v>
      </c>
      <c r="Z523" s="1">
        <v>0.112091455736686</v>
      </c>
      <c r="AA523" s="1">
        <v>262.13090980999</v>
      </c>
      <c r="AB523" s="1">
        <v>5323.64295443347</v>
      </c>
      <c r="AC523" s="15">
        <v>713.753311713212</v>
      </c>
      <c r="AD523" s="1">
        <v>194536.12414371</v>
      </c>
      <c r="AE523" s="15">
        <v>306.0</v>
      </c>
      <c r="AF523" s="1">
        <v>47066.5</v>
      </c>
      <c r="AG523" s="15">
        <v>70269.8286835222</v>
      </c>
      <c r="AH523" s="15">
        <v>27.4999026166544</v>
      </c>
      <c r="AI523" s="1">
        <v>20.0150969050128</v>
      </c>
      <c r="AJ523" s="1">
        <v>20.0</v>
      </c>
      <c r="AK523" s="1">
        <v>0.5</v>
      </c>
      <c r="AL523" s="1">
        <v>0.262732</v>
      </c>
      <c r="AM523" s="1">
        <v>0.348069</v>
      </c>
      <c r="AN523" s="1">
        <v>1858.47319303332</v>
      </c>
      <c r="AO523" s="1">
        <v>1.18168268397164</v>
      </c>
      <c r="AP523" s="1">
        <v>2445.8805483229</v>
      </c>
      <c r="AQ523" s="15">
        <v>3702.50303539417</v>
      </c>
      <c r="AR523" s="15">
        <v>8774.87752559658</v>
      </c>
      <c r="AS523" s="15">
        <v>2020.17602840901</v>
      </c>
      <c r="AT523" s="1">
        <v>204.655744408622</v>
      </c>
      <c r="AU523" s="1">
        <v>17148.0928821313</v>
      </c>
      <c r="AV523" s="15">
        <v>10413.9538287636</v>
      </c>
      <c r="AW523" s="15">
        <v>0.5545027627</v>
      </c>
      <c r="AX523" s="1">
        <v>6224.9137496879</v>
      </c>
      <c r="AY523" s="15">
        <v>0.3314525807</v>
      </c>
      <c r="AZ523" s="1">
        <v>1181.9557435194</v>
      </c>
      <c r="BA523" s="1">
        <v>0.0629345718</v>
      </c>
      <c r="BB523" s="1">
        <v>959.8835190235</v>
      </c>
      <c r="BC523" s="15">
        <v>0.0511100848</v>
      </c>
      <c r="BD523" s="1">
        <v>18780.7068409944</v>
      </c>
      <c r="BE523" s="15">
        <v>0.516671283490901</v>
      </c>
      <c r="BF523" s="1">
        <v>0.246925204036403</v>
      </c>
      <c r="BG523" s="1">
        <v>0.188029636959632</v>
      </c>
      <c r="BH523" s="1">
        <v>0.034842870291894</v>
      </c>
      <c r="BI523" s="1">
        <v>0.0135310052211704</v>
      </c>
    </row>
    <row r="524" ht="15.75" customHeight="1">
      <c r="A524" s="1" t="s">
        <v>1786</v>
      </c>
      <c r="B524" s="1" t="s">
        <v>606</v>
      </c>
      <c r="C524" s="1">
        <v>47.0</v>
      </c>
      <c r="D524" s="1">
        <v>10.1466605106383</v>
      </c>
      <c r="E524" s="1">
        <v>476.893044</v>
      </c>
      <c r="F524" s="1" t="e">
        <v>#N/A</v>
      </c>
      <c r="G524" s="1" t="e">
        <v>#N/A</v>
      </c>
      <c r="H524" s="1" t="e">
        <v>#N/A</v>
      </c>
      <c r="I524" s="1" t="e">
        <v>#N/A</v>
      </c>
      <c r="J524" s="1">
        <v>0.957240163050969</v>
      </c>
      <c r="K524" s="1">
        <v>0.0296118446950429</v>
      </c>
      <c r="L524" s="1">
        <v>0.284555634549275</v>
      </c>
      <c r="M524" s="1" t="e">
        <v>#N/A</v>
      </c>
      <c r="N524" s="1">
        <v>0.173036775707746</v>
      </c>
      <c r="O524" s="1">
        <v>58965.8306270997</v>
      </c>
      <c r="P524" s="15">
        <v>0.184210526315789</v>
      </c>
      <c r="Q524" s="1">
        <v>0.236842105263158</v>
      </c>
      <c r="R524" s="1">
        <v>0.578947368421053</v>
      </c>
      <c r="S524" s="1">
        <v>6.0</v>
      </c>
      <c r="T524" s="1">
        <v>86727.6333333333</v>
      </c>
      <c r="U524" s="15">
        <v>79.482174</v>
      </c>
      <c r="V524" s="1">
        <v>241123.605065626</v>
      </c>
      <c r="W524" s="15">
        <v>0.807727390958723</v>
      </c>
      <c r="X524" s="1">
        <v>0.15052808427016</v>
      </c>
      <c r="Y524" s="1">
        <v>0.0417445247711174</v>
      </c>
      <c r="Z524" s="1">
        <v>0.192272609041277</v>
      </c>
      <c r="AA524" s="1">
        <v>241.123605065626</v>
      </c>
      <c r="AB524" s="1">
        <v>5160.18430329632</v>
      </c>
      <c r="AC524" s="15">
        <v>564.984063806139</v>
      </c>
      <c r="AD524" s="1">
        <v>191311.717158185</v>
      </c>
      <c r="AE524" s="15">
        <v>295.0</v>
      </c>
      <c r="AF524" s="1">
        <v>50459.0</v>
      </c>
      <c r="AG524" s="15">
        <v>71716.4349881797</v>
      </c>
      <c r="AH524" s="15">
        <v>39.1912020515769</v>
      </c>
      <c r="AI524" s="1">
        <v>19.9943992676197</v>
      </c>
      <c r="AJ524" s="1">
        <v>24.0123633317446</v>
      </c>
      <c r="AK524" s="1">
        <v>1.5</v>
      </c>
      <c r="AL524" s="1">
        <v>0.787138</v>
      </c>
      <c r="AM524" s="1">
        <v>1.148148</v>
      </c>
      <c r="AN524" s="1">
        <v>2536.74599623642</v>
      </c>
      <c r="AO524" s="1">
        <v>1.3699121095693</v>
      </c>
      <c r="AP524" s="1">
        <v>2441.45741828015</v>
      </c>
      <c r="AQ524" s="15">
        <v>3546.99507841846</v>
      </c>
      <c r="AR524" s="15">
        <v>9914.6608227735</v>
      </c>
      <c r="AS524" s="15">
        <v>972.925807657618</v>
      </c>
      <c r="AT524" s="15">
        <v>336.7866066002</v>
      </c>
      <c r="AU524" s="1">
        <v>17212.8257337299</v>
      </c>
      <c r="AV524" s="15">
        <v>9648.1705947037</v>
      </c>
      <c r="AW524" s="15">
        <v>0.494162072</v>
      </c>
      <c r="AX524" s="1">
        <v>6913.8676415615</v>
      </c>
      <c r="AY524" s="15">
        <v>0.3541159566</v>
      </c>
      <c r="AZ524" s="1">
        <v>2017.142899638</v>
      </c>
      <c r="BA524" s="1">
        <v>0.1033144579</v>
      </c>
      <c r="BB524" s="1">
        <v>945.123017018</v>
      </c>
      <c r="BC524" s="15">
        <v>0.0484075135</v>
      </c>
      <c r="BD524" s="1">
        <v>19524.3041529212</v>
      </c>
      <c r="BE524" s="15">
        <v>0.412544138242331</v>
      </c>
      <c r="BF524" s="1">
        <v>0.234323727440729</v>
      </c>
      <c r="BG524" s="1">
        <v>0.188629404321028</v>
      </c>
      <c r="BH524" s="1">
        <v>0.0303509974785798</v>
      </c>
      <c r="BI524" s="1">
        <v>0.134151732517333</v>
      </c>
    </row>
    <row r="525" ht="15.75" customHeight="1">
      <c r="A525" s="1" t="s">
        <v>1938</v>
      </c>
      <c r="B525" s="1" t="s">
        <v>1074</v>
      </c>
      <c r="C525" s="1">
        <v>22.0</v>
      </c>
      <c r="D525" s="1">
        <v>18.2590463636364</v>
      </c>
      <c r="E525" s="1">
        <v>401.69902</v>
      </c>
      <c r="F525" s="1" t="e">
        <v>#N/A</v>
      </c>
      <c r="G525" s="1" t="e">
        <v>#N/A</v>
      </c>
      <c r="H525" s="1" t="e">
        <v>#N/A</v>
      </c>
      <c r="I525" s="1" t="e">
        <v>#N/A</v>
      </c>
      <c r="J525" s="1">
        <v>0.971083094059059</v>
      </c>
      <c r="K525" s="1" t="e">
        <v>#N/A</v>
      </c>
      <c r="L525" s="1">
        <v>0.0849676846760741</v>
      </c>
      <c r="M525" s="1" t="e">
        <v>#N/A</v>
      </c>
      <c r="N525" s="1">
        <v>0.0679179040619646</v>
      </c>
      <c r="O525" s="1">
        <v>69556.1145795079</v>
      </c>
      <c r="P525" s="15">
        <v>0.1</v>
      </c>
      <c r="Q525" s="1">
        <v>0.133333333333333</v>
      </c>
      <c r="R525" s="1">
        <v>0.766666666666667</v>
      </c>
      <c r="S525" s="1">
        <v>4.0</v>
      </c>
      <c r="T525" s="1">
        <v>77656.5</v>
      </c>
      <c r="U525" s="15">
        <v>100.424755</v>
      </c>
      <c r="V525" s="1">
        <v>202260.563145013</v>
      </c>
      <c r="W525" s="15">
        <v>0.825664968201628</v>
      </c>
      <c r="X525" s="1">
        <v>0.0985272598530891</v>
      </c>
      <c r="Y525" s="1">
        <v>0.075807771945283</v>
      </c>
      <c r="Z525" s="1">
        <v>0.174335031798372</v>
      </c>
      <c r="AA525" s="1">
        <v>202.260563145013</v>
      </c>
      <c r="AB525" s="1">
        <v>4364.32730157022</v>
      </c>
      <c r="AC525" s="15">
        <v>522.855221304747</v>
      </c>
      <c r="AD525" s="1">
        <v>159524.446855645</v>
      </c>
      <c r="AE525" s="15">
        <v>171.0</v>
      </c>
      <c r="AF525" s="1">
        <v>55241.5</v>
      </c>
      <c r="AG525" s="15">
        <v>152545.945626478</v>
      </c>
      <c r="AH525" s="15">
        <v>33.8945515828303</v>
      </c>
      <c r="AI525" s="1">
        <v>19.9737729922342</v>
      </c>
      <c r="AJ525" s="1">
        <v>25.5424958745205</v>
      </c>
      <c r="AK525" s="1">
        <v>0.5</v>
      </c>
      <c r="AL525" s="1">
        <v>0.275108</v>
      </c>
      <c r="AM525" s="1">
        <v>0.388657</v>
      </c>
      <c r="AN525" s="1">
        <v>2072.54966666336</v>
      </c>
      <c r="AO525" s="1">
        <v>0.625075934101799</v>
      </c>
      <c r="AP525" s="1">
        <v>2159.42583081233</v>
      </c>
      <c r="AQ525" s="15">
        <v>2598.26011026863</v>
      </c>
      <c r="AR525" s="15">
        <v>10089.6089813712</v>
      </c>
      <c r="AS525" s="15">
        <v>322.722943162769</v>
      </c>
      <c r="AT525" s="1">
        <v>179.393143652678</v>
      </c>
      <c r="AU525" s="1">
        <v>15349.4110092676</v>
      </c>
      <c r="AV525" s="15">
        <v>9606.1876192542</v>
      </c>
      <c r="AW525" s="15">
        <v>0.5199904057</v>
      </c>
      <c r="AX525" s="1">
        <v>6151.1778886779</v>
      </c>
      <c r="AY525" s="15">
        <v>0.3329680423</v>
      </c>
      <c r="AZ525" s="1">
        <v>2196.6313722171</v>
      </c>
      <c r="BA525" s="1">
        <v>0.1189053643</v>
      </c>
      <c r="BB525" s="1">
        <v>519.7817022766</v>
      </c>
      <c r="BC525" s="15">
        <v>0.0281361877</v>
      </c>
      <c r="BD525" s="1">
        <v>18473.7785824258</v>
      </c>
      <c r="BE525" s="15">
        <v>0.577264289756247</v>
      </c>
      <c r="BF525" s="1">
        <v>0.247623842420108</v>
      </c>
      <c r="BG525" s="1">
        <v>0.104825690351002</v>
      </c>
      <c r="BH525" s="1">
        <v>0.0540120366612759</v>
      </c>
      <c r="BI525" s="1">
        <v>0.0162741408113667</v>
      </c>
    </row>
    <row r="526" ht="15.75" customHeight="1">
      <c r="A526" s="1" t="s">
        <v>1485</v>
      </c>
      <c r="B526" s="1" t="s">
        <v>250</v>
      </c>
      <c r="C526" s="1">
        <v>36.0</v>
      </c>
      <c r="D526" s="1">
        <v>44.7346488611111</v>
      </c>
      <c r="E526" s="1">
        <v>1610.447359</v>
      </c>
      <c r="F526" s="1" t="e">
        <v>#N/A</v>
      </c>
      <c r="G526" s="1">
        <v>0.0853613767585421</v>
      </c>
      <c r="H526" s="1" t="e">
        <v>#N/A</v>
      </c>
      <c r="I526" s="1">
        <v>0.0332809277522125</v>
      </c>
      <c r="J526" s="1">
        <v>0.78813193855393</v>
      </c>
      <c r="K526" s="1">
        <v>0.0911194176101357</v>
      </c>
      <c r="L526" s="1">
        <v>1.0</v>
      </c>
      <c r="M526" s="1" t="e">
        <v>#N/A</v>
      </c>
      <c r="N526" s="1">
        <v>0.165162456303923</v>
      </c>
      <c r="O526" s="1">
        <v>79824.936825886</v>
      </c>
      <c r="P526" s="15">
        <v>0.156716417910448</v>
      </c>
      <c r="Q526" s="1">
        <v>0.0671641791044776</v>
      </c>
      <c r="R526" s="1">
        <v>0.776119402985075</v>
      </c>
      <c r="S526" s="1">
        <v>17.0</v>
      </c>
      <c r="T526" s="1">
        <v>111961.176470588</v>
      </c>
      <c r="U526" s="15">
        <v>94.7321975882353</v>
      </c>
      <c r="V526" s="1">
        <v>380624.462249188</v>
      </c>
      <c r="W526" s="15">
        <v>0.485409322778004</v>
      </c>
      <c r="X526" s="1">
        <v>0.216696157234041</v>
      </c>
      <c r="Y526" s="1">
        <v>0.297894519987955</v>
      </c>
      <c r="Z526" s="1">
        <v>0.514590677221996</v>
      </c>
      <c r="AA526" s="1">
        <v>380.624462249188</v>
      </c>
      <c r="AB526" s="1">
        <v>10809.9720880104</v>
      </c>
      <c r="AC526" s="15">
        <v>567.040428174592</v>
      </c>
      <c r="AD526" s="1">
        <v>252531.484005326</v>
      </c>
      <c r="AE526" s="15">
        <v>456.0</v>
      </c>
      <c r="AF526" s="1">
        <v>39955.0</v>
      </c>
      <c r="AG526" s="15">
        <v>69605.5293084172</v>
      </c>
      <c r="AH526" s="15">
        <v>48.1999959584252</v>
      </c>
      <c r="AI526" s="1">
        <v>20.0</v>
      </c>
      <c r="AJ526" s="1">
        <v>19.9999969886201</v>
      </c>
      <c r="AK526" s="1">
        <v>1.9</v>
      </c>
      <c r="AL526" s="1">
        <v>0.965853</v>
      </c>
      <c r="AM526" s="1">
        <v>0.964128</v>
      </c>
      <c r="AN526" s="1">
        <v>0.0</v>
      </c>
      <c r="AO526" s="15">
        <v>0.701038403644198</v>
      </c>
      <c r="AP526" s="1">
        <v>2839.81174202416</v>
      </c>
      <c r="AQ526" s="15">
        <v>3169.46126271986</v>
      </c>
      <c r="AR526" s="15">
        <v>11399.823326979</v>
      </c>
      <c r="AS526" s="15">
        <v>1250.50579191269</v>
      </c>
      <c r="AT526" s="15">
        <v>916.24106913761</v>
      </c>
      <c r="AU526" s="1">
        <v>19575.8431927734</v>
      </c>
      <c r="AV526" s="15">
        <v>8688.8364115521</v>
      </c>
      <c r="AW526" s="15">
        <v>0.3996143164</v>
      </c>
      <c r="AX526" s="1">
        <v>8825.4114199334</v>
      </c>
      <c r="AY526" s="15">
        <v>0.4058956326</v>
      </c>
      <c r="AZ526" s="1">
        <v>2529.1918123076</v>
      </c>
      <c r="BA526" s="1">
        <v>0.1163218191</v>
      </c>
      <c r="BB526" s="1">
        <v>1699.6162332746</v>
      </c>
      <c r="BC526" s="15">
        <v>0.0781682319</v>
      </c>
      <c r="BD526" s="1">
        <v>21743.0558770677</v>
      </c>
      <c r="BE526" s="15">
        <v>0.566148517391872</v>
      </c>
      <c r="BF526" s="1">
        <v>0.228988774830784</v>
      </c>
      <c r="BG526" s="1">
        <v>0.134672098110189</v>
      </c>
      <c r="BH526" s="1">
        <v>0.0439555807634084</v>
      </c>
      <c r="BI526" s="1">
        <v>0.0262350289037456</v>
      </c>
    </row>
    <row r="527" ht="15.75" customHeight="1">
      <c r="A527" s="1" t="s">
        <v>1694</v>
      </c>
      <c r="B527" s="1" t="s">
        <v>449</v>
      </c>
      <c r="C527" s="1">
        <v>65.0</v>
      </c>
      <c r="D527" s="1">
        <v>18.9140478769231</v>
      </c>
      <c r="E527" s="1">
        <v>1229.413112</v>
      </c>
      <c r="F527" s="1" t="e">
        <v>#N/A</v>
      </c>
      <c r="G527" s="1">
        <v>0.0107548146088682</v>
      </c>
      <c r="H527" s="1" t="e">
        <v>#N/A</v>
      </c>
      <c r="I527" s="1">
        <v>0.0254252100439669</v>
      </c>
      <c r="J527" s="1">
        <v>0.923000345872258</v>
      </c>
      <c r="K527" s="1">
        <v>0.0399874696367343</v>
      </c>
      <c r="L527" s="1">
        <v>0.468810204891932</v>
      </c>
      <c r="M527" s="1" t="e">
        <v>#N/A</v>
      </c>
      <c r="N527" s="1">
        <v>0.156413103536322</v>
      </c>
      <c r="O527" s="1">
        <v>60609.423880597</v>
      </c>
      <c r="P527" s="15">
        <v>0.201834862385321</v>
      </c>
      <c r="Q527" s="1">
        <v>0.229357798165138</v>
      </c>
      <c r="R527" s="1">
        <v>0.568807339449541</v>
      </c>
      <c r="S527" s="1">
        <v>14.0</v>
      </c>
      <c r="T527" s="1">
        <v>94058.0714285714</v>
      </c>
      <c r="U527" s="15">
        <v>87.8152222857143</v>
      </c>
      <c r="V527" s="1">
        <v>426413.273848343</v>
      </c>
      <c r="W527" s="15">
        <v>0.628900930449404</v>
      </c>
      <c r="X527" s="1">
        <v>0.134664084964299</v>
      </c>
      <c r="Y527" s="1">
        <v>0.236434984586297</v>
      </c>
      <c r="Z527" s="1">
        <v>0.371099069550596</v>
      </c>
      <c r="AA527" s="1">
        <v>426.413273848343</v>
      </c>
      <c r="AB527" s="1">
        <v>11572.49492553</v>
      </c>
      <c r="AC527" s="15">
        <v>964.308586290724</v>
      </c>
      <c r="AD527" s="1">
        <v>288936.030934828</v>
      </c>
      <c r="AE527" s="15">
        <v>513.0</v>
      </c>
      <c r="AF527" s="1">
        <v>40917.5</v>
      </c>
      <c r="AG527" s="15">
        <v>62230.2717733473</v>
      </c>
      <c r="AH527" s="15">
        <v>37.5999913512272</v>
      </c>
      <c r="AI527" s="1">
        <v>23.8999967879288</v>
      </c>
      <c r="AJ527" s="1">
        <v>23.8999807921237</v>
      </c>
      <c r="AK527" s="1">
        <v>3.5</v>
      </c>
      <c r="AL527" s="1">
        <v>3.22117</v>
      </c>
      <c r="AM527" s="1">
        <v>3.237203</v>
      </c>
      <c r="AN527" s="1">
        <v>0.0</v>
      </c>
      <c r="AO527" s="1">
        <v>1.11012720664588</v>
      </c>
      <c r="AP527" s="1">
        <v>2629.65229380114</v>
      </c>
      <c r="AQ527" s="15">
        <v>2963.17071490612</v>
      </c>
      <c r="AR527" s="15">
        <v>8569.33700085672</v>
      </c>
      <c r="AS527" s="15">
        <v>1597.99145691884</v>
      </c>
      <c r="AT527" s="1">
        <v>177.485458606366</v>
      </c>
      <c r="AU527" s="1">
        <v>15937.6369250892</v>
      </c>
      <c r="AV527" s="15">
        <v>8209.6525455067</v>
      </c>
      <c r="AW527" s="15">
        <v>0.4080237844</v>
      </c>
      <c r="AX527" s="1">
        <v>8764.1896317318</v>
      </c>
      <c r="AY527" s="15">
        <v>0.4355845513</v>
      </c>
      <c r="AZ527" s="1">
        <v>1794.8500633377</v>
      </c>
      <c r="BA527" s="1">
        <v>0.0892049342</v>
      </c>
      <c r="BB527" s="1">
        <v>1351.8322482002</v>
      </c>
      <c r="BC527" s="15">
        <v>0.0671867301</v>
      </c>
      <c r="BD527" s="1">
        <v>20120.5244887764</v>
      </c>
      <c r="BE527" s="15">
        <v>0.509306293567423</v>
      </c>
      <c r="BF527" s="1">
        <v>0.265773326827025</v>
      </c>
      <c r="BG527" s="1">
        <v>0.157715390498131</v>
      </c>
      <c r="BH527" s="1">
        <v>0.0483303832865725</v>
      </c>
      <c r="BI527" s="1">
        <v>0.0188746058208483</v>
      </c>
    </row>
    <row r="528" ht="15.75" customHeight="1">
      <c r="A528" s="1" t="s">
        <v>1789</v>
      </c>
      <c r="B528" s="1" t="s">
        <v>610</v>
      </c>
      <c r="C528" s="1">
        <v>36.0</v>
      </c>
      <c r="D528" s="1">
        <v>158.917841388889</v>
      </c>
      <c r="E528" s="1">
        <v>5721.04229</v>
      </c>
      <c r="F528" s="1">
        <v>0.0420832805382128</v>
      </c>
      <c r="G528" s="1">
        <v>0.0345283908371455</v>
      </c>
      <c r="H528" s="1" t="e">
        <v>#N/A</v>
      </c>
      <c r="I528" s="1">
        <v>0.0420134375313303</v>
      </c>
      <c r="J528" s="1">
        <v>0.820678300620987</v>
      </c>
      <c r="K528" s="1">
        <v>0.0605209404723682</v>
      </c>
      <c r="L528" s="1">
        <v>0.159020334102572</v>
      </c>
      <c r="M528" s="1">
        <v>0.0164599895345482</v>
      </c>
      <c r="N528" s="1">
        <v>0.137848837896298</v>
      </c>
      <c r="O528" s="1">
        <v>75176.517547361</v>
      </c>
      <c r="P528" s="15">
        <v>0.173020527859238</v>
      </c>
      <c r="Q528" s="1">
        <v>0.18475073313783</v>
      </c>
      <c r="R528" s="1">
        <v>0.642228739002933</v>
      </c>
      <c r="S528" s="1">
        <v>27.5</v>
      </c>
      <c r="T528" s="1">
        <v>103671.272727273</v>
      </c>
      <c r="U528" s="15">
        <v>208.037901454545</v>
      </c>
      <c r="V528" s="1">
        <v>419531.074642694</v>
      </c>
      <c r="W528" s="15">
        <v>0.706710977360121</v>
      </c>
      <c r="X528" s="1">
        <v>0.256851380374589</v>
      </c>
      <c r="Y528" s="1">
        <v>0.03643764226529</v>
      </c>
      <c r="Z528" s="1">
        <v>0.293289022639879</v>
      </c>
      <c r="AA528" s="1">
        <v>419.531074642694</v>
      </c>
      <c r="AB528" s="1">
        <v>11437.3540140358</v>
      </c>
      <c r="AC528" s="15">
        <v>1072.90868321828</v>
      </c>
      <c r="AD528" s="1">
        <v>297774.023468119</v>
      </c>
      <c r="AE528" s="15">
        <v>521.0</v>
      </c>
      <c r="AF528" s="1">
        <v>52932.0</v>
      </c>
      <c r="AG528" s="15">
        <v>121292.966049825</v>
      </c>
      <c r="AH528" s="15">
        <v>42.1965722416498</v>
      </c>
      <c r="AI528" s="1">
        <v>26.6999996875398</v>
      </c>
      <c r="AJ528" s="1">
        <v>26.6905584261487</v>
      </c>
      <c r="AK528" s="1">
        <v>1.0</v>
      </c>
      <c r="AL528" s="1">
        <v>1.0</v>
      </c>
      <c r="AM528" s="1">
        <v>1.0</v>
      </c>
      <c r="AN528" s="1">
        <v>0.0</v>
      </c>
      <c r="AO528" s="15">
        <v>0.691896571855449</v>
      </c>
      <c r="AP528" s="1">
        <v>1382.11912780669</v>
      </c>
      <c r="AQ528" s="15">
        <v>2565.31293705924</v>
      </c>
      <c r="AR528" s="15">
        <v>7341.27886860979</v>
      </c>
      <c r="AS528" s="15">
        <v>1000.12193232712</v>
      </c>
      <c r="AT528" s="1">
        <v>776.626493002204</v>
      </c>
      <c r="AU528" s="1">
        <v>13065.4593588051</v>
      </c>
      <c r="AV528" s="15">
        <v>2481.8249078335</v>
      </c>
      <c r="AW528" s="15">
        <v>0.1778104348</v>
      </c>
      <c r="AX528" s="1">
        <v>9684.9901086075</v>
      </c>
      <c r="AY528" s="15">
        <v>0.6938814649</v>
      </c>
      <c r="AZ528" s="1">
        <v>1101.448203546</v>
      </c>
      <c r="BA528" s="1">
        <v>0.0789132962</v>
      </c>
      <c r="BB528" s="1">
        <v>689.4379129882</v>
      </c>
      <c r="BC528" s="15">
        <v>0.0493948041</v>
      </c>
      <c r="BD528" s="1">
        <v>13957.7011329752</v>
      </c>
      <c r="BE528" s="15">
        <v>0.540651370146926</v>
      </c>
      <c r="BF528" s="1">
        <v>0.252178715096637</v>
      </c>
      <c r="BG528" s="1">
        <v>0.152289511326075</v>
      </c>
      <c r="BH528" s="1">
        <v>0.0405828708546049</v>
      </c>
      <c r="BI528" s="1">
        <v>0.0142975325757559</v>
      </c>
    </row>
    <row r="529" ht="15.75" customHeight="1">
      <c r="A529" s="1" t="s">
        <v>1818</v>
      </c>
      <c r="B529" s="1" t="s">
        <v>650</v>
      </c>
      <c r="C529" s="1">
        <v>27.0</v>
      </c>
      <c r="D529" s="1">
        <v>121.693836777778</v>
      </c>
      <c r="E529" s="1">
        <v>3285.733593</v>
      </c>
      <c r="F529" s="1">
        <v>0.0107779149299273</v>
      </c>
      <c r="G529" s="1">
        <v>0.00566952876230038</v>
      </c>
      <c r="H529" s="1" t="e">
        <v>#N/A</v>
      </c>
      <c r="I529" s="1">
        <v>0.0293608007645407</v>
      </c>
      <c r="J529" s="1">
        <v>0.916942067336301</v>
      </c>
      <c r="K529" s="1">
        <v>0.0372496882069308</v>
      </c>
      <c r="L529" s="1">
        <v>0.236493718109528</v>
      </c>
      <c r="M529" s="1">
        <v>0.0148990194547388</v>
      </c>
      <c r="N529" s="1">
        <v>0.119670143539495</v>
      </c>
      <c r="O529" s="1">
        <v>72356.1898827395</v>
      </c>
      <c r="P529" s="15">
        <v>0.140540540540541</v>
      </c>
      <c r="Q529" s="1">
        <v>0.108108108108108</v>
      </c>
      <c r="R529" s="1">
        <v>0.751351351351351</v>
      </c>
      <c r="S529" s="1">
        <v>17.0</v>
      </c>
      <c r="T529" s="1">
        <v>118205.882352941</v>
      </c>
      <c r="U529" s="15">
        <v>193.278446647059</v>
      </c>
      <c r="V529" s="1">
        <v>254096.151245698</v>
      </c>
      <c r="W529" s="15">
        <v>0.880896320682144</v>
      </c>
      <c r="X529" s="1">
        <v>0.0932795568137139</v>
      </c>
      <c r="Y529" s="1">
        <v>0.025824122504142</v>
      </c>
      <c r="Z529" s="1">
        <v>0.119103679317856</v>
      </c>
      <c r="AA529" s="1">
        <v>254.096151245698</v>
      </c>
      <c r="AB529" s="1">
        <v>7851.50629830749</v>
      </c>
      <c r="AC529" s="15">
        <v>736.514261276568</v>
      </c>
      <c r="AD529" s="1">
        <v>177478.295695913</v>
      </c>
      <c r="AE529" s="15">
        <v>251.0</v>
      </c>
      <c r="AF529" s="1">
        <v>49347.0</v>
      </c>
      <c r="AG529" s="15">
        <v>92619.3708722272</v>
      </c>
      <c r="AH529" s="15">
        <v>76.5999269028903</v>
      </c>
      <c r="AI529" s="1">
        <v>28.7898982385726</v>
      </c>
      <c r="AJ529" s="1">
        <v>38.1723913620186</v>
      </c>
      <c r="AK529" s="1">
        <v>1.5</v>
      </c>
      <c r="AL529" s="1">
        <v>0.768738</v>
      </c>
      <c r="AM529" s="1">
        <v>1.082359</v>
      </c>
      <c r="AN529" s="1">
        <v>0.0</v>
      </c>
      <c r="AO529" s="15">
        <v>0.953809620489711</v>
      </c>
      <c r="AP529" s="1">
        <v>1275.26875548489</v>
      </c>
      <c r="AQ529" s="15">
        <v>2297.44843163248</v>
      </c>
      <c r="AR529" s="15">
        <v>7638.27321955373</v>
      </c>
      <c r="AS529" s="15">
        <v>781.249765796214</v>
      </c>
      <c r="AT529" s="1">
        <v>591.653466410538</v>
      </c>
      <c r="AU529" s="1">
        <v>12583.8936388779</v>
      </c>
      <c r="AV529" s="15">
        <v>6184.4100979682</v>
      </c>
      <c r="AW529" s="15">
        <v>0.4408038326</v>
      </c>
      <c r="AX529" s="1">
        <v>6393.4769785012</v>
      </c>
      <c r="AY529" s="15">
        <v>0.4557054126</v>
      </c>
      <c r="AZ529" s="1">
        <v>861.6733771751</v>
      </c>
      <c r="BA529" s="1">
        <v>0.0614171637</v>
      </c>
      <c r="BB529" s="1">
        <v>590.2860242941</v>
      </c>
      <c r="BC529" s="15">
        <v>0.0420735911</v>
      </c>
      <c r="BD529" s="1">
        <v>14029.8464779386</v>
      </c>
      <c r="BE529" s="15">
        <v>0.561939951545821</v>
      </c>
      <c r="BF529" s="1">
        <v>0.243114791616828</v>
      </c>
      <c r="BG529" s="1">
        <v>0.143370736137792</v>
      </c>
      <c r="BH529" s="1">
        <v>0.0408758046683179</v>
      </c>
      <c r="BI529" s="1">
        <v>0.0106987160312411</v>
      </c>
    </row>
    <row r="530" ht="15.75" customHeight="1">
      <c r="A530" s="1" t="s">
        <v>1844</v>
      </c>
      <c r="B530" s="1" t="s">
        <v>716</v>
      </c>
      <c r="C530" s="1">
        <v>37.0</v>
      </c>
      <c r="D530" s="1">
        <v>71.9800488918919</v>
      </c>
      <c r="E530" s="1">
        <v>2663.261809</v>
      </c>
      <c r="F530" s="1">
        <v>0.00416416973710366</v>
      </c>
      <c r="G530" s="1">
        <v>0.0105652059810398</v>
      </c>
      <c r="H530" s="1" t="e">
        <v>#N/A</v>
      </c>
      <c r="I530" s="1">
        <v>0.0117309422852457</v>
      </c>
      <c r="J530" s="1">
        <v>0.938727802434882</v>
      </c>
      <c r="K530" s="1">
        <v>0.0344474057548432</v>
      </c>
      <c r="L530" s="1">
        <v>1.0</v>
      </c>
      <c r="M530" s="1">
        <v>0.00586835923306863</v>
      </c>
      <c r="N530" s="1">
        <v>0.177572711360891</v>
      </c>
      <c r="O530" s="1">
        <v>71935.4956312142</v>
      </c>
      <c r="P530" s="15">
        <v>0.147727272727273</v>
      </c>
      <c r="Q530" s="1">
        <v>0.125</v>
      </c>
      <c r="R530" s="1">
        <v>0.727272727272727</v>
      </c>
      <c r="S530" s="1">
        <v>17.0</v>
      </c>
      <c r="T530" s="1">
        <v>115930.705882353</v>
      </c>
      <c r="U530" s="15">
        <v>156.662459352941</v>
      </c>
      <c r="V530" s="1">
        <v>238981.581851685</v>
      </c>
      <c r="W530" s="15">
        <v>0.834301312180178</v>
      </c>
      <c r="X530" s="1">
        <v>0.121513750550458</v>
      </c>
      <c r="Y530" s="1">
        <v>0.0441849372693648</v>
      </c>
      <c r="Z530" s="1">
        <v>0.165698687819822</v>
      </c>
      <c r="AA530" s="1">
        <v>238.981581851685</v>
      </c>
      <c r="AB530" s="1">
        <v>6786.45747065568</v>
      </c>
      <c r="AC530" s="15">
        <v>751.194536428694</v>
      </c>
      <c r="AD530" s="1">
        <v>173403.853887785</v>
      </c>
      <c r="AE530" s="15">
        <v>231.0</v>
      </c>
      <c r="AF530" s="1">
        <v>45445.0</v>
      </c>
      <c r="AG530" s="15">
        <v>71674.7954371793</v>
      </c>
      <c r="AH530" s="15">
        <v>54.2999693127296</v>
      </c>
      <c r="AI530" s="1">
        <v>27.1999985536946</v>
      </c>
      <c r="AJ530" s="1">
        <v>27.199989345735</v>
      </c>
      <c r="AK530" s="1">
        <v>1.3</v>
      </c>
      <c r="AL530" s="1">
        <v>0.702338</v>
      </c>
      <c r="AM530" s="1">
        <v>0.823085</v>
      </c>
      <c r="AN530" s="1">
        <v>0.0</v>
      </c>
      <c r="AO530" s="1">
        <v>0.992872992730606</v>
      </c>
      <c r="AP530" s="1">
        <v>1505.10265136311</v>
      </c>
      <c r="AQ530" s="15">
        <v>2472.552261947</v>
      </c>
      <c r="AR530" s="15">
        <v>7854.12285015049</v>
      </c>
      <c r="AS530" s="15">
        <v>818.03410113031</v>
      </c>
      <c r="AT530" s="1">
        <v>834.894227253945</v>
      </c>
      <c r="AU530" s="15">
        <v>13484.7060918448</v>
      </c>
      <c r="AV530" s="15">
        <v>7102.918120281</v>
      </c>
      <c r="AW530" s="15">
        <v>0.4858312553</v>
      </c>
      <c r="AX530" s="1">
        <v>5691.0290837644</v>
      </c>
      <c r="AY530" s="15">
        <v>0.3892597038</v>
      </c>
      <c r="AZ530" s="1">
        <v>829.358091935</v>
      </c>
      <c r="BA530" s="1">
        <v>0.0567271192</v>
      </c>
      <c r="BB530" s="1">
        <v>996.8288420655</v>
      </c>
      <c r="BC530" s="15">
        <v>0.0681819218</v>
      </c>
      <c r="BD530" s="1">
        <v>14620.1341380459</v>
      </c>
      <c r="BE530" s="15">
        <v>0.579009672795858</v>
      </c>
      <c r="BF530" s="1">
        <v>0.258856701154533</v>
      </c>
      <c r="BG530" s="1">
        <v>0.119843412813857</v>
      </c>
      <c r="BH530" s="1">
        <v>0.0292140520031719</v>
      </c>
      <c r="BI530" s="1">
        <v>0.0130761612325811</v>
      </c>
    </row>
    <row r="531" ht="15.75" customHeight="1">
      <c r="A531" s="1" t="s">
        <v>1862</v>
      </c>
      <c r="B531" s="1" t="s">
        <v>762</v>
      </c>
      <c r="C531" s="1">
        <v>91.0</v>
      </c>
      <c r="D531" s="1">
        <v>20.192878967033</v>
      </c>
      <c r="E531" s="1">
        <v>1837.551986</v>
      </c>
      <c r="F531" s="1" t="e">
        <v>#N/A</v>
      </c>
      <c r="G531" s="1">
        <v>0.0154542639464817</v>
      </c>
      <c r="H531" s="1" t="e">
        <v>#N/A</v>
      </c>
      <c r="I531" s="1">
        <v>0.0254542732690728</v>
      </c>
      <c r="J531" s="1">
        <v>0.884534314144818</v>
      </c>
      <c r="K531" s="1">
        <v>0.0706960515168484</v>
      </c>
      <c r="L531" s="1">
        <v>1.0</v>
      </c>
      <c r="M531" s="1">
        <v>0.00837882641174019</v>
      </c>
      <c r="N531" s="1">
        <v>0.127505414301782</v>
      </c>
      <c r="O531" s="1">
        <v>63634.7284448026</v>
      </c>
      <c r="P531" s="15">
        <v>0.190839694656489</v>
      </c>
      <c r="Q531" s="1">
        <v>0.175572519083969</v>
      </c>
      <c r="R531" s="1">
        <v>0.633587786259542</v>
      </c>
      <c r="S531" s="1">
        <v>11.0</v>
      </c>
      <c r="T531" s="1">
        <v>103067.636363636</v>
      </c>
      <c r="U531" s="15">
        <v>167.050180545455</v>
      </c>
      <c r="V531" s="1">
        <v>354827.615745071</v>
      </c>
      <c r="W531" s="15">
        <v>0.723364916337174</v>
      </c>
      <c r="X531" s="1">
        <v>0.193560480639233</v>
      </c>
      <c r="Y531" s="1">
        <v>0.0830746030235937</v>
      </c>
      <c r="Z531" s="1">
        <v>0.276635083662826</v>
      </c>
      <c r="AA531" s="1">
        <v>354.827615745071</v>
      </c>
      <c r="AB531" s="1">
        <v>8310.67317624177</v>
      </c>
      <c r="AC531" s="15">
        <v>667.752400665959</v>
      </c>
      <c r="AD531" s="1">
        <v>279329.99283551</v>
      </c>
      <c r="AE531" s="15">
        <v>501.0</v>
      </c>
      <c r="AF531" s="1">
        <v>42896.0</v>
      </c>
      <c r="AG531" s="15">
        <v>74837.9471174078</v>
      </c>
      <c r="AH531" s="15">
        <v>54.8999904367736</v>
      </c>
      <c r="AI531" s="1">
        <v>19.9999983038061</v>
      </c>
      <c r="AJ531" s="1">
        <v>22.6989945974848</v>
      </c>
      <c r="AK531" s="1">
        <v>2.0</v>
      </c>
      <c r="AL531" s="1">
        <v>0.82475</v>
      </c>
      <c r="AM531" s="1">
        <v>1.140896</v>
      </c>
      <c r="AN531" s="1">
        <v>0.0</v>
      </c>
      <c r="AO531" s="1">
        <v>0.845466142824021</v>
      </c>
      <c r="AP531" s="1">
        <v>1852.92831764271</v>
      </c>
      <c r="AQ531" s="15">
        <v>4983.10167536125</v>
      </c>
      <c r="AR531" s="15">
        <v>8291.84176343622</v>
      </c>
      <c r="AS531" s="15">
        <v>704.136029814615</v>
      </c>
      <c r="AT531" s="1">
        <v>623.179795034109</v>
      </c>
      <c r="AU531" s="1">
        <v>16455.1875812889</v>
      </c>
      <c r="AV531" s="15">
        <v>7115.2858756813</v>
      </c>
      <c r="AW531" s="15">
        <v>0.4004098853</v>
      </c>
      <c r="AX531" s="1">
        <v>8435.9352221923</v>
      </c>
      <c r="AY531" s="15">
        <v>0.4747289025</v>
      </c>
      <c r="AZ531" s="1">
        <v>1081.3220784225</v>
      </c>
      <c r="BA531" s="1">
        <v>0.0608509703</v>
      </c>
      <c r="BB531" s="1">
        <v>1137.4623522466</v>
      </c>
      <c r="BC531" s="15">
        <v>0.0640102419</v>
      </c>
      <c r="BD531" s="1">
        <v>17770.0055285427</v>
      </c>
      <c r="BE531" s="15">
        <v>0.517093644391995</v>
      </c>
      <c r="BF531" s="1">
        <v>0.265574069546779</v>
      </c>
      <c r="BG531" s="1">
        <v>0.155071731512318</v>
      </c>
      <c r="BH531" s="1">
        <v>0.0404854438599919</v>
      </c>
      <c r="BI531" s="1">
        <v>0.0217751106889164</v>
      </c>
    </row>
    <row r="532" ht="15.75" customHeight="1">
      <c r="A532" s="1" t="s">
        <v>1879</v>
      </c>
      <c r="B532" s="1" t="s">
        <v>815</v>
      </c>
      <c r="C532" s="1">
        <v>81.0</v>
      </c>
      <c r="D532" s="1">
        <v>20.0486487654321</v>
      </c>
      <c r="E532" s="1">
        <v>1623.94055</v>
      </c>
      <c r="F532" s="1" t="e">
        <v>#N/A</v>
      </c>
      <c r="G532" s="1" t="e">
        <v>#N/A</v>
      </c>
      <c r="H532" s="1" t="e">
        <v>#N/A</v>
      </c>
      <c r="I532" s="1">
        <v>0.0170778468567919</v>
      </c>
      <c r="J532" s="1">
        <v>0.93842266255348</v>
      </c>
      <c r="K532" s="1">
        <v>0.038161976556838</v>
      </c>
      <c r="L532" s="1">
        <v>1.0</v>
      </c>
      <c r="M532" s="1" t="e">
        <v>#N/A</v>
      </c>
      <c r="N532" s="1">
        <v>0.146070247064447</v>
      </c>
      <c r="O532" s="1">
        <v>71663.2449952335</v>
      </c>
      <c r="P532" s="15">
        <v>0.223214285714286</v>
      </c>
      <c r="Q532" s="1">
        <v>0.0714285714285714</v>
      </c>
      <c r="R532" s="1">
        <v>0.705357142857143</v>
      </c>
      <c r="S532" s="1">
        <v>8.88</v>
      </c>
      <c r="T532" s="1">
        <v>106675.900900901</v>
      </c>
      <c r="U532" s="15">
        <v>182.876188063063</v>
      </c>
      <c r="V532" s="1">
        <v>220902.292266795</v>
      </c>
      <c r="W532" s="15">
        <v>0.727094103264053</v>
      </c>
      <c r="X532" s="1">
        <v>0.154275533511503</v>
      </c>
      <c r="Y532" s="1">
        <v>0.118630363224443</v>
      </c>
      <c r="Z532" s="1">
        <v>0.272905896735947</v>
      </c>
      <c r="AA532" s="1">
        <v>220.902292266795</v>
      </c>
      <c r="AB532" s="1">
        <v>5752.1243619417</v>
      </c>
      <c r="AC532" s="15">
        <v>594.137858063831</v>
      </c>
      <c r="AD532" s="1">
        <v>172374.049638511</v>
      </c>
      <c r="AE532" s="15">
        <v>225.0</v>
      </c>
      <c r="AF532" s="1">
        <v>40357.5</v>
      </c>
      <c r="AG532" s="15">
        <v>66169.6348210992</v>
      </c>
      <c r="AH532" s="15">
        <v>36.8222691088771</v>
      </c>
      <c r="AI532" s="1">
        <v>24.6064345004215</v>
      </c>
      <c r="AJ532" s="1">
        <v>24.5002674202618</v>
      </c>
      <c r="AK532" s="1">
        <v>0.5</v>
      </c>
      <c r="AL532" s="1">
        <v>0.301654</v>
      </c>
      <c r="AM532" s="1">
        <v>0.34225</v>
      </c>
      <c r="AN532" s="1">
        <v>0.0</v>
      </c>
      <c r="AO532" s="1">
        <v>0.909256058506169</v>
      </c>
      <c r="AP532" s="1">
        <v>2094.02110194243</v>
      </c>
      <c r="AQ532" s="15">
        <v>3052.17759357016</v>
      </c>
      <c r="AR532" s="15">
        <v>8310.72652875131</v>
      </c>
      <c r="AS532" s="15">
        <v>753.658408246534</v>
      </c>
      <c r="AT532" s="15">
        <v>262.114336636277</v>
      </c>
      <c r="AU532" s="1">
        <v>14472.6979691467</v>
      </c>
      <c r="AV532" s="15">
        <v>8894.0614234668</v>
      </c>
      <c r="AW532" s="15">
        <v>0.5226646972</v>
      </c>
      <c r="AX532" s="1">
        <v>5476.6633279241</v>
      </c>
      <c r="AY532" s="15">
        <v>0.3218393087</v>
      </c>
      <c r="AZ532" s="1">
        <v>863.7302464869</v>
      </c>
      <c r="BA532" s="1">
        <v>0.0507576108</v>
      </c>
      <c r="BB532" s="1">
        <v>1782.3082748589</v>
      </c>
      <c r="BC532" s="15">
        <v>0.1047383833</v>
      </c>
      <c r="BD532" s="1">
        <v>17016.7632727367</v>
      </c>
      <c r="BE532" s="15">
        <v>0.517195110950749</v>
      </c>
      <c r="BF532" s="1">
        <v>0.244217177970502</v>
      </c>
      <c r="BG532" s="1">
        <v>0.174775039116921</v>
      </c>
      <c r="BH532" s="1">
        <v>0.0358826156238574</v>
      </c>
      <c r="BI532" s="1">
        <v>0.0279300563379702</v>
      </c>
    </row>
    <row r="533" ht="15.75" customHeight="1">
      <c r="A533" s="1" t="s">
        <v>1915</v>
      </c>
      <c r="B533" s="1" t="s">
        <v>928</v>
      </c>
      <c r="C533" s="1">
        <v>32.0</v>
      </c>
      <c r="D533" s="1">
        <v>50.87013915625</v>
      </c>
      <c r="E533" s="1">
        <v>1627.844453</v>
      </c>
      <c r="F533" s="1">
        <v>0.00625171848800728</v>
      </c>
      <c r="G533" s="1">
        <v>0.00937757773201092</v>
      </c>
      <c r="H533" s="1" t="e">
        <v>#N/A</v>
      </c>
      <c r="I533" s="1">
        <v>0.0212558428592248</v>
      </c>
      <c r="J533" s="1">
        <v>0.925702751986723</v>
      </c>
      <c r="K533" s="1">
        <v>0.0342862496900304</v>
      </c>
      <c r="L533" s="1">
        <v>0.357009955164</v>
      </c>
      <c r="M533" s="1" t="e">
        <v>#N/A</v>
      </c>
      <c r="N533" s="1">
        <v>0.1460977916012</v>
      </c>
      <c r="O533" s="1">
        <v>65411.0543046358</v>
      </c>
      <c r="P533" s="15">
        <v>0.237704918032787</v>
      </c>
      <c r="Q533" s="1">
        <v>0.172131147540984</v>
      </c>
      <c r="R533" s="1">
        <v>0.590163934426229</v>
      </c>
      <c r="S533" s="1">
        <v>19.25</v>
      </c>
      <c r="T533" s="1">
        <v>80128.3116883117</v>
      </c>
      <c r="U533" s="15">
        <v>84.5633482077922</v>
      </c>
      <c r="V533" s="1">
        <v>317482.735557167</v>
      </c>
      <c r="W533" s="15">
        <v>0.840395910694964</v>
      </c>
      <c r="X533" s="1">
        <v>0.0995484610076486</v>
      </c>
      <c r="Y533" s="1">
        <v>0.0600556282973878</v>
      </c>
      <c r="Z533" s="1">
        <v>0.159604089305036</v>
      </c>
      <c r="AA533" s="1">
        <v>317.482735557167</v>
      </c>
      <c r="AB533" s="1">
        <v>7736.81906572188</v>
      </c>
      <c r="AC533" s="15">
        <v>952.342269031278</v>
      </c>
      <c r="AD533" s="1">
        <v>227623.8285258</v>
      </c>
      <c r="AE533" s="15">
        <v>414.0</v>
      </c>
      <c r="AF533" s="1">
        <v>47563.0</v>
      </c>
      <c r="AG533" s="15">
        <v>74065.6698255114</v>
      </c>
      <c r="AH533" s="15">
        <v>45.7999516713653</v>
      </c>
      <c r="AI533" s="1">
        <v>22.9999959477548</v>
      </c>
      <c r="AJ533" s="1">
        <v>22.9999714273996</v>
      </c>
      <c r="AK533" s="1">
        <v>1.5</v>
      </c>
      <c r="AL533" s="1">
        <v>1.5</v>
      </c>
      <c r="AM533" s="1">
        <v>1.5</v>
      </c>
      <c r="AN533" s="1">
        <v>2473.22752034466</v>
      </c>
      <c r="AO533" s="15">
        <v>1.22758632747078</v>
      </c>
      <c r="AP533" s="1">
        <v>2320.77157190153</v>
      </c>
      <c r="AQ533" s="15">
        <v>3317.58101951772</v>
      </c>
      <c r="AR533" s="15">
        <v>9153.51876067731</v>
      </c>
      <c r="AS533" s="15">
        <v>776.830217205034</v>
      </c>
      <c r="AT533" s="1">
        <v>266.059007788996</v>
      </c>
      <c r="AU533" s="1">
        <v>15834.7605770906</v>
      </c>
      <c r="AV533" s="15">
        <v>6665.9403566001</v>
      </c>
      <c r="AW533" s="15">
        <v>0.3627317814</v>
      </c>
      <c r="AX533" s="1">
        <v>9196.3060848574</v>
      </c>
      <c r="AY533" s="15">
        <v>0.5004233926</v>
      </c>
      <c r="AZ533" s="1">
        <v>1588.1312869985</v>
      </c>
      <c r="BA533" s="1">
        <v>0.0864192687</v>
      </c>
      <c r="BB533" s="1">
        <v>926.6730261981</v>
      </c>
      <c r="BC533" s="15">
        <v>0.0504255573</v>
      </c>
      <c r="BD533" s="1">
        <v>18377.0507546541</v>
      </c>
      <c r="BE533" s="15">
        <v>0.528945914101798</v>
      </c>
      <c r="BF533" s="1">
        <v>0.233743644404874</v>
      </c>
      <c r="BG533" s="1">
        <v>0.155190891713519</v>
      </c>
      <c r="BH533" s="1">
        <v>0.0642535514505965</v>
      </c>
      <c r="BI533" s="1">
        <v>0.0178659983292122</v>
      </c>
    </row>
    <row r="534" ht="15.75" customHeight="1">
      <c r="A534" s="1" t="s">
        <v>1925</v>
      </c>
      <c r="B534" s="1" t="s">
        <v>969</v>
      </c>
      <c r="C534" s="1">
        <v>35.0</v>
      </c>
      <c r="D534" s="1">
        <v>24.1328517714286</v>
      </c>
      <c r="E534" s="1">
        <v>844.649812</v>
      </c>
      <c r="F534" s="1" t="e">
        <v>#N/A</v>
      </c>
      <c r="G534" s="1">
        <v>0.0129113297737673</v>
      </c>
      <c r="H534" s="1" t="e">
        <v>#N/A</v>
      </c>
      <c r="I534" s="1" t="e">
        <v>#N/A</v>
      </c>
      <c r="J534" s="1">
        <v>0.937264493760126</v>
      </c>
      <c r="K534" s="1">
        <v>0.0346597500426829</v>
      </c>
      <c r="L534" s="1">
        <v>0.99531768005324</v>
      </c>
      <c r="M534" s="1" t="e">
        <v>#N/A</v>
      </c>
      <c r="N534" s="1">
        <v>0.12840669145807</v>
      </c>
      <c r="O534" s="1">
        <v>57575.0432569975</v>
      </c>
      <c r="P534" s="15">
        <v>0.363636363636364</v>
      </c>
      <c r="Q534" s="1">
        <v>0.151515151515152</v>
      </c>
      <c r="R534" s="1">
        <v>0.484848484848485</v>
      </c>
      <c r="S534" s="1">
        <v>7.0</v>
      </c>
      <c r="T534" s="1">
        <v>94914.8571428571</v>
      </c>
      <c r="U534" s="15">
        <v>120.664258857143</v>
      </c>
      <c r="V534" s="1">
        <v>234089.367203932</v>
      </c>
      <c r="W534" s="15">
        <v>0.825425844590887</v>
      </c>
      <c r="X534" s="1">
        <v>0.102202044329168</v>
      </c>
      <c r="Y534" s="1">
        <v>0.0723721110799453</v>
      </c>
      <c r="Z534" s="1">
        <v>0.174574155409113</v>
      </c>
      <c r="AA534" s="1">
        <v>234.089367203932</v>
      </c>
      <c r="AB534" s="1">
        <v>5301.40294401676</v>
      </c>
      <c r="AC534" s="15">
        <v>574.349645388899</v>
      </c>
      <c r="AD534" s="1">
        <v>156846.723538483</v>
      </c>
      <c r="AE534" s="15">
        <v>160.0</v>
      </c>
      <c r="AF534" s="1">
        <v>43887.0</v>
      </c>
      <c r="AG534" s="15">
        <v>67826.9800148038</v>
      </c>
      <c r="AH534" s="15">
        <v>56.5806898412053</v>
      </c>
      <c r="AI534" s="1">
        <v>19.9994093358754</v>
      </c>
      <c r="AJ534" s="1">
        <v>19.9998515421064</v>
      </c>
      <c r="AK534" s="1">
        <v>1.1</v>
      </c>
      <c r="AL534" s="1">
        <v>0.837951</v>
      </c>
      <c r="AM534" s="1">
        <v>0.838721</v>
      </c>
      <c r="AN534" s="1">
        <v>0.0</v>
      </c>
      <c r="AO534" s="1">
        <v>0.832432331490947</v>
      </c>
      <c r="AP534" s="1">
        <v>1849.96607801293</v>
      </c>
      <c r="AQ534" s="15">
        <v>2767.52548427726</v>
      </c>
      <c r="AR534" s="15">
        <v>7851.80558354282</v>
      </c>
      <c r="AS534" s="15">
        <v>719.77843523157</v>
      </c>
      <c r="AT534" s="1">
        <v>727.69121743438</v>
      </c>
      <c r="AU534" s="1">
        <v>13916.766798499</v>
      </c>
      <c r="AV534" s="15">
        <v>10396.9521331952</v>
      </c>
      <c r="AW534" s="15">
        <v>0.6280572273</v>
      </c>
      <c r="AX534" s="1">
        <v>4197.7168689207</v>
      </c>
      <c r="AY534" s="15">
        <v>0.2535749308</v>
      </c>
      <c r="AZ534" s="1">
        <v>834.2398792703</v>
      </c>
      <c r="BA534" s="15">
        <v>0.0503946136</v>
      </c>
      <c r="BB534" s="1">
        <v>1125.2388649416</v>
      </c>
      <c r="BC534" s="15">
        <v>0.0679732284</v>
      </c>
      <c r="BD534" s="1">
        <v>16554.1477463278</v>
      </c>
      <c r="BE534" s="15">
        <v>0.472541684736688</v>
      </c>
      <c r="BF534" s="1">
        <v>0.291475047136665</v>
      </c>
      <c r="BG534" s="1">
        <v>0.170012895316878</v>
      </c>
      <c r="BH534" s="1">
        <v>0.053688685078805</v>
      </c>
      <c r="BI534" s="1">
        <v>0.0122816877309645</v>
      </c>
    </row>
    <row r="535" ht="15.75" customHeight="1">
      <c r="A535" s="1" t="s">
        <v>1936</v>
      </c>
      <c r="B535" s="1" t="s">
        <v>1000</v>
      </c>
      <c r="C535" s="1">
        <v>24.0</v>
      </c>
      <c r="D535" s="1">
        <v>165.289252166667</v>
      </c>
      <c r="E535" s="1">
        <v>3966.942052</v>
      </c>
      <c r="F535" s="1">
        <v>0.00693853660292224</v>
      </c>
      <c r="G535" s="1">
        <v>0.0369472264471237</v>
      </c>
      <c r="H535" s="1" t="e">
        <v>#N/A</v>
      </c>
      <c r="I535" s="1">
        <v>0.0370633649640699</v>
      </c>
      <c r="J535" s="1">
        <v>0.848707778050506</v>
      </c>
      <c r="K535" s="1">
        <v>0.0692283666733678</v>
      </c>
      <c r="L535" s="1">
        <v>0.425092494409379</v>
      </c>
      <c r="M535" s="1">
        <v>0.00949495109866986</v>
      </c>
      <c r="N535" s="1">
        <v>0.140001213280835</v>
      </c>
      <c r="O535" s="1">
        <v>76113.9944690715</v>
      </c>
      <c r="P535" s="15">
        <v>0.151394422310757</v>
      </c>
      <c r="Q535" s="1">
        <v>0.099601593625498</v>
      </c>
      <c r="R535" s="1">
        <v>0.749003984063745</v>
      </c>
      <c r="S535" s="1">
        <v>23.54</v>
      </c>
      <c r="T535" s="1">
        <v>110061.08751062</v>
      </c>
      <c r="U535" s="15">
        <v>168.519203568394</v>
      </c>
      <c r="V535" s="1">
        <v>272276.051891267</v>
      </c>
      <c r="W535" s="15">
        <v>0.716340970047199</v>
      </c>
      <c r="X535" s="1">
        <v>0.21530840216286</v>
      </c>
      <c r="Y535" s="1">
        <v>0.0683506277899414</v>
      </c>
      <c r="Z535" s="1">
        <v>0.283659029952801</v>
      </c>
      <c r="AA535" s="1">
        <v>272.276051891267</v>
      </c>
      <c r="AB535" s="1">
        <v>7780.94501895688</v>
      </c>
      <c r="AC535" s="15">
        <v>830.060211829885</v>
      </c>
      <c r="AD535" s="1">
        <v>196598.79624596</v>
      </c>
      <c r="AE535" s="15">
        <v>315.0</v>
      </c>
      <c r="AF535" s="1">
        <v>43394.0</v>
      </c>
      <c r="AG535" s="15">
        <v>66880.1008305217</v>
      </c>
      <c r="AH535" s="15">
        <v>41.899993146022</v>
      </c>
      <c r="AI535" s="1">
        <v>27.5999995140375</v>
      </c>
      <c r="AJ535" s="1">
        <v>27.5999964223566</v>
      </c>
      <c r="AK535" s="1">
        <v>3.0</v>
      </c>
      <c r="AL535" s="1">
        <v>2.499051</v>
      </c>
      <c r="AM535" s="1">
        <v>2.613924</v>
      </c>
      <c r="AN535" s="1">
        <v>0.0</v>
      </c>
      <c r="AO535" s="1">
        <v>0.979326738321132</v>
      </c>
      <c r="AP535" s="1">
        <v>2011.08551257456</v>
      </c>
      <c r="AQ535" s="15">
        <v>2551.56179932018</v>
      </c>
      <c r="AR535" s="15">
        <v>8134.71884816937</v>
      </c>
      <c r="AS535" s="15">
        <v>1074.36068491378</v>
      </c>
      <c r="AT535" s="1">
        <v>315.314868128555</v>
      </c>
      <c r="AU535" s="1">
        <v>14087.0417131064</v>
      </c>
      <c r="AV535" s="15">
        <v>6483.4532360506</v>
      </c>
      <c r="AW535" s="15">
        <v>0.4369034276</v>
      </c>
      <c r="AX535" s="1">
        <v>6397.9937584629</v>
      </c>
      <c r="AY535" s="15">
        <v>0.4311445307</v>
      </c>
      <c r="AZ535" s="1">
        <v>987.490654308</v>
      </c>
      <c r="BA535" s="1">
        <v>0.0665444842</v>
      </c>
      <c r="BB535" s="1">
        <v>970.6191647092</v>
      </c>
      <c r="BC535" s="15">
        <v>0.0654075574</v>
      </c>
      <c r="BD535" s="1">
        <v>14839.5568135307</v>
      </c>
      <c r="BE535" s="15">
        <v>0.607008550417941</v>
      </c>
      <c r="BF535" s="1">
        <v>0.226422011491928</v>
      </c>
      <c r="BG535" s="1">
        <v>0.115015616567764</v>
      </c>
      <c r="BH535" s="1">
        <v>0.0399210735784667</v>
      </c>
      <c r="BI535" s="1">
        <v>0.0116327479438992</v>
      </c>
    </row>
    <row r="536" ht="15.75" customHeight="1">
      <c r="A536" s="1" t="s">
        <v>1937</v>
      </c>
      <c r="B536" s="1" t="s">
        <v>1012</v>
      </c>
      <c r="C536" s="1">
        <v>29.0</v>
      </c>
      <c r="D536" s="1">
        <v>195.584151551724</v>
      </c>
      <c r="E536" s="1">
        <v>5671.940395</v>
      </c>
      <c r="F536" s="1">
        <v>0.011276379913231</v>
      </c>
      <c r="G536" s="1">
        <v>0.155622076996138</v>
      </c>
      <c r="H536" s="1">
        <v>0.00231222585250599</v>
      </c>
      <c r="I536" s="1">
        <v>0.0290174828301178</v>
      </c>
      <c r="J536" s="1">
        <v>0.691641061381883</v>
      </c>
      <c r="K536" s="1">
        <v>0.110130773026124</v>
      </c>
      <c r="L536" s="1">
        <v>0.504737605452958</v>
      </c>
      <c r="M536" s="1">
        <v>0.0139652256008312</v>
      </c>
      <c r="N536" s="1">
        <v>0.145108895788753</v>
      </c>
      <c r="O536" s="1">
        <v>68433.2246609625</v>
      </c>
      <c r="P536" s="15">
        <v>0.230519480519481</v>
      </c>
      <c r="Q536" s="1">
        <v>0.204545454545455</v>
      </c>
      <c r="R536" s="1">
        <v>0.564935064935065</v>
      </c>
      <c r="S536" s="1">
        <v>25.0</v>
      </c>
      <c r="T536" s="1">
        <v>116488.92</v>
      </c>
      <c r="U536" s="15">
        <v>226.8776158</v>
      </c>
      <c r="V536" s="1">
        <v>308159.379026761</v>
      </c>
      <c r="W536" s="15">
        <v>0.811161058555877</v>
      </c>
      <c r="X536" s="1">
        <v>0.146755038040397</v>
      </c>
      <c r="Y536" s="1">
        <v>0.0420839034037265</v>
      </c>
      <c r="Z536" s="1">
        <v>0.188838941444123</v>
      </c>
      <c r="AA536" s="1">
        <v>308.159379026761</v>
      </c>
      <c r="AB536" s="1">
        <v>6929.93953791364</v>
      </c>
      <c r="AC536" s="15">
        <v>802.635284040216</v>
      </c>
      <c r="AD536" s="1">
        <v>198490.663236041</v>
      </c>
      <c r="AE536" s="15">
        <v>322.0</v>
      </c>
      <c r="AF536" s="1">
        <v>42606.5</v>
      </c>
      <c r="AG536" s="15">
        <v>75848.1144182609</v>
      </c>
      <c r="AH536" s="15">
        <v>59.4999866769698</v>
      </c>
      <c r="AI536" s="1">
        <v>20.0358994902579</v>
      </c>
      <c r="AJ536" s="1">
        <v>25.4289991520716</v>
      </c>
      <c r="AK536" s="1">
        <v>0.0</v>
      </c>
      <c r="AL536" s="1">
        <v>0.0</v>
      </c>
      <c r="AM536" s="1">
        <v>0.0</v>
      </c>
      <c r="AN536" s="1">
        <v>0.0</v>
      </c>
      <c r="AO536" s="15">
        <v>0.740252294103459</v>
      </c>
      <c r="AP536" s="1">
        <v>1734.24147733837</v>
      </c>
      <c r="AQ536" s="15">
        <v>2820.99017897031</v>
      </c>
      <c r="AR536" s="15">
        <v>6871.86910926628</v>
      </c>
      <c r="AS536" s="15">
        <v>847.190664104292</v>
      </c>
      <c r="AT536" s="1">
        <v>442.532504786662</v>
      </c>
      <c r="AU536" s="1">
        <v>12716.8239344659</v>
      </c>
      <c r="AV536" s="15">
        <v>5380.0898164229</v>
      </c>
      <c r="AW536" s="15">
        <v>0.3838419462</v>
      </c>
      <c r="AX536" s="1">
        <v>6113.5616282723</v>
      </c>
      <c r="AY536" s="15">
        <v>0.4361714161</v>
      </c>
      <c r="AZ536" s="1">
        <v>1184.2573586978</v>
      </c>
      <c r="BA536" s="15">
        <v>0.0844907176</v>
      </c>
      <c r="BB536" s="1">
        <v>1338.5108957324</v>
      </c>
      <c r="BC536" s="15">
        <v>0.0954959201</v>
      </c>
      <c r="BD536" s="1">
        <v>14016.4196991254</v>
      </c>
      <c r="BE536" s="15">
        <v>0.525170022937872</v>
      </c>
      <c r="BF536" s="1">
        <v>0.226764273004295</v>
      </c>
      <c r="BG536" s="1">
        <v>0.199822286728495</v>
      </c>
      <c r="BH536" s="1">
        <v>0.0378196587021436</v>
      </c>
      <c r="BI536" s="1">
        <v>0.0104237586271947</v>
      </c>
    </row>
    <row r="537" ht="15.75" customHeight="1">
      <c r="A537" s="1" t="s">
        <v>1939</v>
      </c>
      <c r="B537" s="1" t="s">
        <v>1082</v>
      </c>
      <c r="C537" s="1">
        <v>73.0</v>
      </c>
      <c r="D537" s="1">
        <v>16.551688369863</v>
      </c>
      <c r="E537" s="1">
        <v>1208.273251</v>
      </c>
      <c r="F537" s="1" t="e">
        <v>#N/A</v>
      </c>
      <c r="G537" s="1" t="e">
        <v>#N/A</v>
      </c>
      <c r="H537" s="1" t="e">
        <v>#N/A</v>
      </c>
      <c r="I537" s="1">
        <v>0.0138218146091409</v>
      </c>
      <c r="J537" s="1">
        <v>0.944343101014048</v>
      </c>
      <c r="K537" s="1">
        <v>0.0340179228765104</v>
      </c>
      <c r="L537" s="1">
        <v>1.0</v>
      </c>
      <c r="M537" s="1" t="e">
        <v>#N/A</v>
      </c>
      <c r="N537" s="1">
        <v>0.146673440372547</v>
      </c>
      <c r="O537" s="1">
        <v>67794.0974244121</v>
      </c>
      <c r="P537" s="15">
        <v>0.168421052631579</v>
      </c>
      <c r="Q537" s="1">
        <v>0.115789473684211</v>
      </c>
      <c r="R537" s="1">
        <v>0.715789473684211</v>
      </c>
      <c r="S537" s="1">
        <v>13.0</v>
      </c>
      <c r="T537" s="1">
        <v>87037.5384615385</v>
      </c>
      <c r="U537" s="15">
        <v>92.9440962307692</v>
      </c>
      <c r="V537" s="1">
        <v>252640.162105186</v>
      </c>
      <c r="W537" s="15">
        <v>0.641832762314282</v>
      </c>
      <c r="X537" s="1">
        <v>0.124935714289224</v>
      </c>
      <c r="Y537" s="1">
        <v>0.233231523396494</v>
      </c>
      <c r="Z537" s="1">
        <v>0.358167237685718</v>
      </c>
      <c r="AA537" s="1">
        <v>252.640162105186</v>
      </c>
      <c r="AB537" s="1">
        <v>6706.5053317149</v>
      </c>
      <c r="AC537" s="15">
        <v>565.356792790574</v>
      </c>
      <c r="AD537" s="1">
        <v>189651.042565362</v>
      </c>
      <c r="AE537" s="15">
        <v>292.0</v>
      </c>
      <c r="AF537" s="1">
        <v>40835.0</v>
      </c>
      <c r="AG537" s="15">
        <v>63688.9291237113</v>
      </c>
      <c r="AH537" s="15">
        <v>39.3722557221367</v>
      </c>
      <c r="AI537" s="1">
        <v>22.6380773318091</v>
      </c>
      <c r="AJ537" s="1">
        <v>22.675428257678</v>
      </c>
      <c r="AK537" s="1">
        <v>2.5</v>
      </c>
      <c r="AL537" s="1">
        <v>0.800633</v>
      </c>
      <c r="AM537" s="1">
        <v>1.253229</v>
      </c>
      <c r="AN537" s="1">
        <v>0.0</v>
      </c>
      <c r="AO537" s="1">
        <v>0.901612224431742</v>
      </c>
      <c r="AP537" s="1">
        <v>2399.14058976383</v>
      </c>
      <c r="AQ537" s="15">
        <v>2137.34342613532</v>
      </c>
      <c r="AR537" s="15">
        <v>8807.97774939734</v>
      </c>
      <c r="AS537" s="15">
        <v>1755.10007214419</v>
      </c>
      <c r="AT537" s="1">
        <v>505.187348552831</v>
      </c>
      <c r="AU537" s="1">
        <v>15604.7491859935</v>
      </c>
      <c r="AV537" s="15">
        <v>10078.3843820505</v>
      </c>
      <c r="AW537" s="15">
        <v>0.578317099</v>
      </c>
      <c r="AX537" s="1">
        <v>5321.6955429333</v>
      </c>
      <c r="AY537" s="15">
        <v>0.3053691357</v>
      </c>
      <c r="AZ537" s="1">
        <v>651.6303435169</v>
      </c>
      <c r="BA537" s="1">
        <v>0.0373918036</v>
      </c>
      <c r="BB537" s="1">
        <v>1375.3801633636</v>
      </c>
      <c r="BC537" s="15">
        <v>0.0789219617</v>
      </c>
      <c r="BD537" s="1">
        <v>17427.0904318643</v>
      </c>
      <c r="BE537" s="15">
        <v>0.518335123961322</v>
      </c>
      <c r="BF537" s="1">
        <v>0.229397427237794</v>
      </c>
      <c r="BG537" s="1">
        <v>0.197750256001878</v>
      </c>
      <c r="BH537" s="1">
        <v>0.0319949711308458</v>
      </c>
      <c r="BI537" s="1">
        <v>0.0225222216681601</v>
      </c>
    </row>
    <row r="538" ht="15.75" customHeight="1">
      <c r="A538" s="1" t="s">
        <v>1941</v>
      </c>
      <c r="B538" s="1" t="s">
        <v>1222</v>
      </c>
      <c r="C538" s="1">
        <v>45.0</v>
      </c>
      <c r="D538" s="1">
        <v>28.2374975111111</v>
      </c>
      <c r="E538" s="1">
        <v>1270.687388</v>
      </c>
      <c r="F538" s="1" t="e">
        <v>#N/A</v>
      </c>
      <c r="G538" s="1">
        <v>0.00975901059634152</v>
      </c>
      <c r="H538" s="1" t="e">
        <v>#N/A</v>
      </c>
      <c r="I538" s="1">
        <v>0.0222013976328082</v>
      </c>
      <c r="J538" s="1">
        <v>0.937795131509217</v>
      </c>
      <c r="K538" s="1">
        <v>0.0294441554428144</v>
      </c>
      <c r="L538" s="1">
        <v>0.291165785158386</v>
      </c>
      <c r="M538" s="1" t="e">
        <v>#N/A</v>
      </c>
      <c r="N538" s="1">
        <v>0.124007755875646</v>
      </c>
      <c r="O538" s="1">
        <v>66227.9297551323</v>
      </c>
      <c r="P538" s="15">
        <v>0.153846153846154</v>
      </c>
      <c r="Q538" s="1">
        <v>0.10989010989011</v>
      </c>
      <c r="R538" s="1">
        <v>0.736263736263736</v>
      </c>
      <c r="S538" s="1">
        <v>11.0</v>
      </c>
      <c r="T538" s="1">
        <v>101054.545454545</v>
      </c>
      <c r="U538" s="15">
        <v>115.517035272727</v>
      </c>
      <c r="V538" s="1">
        <v>330400.776748718</v>
      </c>
      <c r="W538" s="15">
        <v>0.829411358384855</v>
      </c>
      <c r="X538" s="1">
        <v>0.0871730658702289</v>
      </c>
      <c r="Y538" s="1">
        <v>0.0834155757449157</v>
      </c>
      <c r="Z538" s="1">
        <v>0.170588641615145</v>
      </c>
      <c r="AA538" s="1">
        <v>330.400776748718</v>
      </c>
      <c r="AB538" s="1">
        <v>8523.04595314044</v>
      </c>
      <c r="AC538" s="15">
        <v>844.866967389779</v>
      </c>
      <c r="AD538" s="1">
        <v>213926.55034827</v>
      </c>
      <c r="AE538" s="15">
        <v>378.0</v>
      </c>
      <c r="AF538" s="1">
        <v>48621.5</v>
      </c>
      <c r="AG538" s="15">
        <v>92020.6739499364</v>
      </c>
      <c r="AH538" s="15">
        <v>56.5199836554603</v>
      </c>
      <c r="AI538" s="1">
        <v>22.9999968697665</v>
      </c>
      <c r="AJ538" s="1">
        <v>22.9999672116814</v>
      </c>
      <c r="AK538" s="1">
        <v>0.38</v>
      </c>
      <c r="AL538" s="1">
        <v>0.38</v>
      </c>
      <c r="AM538" s="1">
        <v>0.38</v>
      </c>
      <c r="AN538" s="1">
        <v>0.0</v>
      </c>
      <c r="AO538" s="1">
        <v>0.778920697141102</v>
      </c>
      <c r="AP538" s="1">
        <v>1907.89573650825</v>
      </c>
      <c r="AQ538" s="15">
        <v>2480.77408320039</v>
      </c>
      <c r="AR538" s="15">
        <v>7229.82742786143</v>
      </c>
      <c r="AS538" s="15">
        <v>830.567108768691</v>
      </c>
      <c r="AT538" s="1">
        <v>289.678282381756</v>
      </c>
      <c r="AU538" s="1">
        <v>12738.7426387205</v>
      </c>
      <c r="AV538" s="15">
        <v>5761.6262149742</v>
      </c>
      <c r="AW538" s="15">
        <v>0.3837119315</v>
      </c>
      <c r="AX538" s="1">
        <v>7074.8426387445</v>
      </c>
      <c r="AY538" s="15">
        <v>0.4711693248</v>
      </c>
      <c r="AZ538" s="1">
        <v>1383.5738934108</v>
      </c>
      <c r="BA538" s="1">
        <v>0.0921430497</v>
      </c>
      <c r="BB538" s="1">
        <v>795.456492196</v>
      </c>
      <c r="BC538" s="15">
        <v>0.0529756939</v>
      </c>
      <c r="BD538" s="1">
        <v>15015.4992393255</v>
      </c>
      <c r="BE538" s="15">
        <v>0.550894076464322</v>
      </c>
      <c r="BF538" s="1">
        <v>0.265045839585575</v>
      </c>
      <c r="BG538" s="1">
        <v>0.127442229722469</v>
      </c>
      <c r="BH538" s="1">
        <v>0.0399964869561835</v>
      </c>
      <c r="BI538" s="1">
        <v>0.0166213672714507</v>
      </c>
    </row>
    <row r="539" ht="15.75" customHeight="1">
      <c r="A539" s="1" t="s">
        <v>1942</v>
      </c>
      <c r="B539" s="1" t="s">
        <v>1354</v>
      </c>
      <c r="C539" s="1">
        <v>41.0</v>
      </c>
      <c r="D539" s="1">
        <v>44.8724716585366</v>
      </c>
      <c r="E539" s="1">
        <v>1839.771338</v>
      </c>
      <c r="F539" s="1">
        <v>0.0314613405186641</v>
      </c>
      <c r="G539" s="1">
        <v>0.233506206090811</v>
      </c>
      <c r="H539" s="1" t="e">
        <v>#N/A</v>
      </c>
      <c r="I539" s="1">
        <v>0.0527767118962507</v>
      </c>
      <c r="J539" s="1">
        <v>0.596435210639663</v>
      </c>
      <c r="K539" s="1">
        <v>0.0852882532202984</v>
      </c>
      <c r="L539" s="1">
        <v>0.58060162130607</v>
      </c>
      <c r="M539" s="1">
        <v>0.0369917205752265</v>
      </c>
      <c r="N539" s="1">
        <v>0.160840316559072</v>
      </c>
      <c r="O539" s="1">
        <v>83984.3783371472</v>
      </c>
      <c r="P539" s="15">
        <v>0.104477611940299</v>
      </c>
      <c r="Q539" s="1">
        <v>0.149253731343284</v>
      </c>
      <c r="R539" s="1">
        <v>0.746268656716418</v>
      </c>
      <c r="S539" s="1">
        <v>19.0</v>
      </c>
      <c r="T539" s="1">
        <v>93053.6315789474</v>
      </c>
      <c r="U539" s="15">
        <v>96.8300704210526</v>
      </c>
      <c r="V539" s="1">
        <v>406061.652646531</v>
      </c>
      <c r="W539" s="15">
        <v>0.720542760795346</v>
      </c>
      <c r="X539" s="1">
        <v>0.261226442155114</v>
      </c>
      <c r="Y539" s="1">
        <v>0.0182307970495405</v>
      </c>
      <c r="Z539" s="1">
        <v>0.279457239204654</v>
      </c>
      <c r="AA539" s="1">
        <v>406.061652646531</v>
      </c>
      <c r="AB539" s="1">
        <v>15688.0963431989</v>
      </c>
      <c r="AC539" s="15">
        <v>1409.18073700309</v>
      </c>
      <c r="AD539" s="1">
        <v>321772.169401264</v>
      </c>
      <c r="AE539" s="15">
        <v>540.0</v>
      </c>
      <c r="AF539" s="1">
        <v>45944.0</v>
      </c>
      <c r="AG539" s="15">
        <v>106211.850427771</v>
      </c>
      <c r="AH539" s="15">
        <v>55.0999999265759</v>
      </c>
      <c r="AI539" s="1">
        <v>38.1950999936651</v>
      </c>
      <c r="AJ539" s="1">
        <v>38.6983980382879</v>
      </c>
      <c r="AK539" s="1">
        <v>0.89</v>
      </c>
      <c r="AL539" s="1">
        <v>0.89</v>
      </c>
      <c r="AM539" s="1">
        <v>0.89</v>
      </c>
      <c r="AN539" s="1">
        <v>0.0</v>
      </c>
      <c r="AO539" s="1">
        <v>0.849889104031916</v>
      </c>
      <c r="AP539" s="1">
        <v>2555.71822045637</v>
      </c>
      <c r="AQ539" s="15">
        <v>3331.58528638845</v>
      </c>
      <c r="AR539" s="15">
        <v>10796.7281420926</v>
      </c>
      <c r="AS539" s="15">
        <v>1147.41043976412</v>
      </c>
      <c r="AT539" s="1">
        <v>392.960687596058</v>
      </c>
      <c r="AU539" s="1">
        <v>18224.4027762976</v>
      </c>
      <c r="AV539" s="15">
        <v>2969.5580845262</v>
      </c>
      <c r="AW539" s="15">
        <v>0.1484289849</v>
      </c>
      <c r="AX539" s="1">
        <v>13814.8660611452</v>
      </c>
      <c r="AY539" s="15">
        <v>0.6905157222</v>
      </c>
      <c r="AZ539" s="1">
        <v>1949.9164772026</v>
      </c>
      <c r="BA539" s="1">
        <v>0.0974637017</v>
      </c>
      <c r="BB539" s="1">
        <v>1272.2509968939</v>
      </c>
      <c r="BC539" s="15">
        <v>0.0635915913</v>
      </c>
      <c r="BD539" s="1">
        <v>20006.5916197679</v>
      </c>
      <c r="BE539" s="15">
        <v>0.542795329159044</v>
      </c>
      <c r="BF539" s="1">
        <v>0.249237511962879</v>
      </c>
      <c r="BG539" s="1">
        <v>0.165786926942079</v>
      </c>
      <c r="BH539" s="1">
        <v>0.0266777219285645</v>
      </c>
      <c r="BI539" s="1">
        <v>0.0155025100074338</v>
      </c>
    </row>
    <row r="540" ht="15.75" customHeight="1">
      <c r="A540" s="1" t="s">
        <v>1583</v>
      </c>
      <c r="B540" s="1" t="s">
        <v>332</v>
      </c>
      <c r="C540" s="1">
        <v>23.0</v>
      </c>
      <c r="D540" s="1">
        <v>113.947632086957</v>
      </c>
      <c r="E540" s="1">
        <v>2620.795538</v>
      </c>
      <c r="F540" s="1">
        <v>0.0530586224691513</v>
      </c>
      <c r="G540" s="1">
        <v>0.143798353255942</v>
      </c>
      <c r="H540" s="1" t="e">
        <v>#N/A</v>
      </c>
      <c r="I540" s="1">
        <v>0.0491209159801051</v>
      </c>
      <c r="J540" s="1">
        <v>0.677850111015665</v>
      </c>
      <c r="K540" s="1">
        <v>0.0742526198279676</v>
      </c>
      <c r="L540" s="1">
        <v>0.249558569151883</v>
      </c>
      <c r="M540" s="1">
        <v>0.024475803332758</v>
      </c>
      <c r="N540" s="1">
        <v>0.131847331056236</v>
      </c>
      <c r="O540" s="1">
        <v>75357.5874090024</v>
      </c>
      <c r="P540" s="15">
        <v>0.112820512820513</v>
      </c>
      <c r="Q540" s="1">
        <v>0.153846153846154</v>
      </c>
      <c r="R540" s="1">
        <v>0.733333333333333</v>
      </c>
      <c r="S540" s="1">
        <v>18.0</v>
      </c>
      <c r="T540" s="1">
        <v>106277.055555556</v>
      </c>
      <c r="U540" s="15">
        <v>145.599752111111</v>
      </c>
      <c r="V540" s="1">
        <v>457479.254911644</v>
      </c>
      <c r="W540" s="15">
        <v>0.632107784383292</v>
      </c>
      <c r="X540" s="1">
        <v>0.299367395693461</v>
      </c>
      <c r="Y540" s="1">
        <v>0.068524819923247</v>
      </c>
      <c r="Z540" s="1">
        <v>0.367892215616708</v>
      </c>
      <c r="AA540" s="1">
        <v>457.479254911644</v>
      </c>
      <c r="AB540" s="1">
        <v>13984.9700095147</v>
      </c>
      <c r="AC540" s="15">
        <v>1036.43896313746</v>
      </c>
      <c r="AD540" s="1">
        <v>357933.413175467</v>
      </c>
      <c r="AE540" s="15">
        <v>568.0</v>
      </c>
      <c r="AF540" s="1">
        <v>57700.0</v>
      </c>
      <c r="AG540" s="15">
        <v>106429.775061125</v>
      </c>
      <c r="AH540" s="15">
        <v>61.669999046964</v>
      </c>
      <c r="AI540" s="1">
        <v>25.1052998166484</v>
      </c>
      <c r="AJ540" s="1">
        <v>34.9885984544983</v>
      </c>
      <c r="AK540" s="1">
        <v>2.0</v>
      </c>
      <c r="AL540" s="1">
        <v>1.278402</v>
      </c>
      <c r="AM540" s="1">
        <v>1.703606</v>
      </c>
      <c r="AN540" s="1">
        <v>0.0</v>
      </c>
      <c r="AO540" s="1">
        <v>0.535821188754192</v>
      </c>
      <c r="AP540" s="1">
        <v>1879.94783971584</v>
      </c>
      <c r="AQ540" s="15">
        <v>2844.63428447733</v>
      </c>
      <c r="AR540" s="15">
        <v>10883.7318808042</v>
      </c>
      <c r="AS540" s="15">
        <v>1409.44954554482</v>
      </c>
      <c r="AT540" s="1">
        <v>375.59629346408</v>
      </c>
      <c r="AU540" s="1">
        <v>17393.3598440063</v>
      </c>
      <c r="AV540" s="15">
        <v>2358.7235178523</v>
      </c>
      <c r="AW540" s="15">
        <v>0.1386650666</v>
      </c>
      <c r="AX540" s="1">
        <v>12814.6739496058</v>
      </c>
      <c r="AY540" s="15">
        <v>0.7533513798</v>
      </c>
      <c r="AZ540" s="1">
        <v>1180.6525846202</v>
      </c>
      <c r="BA540" s="1">
        <v>0.0694084186</v>
      </c>
      <c r="BB540" s="1">
        <v>656.1715971161</v>
      </c>
      <c r="BC540" s="15">
        <v>0.038575135</v>
      </c>
      <c r="BD540" s="1">
        <v>17010.2216491944</v>
      </c>
      <c r="BE540" s="15">
        <v>0.549480132715112</v>
      </c>
      <c r="BF540" s="1">
        <v>0.189145523770903</v>
      </c>
      <c r="BG540" s="1">
        <v>0.202559513459382</v>
      </c>
      <c r="BH540" s="1">
        <v>0.0346501389807841</v>
      </c>
      <c r="BI540" s="1">
        <v>0.0241646910738192</v>
      </c>
    </row>
    <row r="541" ht="15.75" customHeight="1">
      <c r="A541" s="1" t="s">
        <v>1586</v>
      </c>
      <c r="B541" s="1" t="s">
        <v>339</v>
      </c>
      <c r="C541" s="1">
        <v>13.0</v>
      </c>
      <c r="D541" s="1">
        <v>107.546003846154</v>
      </c>
      <c r="E541" s="1">
        <v>1398.09805</v>
      </c>
      <c r="F541" s="1">
        <v>0.0234901375129808</v>
      </c>
      <c r="G541" s="1">
        <v>0.0596640897726797</v>
      </c>
      <c r="H541" s="1" t="e">
        <v>#N/A</v>
      </c>
      <c r="I541" s="1">
        <v>0.0246779638373069</v>
      </c>
      <c r="J541" s="1">
        <v>0.823430784940444</v>
      </c>
      <c r="K541" s="1">
        <v>0.0665705553814357</v>
      </c>
      <c r="L541" s="1">
        <v>0.601982110024828</v>
      </c>
      <c r="M541" s="1">
        <v>0.014192122431471</v>
      </c>
      <c r="N541" s="1">
        <v>0.192203266745719</v>
      </c>
      <c r="O541" s="1">
        <v>57103.68</v>
      </c>
      <c r="P541" s="15">
        <v>0.19</v>
      </c>
      <c r="Q541" s="1">
        <v>0.09</v>
      </c>
      <c r="R541" s="1">
        <v>0.72</v>
      </c>
      <c r="S541" s="1">
        <v>14.0</v>
      </c>
      <c r="T541" s="1">
        <v>89475.9285714286</v>
      </c>
      <c r="U541" s="15">
        <v>99.8641464285714</v>
      </c>
      <c r="V541" s="1">
        <v>363658.993730804</v>
      </c>
      <c r="W541" s="15">
        <v>0.83440645516983</v>
      </c>
      <c r="X541" s="1">
        <v>0.119465902674332</v>
      </c>
      <c r="Y541" s="1">
        <v>0.0461276421558382</v>
      </c>
      <c r="Z541" s="1">
        <v>0.16559354483017</v>
      </c>
      <c r="AA541" s="1">
        <v>363.658993730804</v>
      </c>
      <c r="AB541" s="1">
        <v>11641.6813541797</v>
      </c>
      <c r="AC541" s="15">
        <v>1429.29854597823</v>
      </c>
      <c r="AD541" s="15">
        <v>251283.977227925</v>
      </c>
      <c r="AE541" s="15">
        <v>452.0</v>
      </c>
      <c r="AF541" s="1">
        <v>43682.0</v>
      </c>
      <c r="AG541" s="15">
        <v>70411.2529339098</v>
      </c>
      <c r="AH541" s="15">
        <v>65.9399847864128</v>
      </c>
      <c r="AI541" s="1">
        <v>29.9006984404157</v>
      </c>
      <c r="AJ541" s="1">
        <v>33.6634938070627</v>
      </c>
      <c r="AK541" s="1">
        <v>1.1</v>
      </c>
      <c r="AL541" s="1">
        <v>0.61935</v>
      </c>
      <c r="AM541" s="1">
        <v>0.803588</v>
      </c>
      <c r="AN541" s="1">
        <v>0.0</v>
      </c>
      <c r="AO541" s="1">
        <v>1.30634706538351</v>
      </c>
      <c r="AP541" s="1">
        <v>2080.76340568532</v>
      </c>
      <c r="AQ541" s="15">
        <v>3496.73218555737</v>
      </c>
      <c r="AR541" s="15">
        <v>8820.5458336774</v>
      </c>
      <c r="AS541" s="15">
        <v>1489.30809251898</v>
      </c>
      <c r="AT541" s="15">
        <v>442.936623794018</v>
      </c>
      <c r="AU541" s="1">
        <v>16330.2861412331</v>
      </c>
      <c r="AV541" s="15">
        <v>6379.2256102581</v>
      </c>
      <c r="AW541" s="15">
        <v>0.3286972357</v>
      </c>
      <c r="AX541" s="1">
        <v>10544.3458998138</v>
      </c>
      <c r="AY541" s="15">
        <v>0.5433100443</v>
      </c>
      <c r="AZ541" s="1">
        <v>1372.9294843372</v>
      </c>
      <c r="BA541" s="1">
        <v>0.0707418351</v>
      </c>
      <c r="BB541" s="1">
        <v>1111.1024725183</v>
      </c>
      <c r="BC541" s="15">
        <v>0.0572508849</v>
      </c>
      <c r="BD541" s="1">
        <v>19407.6034669274</v>
      </c>
      <c r="BE541" s="15">
        <v>0.492458537356014</v>
      </c>
      <c r="BF541" s="1">
        <v>0.256012599042224</v>
      </c>
      <c r="BG541" s="1">
        <v>0.209148845957257</v>
      </c>
      <c r="BH541" s="1">
        <v>0.0178073900099692</v>
      </c>
      <c r="BI541" s="1">
        <v>0.0245726276345356</v>
      </c>
    </row>
    <row r="542" ht="15.75" customHeight="1">
      <c r="A542" s="1" t="s">
        <v>1853</v>
      </c>
      <c r="B542" s="1" t="s">
        <v>741</v>
      </c>
      <c r="C542" s="1">
        <v>14.0</v>
      </c>
      <c r="D542" s="1">
        <v>83.844903</v>
      </c>
      <c r="E542" s="1">
        <v>1173.828642</v>
      </c>
      <c r="F542" s="1" t="e">
        <v>#N/A</v>
      </c>
      <c r="G542" s="1" t="e">
        <v>#N/A</v>
      </c>
      <c r="H542" s="1" t="e">
        <v>#N/A</v>
      </c>
      <c r="I542" s="1">
        <v>0.0129387185086917</v>
      </c>
      <c r="J542" s="1">
        <v>0.941314329495852</v>
      </c>
      <c r="K542" s="1">
        <v>0.0333667518541361</v>
      </c>
      <c r="L542" s="1">
        <v>0.35827192289649</v>
      </c>
      <c r="M542" s="1" t="e">
        <v>#N/A</v>
      </c>
      <c r="N542" s="1">
        <v>0.148796719532777</v>
      </c>
      <c r="O542" s="1">
        <v>76928.6846314753</v>
      </c>
      <c r="P542" s="15">
        <v>0.19047619047619</v>
      </c>
      <c r="Q542" s="1">
        <v>0.25</v>
      </c>
      <c r="R542" s="1">
        <v>0.55952380952381</v>
      </c>
      <c r="S542" s="1">
        <v>3.5</v>
      </c>
      <c r="T542" s="1">
        <v>74456.0</v>
      </c>
      <c r="U542" s="15">
        <v>335.379612</v>
      </c>
      <c r="V542" s="1">
        <v>288330.193939841</v>
      </c>
      <c r="W542" s="15">
        <v>0.840377037404376</v>
      </c>
      <c r="X542" s="1">
        <v>0.0390583265652286</v>
      </c>
      <c r="Y542" s="1">
        <v>0.120564636030395</v>
      </c>
      <c r="Z542" s="1">
        <v>0.159622962595624</v>
      </c>
      <c r="AA542" s="1">
        <v>288.330193939841</v>
      </c>
      <c r="AB542" s="1">
        <v>9718.38954326691</v>
      </c>
      <c r="AC542" s="15">
        <v>912.202907381434</v>
      </c>
      <c r="AD542" s="1">
        <v>234996.604864124</v>
      </c>
      <c r="AE542" s="15">
        <v>426.0</v>
      </c>
      <c r="AF542" s="1">
        <v>49370.5</v>
      </c>
      <c r="AG542" s="15">
        <v>77457.2096701311</v>
      </c>
      <c r="AH542" s="15">
        <v>68.2099775199834</v>
      </c>
      <c r="AI542" s="1">
        <v>28.8319966461553</v>
      </c>
      <c r="AJ542" s="1">
        <v>32.0624390096299</v>
      </c>
      <c r="AK542" s="1">
        <v>1.5</v>
      </c>
      <c r="AL542" s="1">
        <v>0.653864</v>
      </c>
      <c r="AM542" s="1">
        <v>0.739258</v>
      </c>
      <c r="AN542" s="1">
        <v>0.0</v>
      </c>
      <c r="AO542" s="15">
        <v>0.993852625880264</v>
      </c>
      <c r="AP542" s="1">
        <v>2496.67456146465</v>
      </c>
      <c r="AQ542" s="15">
        <v>3331.12880372193</v>
      </c>
      <c r="AR542" s="15">
        <v>9528.49779755162</v>
      </c>
      <c r="AS542" s="15">
        <v>1247.7816502283</v>
      </c>
      <c r="AT542" s="1">
        <v>372.611643940445</v>
      </c>
      <c r="AU542" s="1">
        <v>16976.6944569069</v>
      </c>
      <c r="AV542" s="15">
        <v>5829.7527390192</v>
      </c>
      <c r="AW542" s="15">
        <v>0.3325586323</v>
      </c>
      <c r="AX542" s="1">
        <v>9916.654504259</v>
      </c>
      <c r="AY542" s="15">
        <v>0.565696215</v>
      </c>
      <c r="AZ542" s="1">
        <v>1123.8210150929</v>
      </c>
      <c r="BA542" s="1">
        <v>0.0641084445</v>
      </c>
      <c r="BB542" s="1">
        <v>659.7714850554</v>
      </c>
      <c r="BC542" s="15">
        <v>0.0376367082</v>
      </c>
      <c r="BD542" s="1">
        <v>17529.9997434265</v>
      </c>
      <c r="BE542" s="15">
        <v>0.542067928330426</v>
      </c>
      <c r="BF542" s="1">
        <v>0.222745108031366</v>
      </c>
      <c r="BG542" s="1">
        <v>0.122843712555899</v>
      </c>
      <c r="BH542" s="1">
        <v>0.028149813672609</v>
      </c>
      <c r="BI542" s="1">
        <v>0.0841934374097009</v>
      </c>
    </row>
    <row r="543" ht="15.75" customHeight="1">
      <c r="A543" s="1" t="s">
        <v>1748</v>
      </c>
      <c r="B543" s="1" t="s">
        <v>535</v>
      </c>
      <c r="C543" s="1">
        <v>33.0</v>
      </c>
      <c r="D543" s="1">
        <v>113.399602363636</v>
      </c>
      <c r="E543" s="1">
        <v>3742.186878</v>
      </c>
      <c r="F543" s="1">
        <v>0.0270745002512904</v>
      </c>
      <c r="G543" s="1">
        <v>0.0420103621792773</v>
      </c>
      <c r="H543" s="1" t="e">
        <v>#N/A</v>
      </c>
      <c r="I543" s="1">
        <v>0.0171629651135564</v>
      </c>
      <c r="J543" s="1">
        <v>0.873479555904404</v>
      </c>
      <c r="K543" s="1">
        <v>0.0384298074431696</v>
      </c>
      <c r="L543" s="1">
        <v>0.250130207059643</v>
      </c>
      <c r="M543" s="1">
        <v>0.0102061625315056</v>
      </c>
      <c r="N543" s="1">
        <v>0.15291107334519</v>
      </c>
      <c r="O543" s="1">
        <v>80772.2799784908</v>
      </c>
      <c r="P543" s="15">
        <v>0.15625</v>
      </c>
      <c r="Q543" s="1">
        <v>0.111607142857143</v>
      </c>
      <c r="R543" s="1">
        <v>0.732142857142857</v>
      </c>
      <c r="S543" s="1">
        <v>23.1</v>
      </c>
      <c r="T543" s="1">
        <v>103890.943722944</v>
      </c>
      <c r="U543" s="15">
        <v>161.999431948052</v>
      </c>
      <c r="V543" s="1">
        <v>323982.018943951</v>
      </c>
      <c r="W543" s="15">
        <v>0.79109154010612</v>
      </c>
      <c r="X543" s="1">
        <v>0.161762319514581</v>
      </c>
      <c r="Y543" s="1">
        <v>0.0471461403792998</v>
      </c>
      <c r="Z543" s="1">
        <v>0.20890845989388</v>
      </c>
      <c r="AA543" s="1">
        <v>323.982018943951</v>
      </c>
      <c r="AB543" s="1">
        <v>8998.12946220266</v>
      </c>
      <c r="AC543" s="15">
        <v>1127.3681693456</v>
      </c>
      <c r="AD543" s="1">
        <v>250408.544270918</v>
      </c>
      <c r="AE543" s="15">
        <v>450.0</v>
      </c>
      <c r="AF543" s="1">
        <v>50743.0</v>
      </c>
      <c r="AG543" s="15">
        <v>94281.6060932672</v>
      </c>
      <c r="AH543" s="15">
        <v>33.0999943317045</v>
      </c>
      <c r="AI543" s="1">
        <v>27.5099993183337</v>
      </c>
      <c r="AJ543" s="1">
        <v>27.5099984275001</v>
      </c>
      <c r="AK543" s="1">
        <v>4.8</v>
      </c>
      <c r="AL543" s="1">
        <v>4.8</v>
      </c>
      <c r="AM543" s="1">
        <v>4.8</v>
      </c>
      <c r="AN543" s="1">
        <v>0.0</v>
      </c>
      <c r="AO543" s="15">
        <v>0.812894171970204</v>
      </c>
      <c r="AP543" s="1">
        <v>1843.23933968965</v>
      </c>
      <c r="AQ543" s="15">
        <v>2491.17571995292</v>
      </c>
      <c r="AR543" s="15">
        <v>8608.13636255822</v>
      </c>
      <c r="AS543" s="15">
        <v>868.361855230683</v>
      </c>
      <c r="AT543" s="1">
        <v>408.702622253169</v>
      </c>
      <c r="AU543" s="1">
        <v>14219.6158996846</v>
      </c>
      <c r="AV543" s="15">
        <v>4741.9345824154</v>
      </c>
      <c r="AW543" s="15">
        <v>0.3287015334</v>
      </c>
      <c r="AX543" s="1">
        <v>8166.7795466219</v>
      </c>
      <c r="AY543" s="15">
        <v>0.5661050175</v>
      </c>
      <c r="AZ543" s="1">
        <v>731.8643493727</v>
      </c>
      <c r="BA543" s="15">
        <v>0.0507313903</v>
      </c>
      <c r="BB543" s="1">
        <v>785.6839531593</v>
      </c>
      <c r="BC543" s="15">
        <v>0.0544620588</v>
      </c>
      <c r="BD543" s="1">
        <v>14426.2624315693</v>
      </c>
      <c r="BE543" s="15">
        <v>0.587502770814928</v>
      </c>
      <c r="BF543" s="1">
        <v>0.255462569816904</v>
      </c>
      <c r="BG543" s="1">
        <v>0.116052331999183</v>
      </c>
      <c r="BH543" s="1">
        <v>0.0277332477077506</v>
      </c>
      <c r="BI543" s="1">
        <v>0.013249079661234</v>
      </c>
    </row>
    <row r="544" ht="15.75" customHeight="1">
      <c r="A544" s="1" t="s">
        <v>1776</v>
      </c>
      <c r="B544" s="1" t="s">
        <v>586</v>
      </c>
      <c r="C544" s="1">
        <v>30.0</v>
      </c>
      <c r="D544" s="1">
        <v>140.835653133333</v>
      </c>
      <c r="E544" s="1">
        <v>4225.069594</v>
      </c>
      <c r="F544" s="1">
        <v>0.0740464898268486</v>
      </c>
      <c r="G544" s="1">
        <v>0.0147196325612017</v>
      </c>
      <c r="H544" s="1" t="e">
        <v>#N/A</v>
      </c>
      <c r="I544" s="1">
        <v>0.0351131611769164</v>
      </c>
      <c r="J544" s="1">
        <v>0.832990340572863</v>
      </c>
      <c r="K544" s="1">
        <v>0.0429033378231385</v>
      </c>
      <c r="L544" s="1">
        <v>0.0788897317976283</v>
      </c>
      <c r="M544" s="1">
        <v>0.0199207278024192</v>
      </c>
      <c r="N544" s="1">
        <v>0.142801389320502</v>
      </c>
      <c r="O544" s="1">
        <v>91712.8747755987</v>
      </c>
      <c r="P544" s="15">
        <v>0.140065146579805</v>
      </c>
      <c r="Q544" s="1">
        <v>0.166123778501629</v>
      </c>
      <c r="R544" s="1">
        <v>0.693811074918567</v>
      </c>
      <c r="S544" s="1">
        <v>27.0</v>
      </c>
      <c r="T544" s="1">
        <v>109123.555555556</v>
      </c>
      <c r="U544" s="15">
        <v>156.484059037037</v>
      </c>
      <c r="V544" s="1">
        <v>386657.586024132</v>
      </c>
      <c r="W544" s="15">
        <v>0.836910237625968</v>
      </c>
      <c r="X544" s="1">
        <v>0.142154359486908</v>
      </c>
      <c r="Y544" s="1">
        <v>0.0209354028871245</v>
      </c>
      <c r="Z544" s="1">
        <v>0.163089762374032</v>
      </c>
      <c r="AA544" s="1">
        <v>386.657586024132</v>
      </c>
      <c r="AB544" s="1">
        <v>15480.1589760512</v>
      </c>
      <c r="AC544" s="15">
        <v>1350.93062327437</v>
      </c>
      <c r="AD544" s="1">
        <v>323701.166655661</v>
      </c>
      <c r="AE544" s="15">
        <v>543.0</v>
      </c>
      <c r="AF544" s="1">
        <v>85529.0</v>
      </c>
      <c r="AG544" s="15">
        <v>214236.992728164</v>
      </c>
      <c r="AH544" s="15">
        <v>92.4299798574496</v>
      </c>
      <c r="AI544" s="1">
        <v>36.0271998688261</v>
      </c>
      <c r="AJ544" s="1">
        <v>55.9197964821352</v>
      </c>
      <c r="AK544" s="1">
        <v>1.5</v>
      </c>
      <c r="AL544" s="1">
        <v>0.933774</v>
      </c>
      <c r="AM544" s="1">
        <v>1.14303</v>
      </c>
      <c r="AN544" s="1">
        <v>0.0</v>
      </c>
      <c r="AO544" s="1">
        <v>0.450541757775839</v>
      </c>
      <c r="AP544" s="1">
        <v>2299.81415780675</v>
      </c>
      <c r="AQ544" s="15">
        <v>3248.31621223231</v>
      </c>
      <c r="AR544" s="15">
        <v>11800.6626401619</v>
      </c>
      <c r="AS544" s="15">
        <v>1693.50156981107</v>
      </c>
      <c r="AT544" s="15">
        <v>681.866780156995</v>
      </c>
      <c r="AU544" s="1">
        <v>19724.1613601691</v>
      </c>
      <c r="AV544" s="15">
        <v>4159.7709695296</v>
      </c>
      <c r="AW544" s="15">
        <v>0.2081830671</v>
      </c>
      <c r="AX544" s="1">
        <v>13550.9809254421</v>
      </c>
      <c r="AY544" s="15">
        <v>0.6781827153</v>
      </c>
      <c r="AZ544" s="1">
        <v>1708.0127209895</v>
      </c>
      <c r="BA544" s="15">
        <v>0.0854805059</v>
      </c>
      <c r="BB544" s="1">
        <v>562.5481191657</v>
      </c>
      <c r="BC544" s="15">
        <v>0.0281537118</v>
      </c>
      <c r="BD544" s="1">
        <v>19981.3127351269</v>
      </c>
      <c r="BE544" s="15">
        <v>0.553511686643402</v>
      </c>
      <c r="BF544" s="1">
        <v>0.258126154985412</v>
      </c>
      <c r="BG544" s="1">
        <v>0.141247714845946</v>
      </c>
      <c r="BH544" s="1">
        <v>0.0325082093994632</v>
      </c>
      <c r="BI544" s="1">
        <v>0.0146062341257775</v>
      </c>
    </row>
    <row r="545" ht="15.75" customHeight="1">
      <c r="A545" s="1" t="s">
        <v>1883</v>
      </c>
      <c r="B545" s="1" t="s">
        <v>824</v>
      </c>
      <c r="C545" s="1">
        <v>3.0</v>
      </c>
      <c r="D545" s="1">
        <v>220.400607</v>
      </c>
      <c r="E545" s="1">
        <v>661.201821</v>
      </c>
      <c r="F545" s="1" t="e">
        <v>#N/A</v>
      </c>
      <c r="G545" s="1" t="e">
        <v>#N/A</v>
      </c>
      <c r="H545" s="1" t="e">
        <v>#N/A</v>
      </c>
      <c r="I545" s="1">
        <v>0.020012843781304</v>
      </c>
      <c r="J545" s="1">
        <v>0.958681174839215</v>
      </c>
      <c r="K545" s="1" t="e">
        <v>#N/A</v>
      </c>
      <c r="L545" s="1">
        <v>0.37517703688742</v>
      </c>
      <c r="M545" s="1" t="e">
        <v>#N/A</v>
      </c>
      <c r="N545" s="1">
        <v>0.166198965737773</v>
      </c>
      <c r="O545" s="1">
        <v>82452.4204435873</v>
      </c>
      <c r="P545" s="15">
        <v>0.0222222222222222</v>
      </c>
      <c r="Q545" s="1">
        <v>0.0666666666666667</v>
      </c>
      <c r="R545" s="1">
        <v>0.911111111111111</v>
      </c>
      <c r="S545" s="1">
        <v>5.5</v>
      </c>
      <c r="T545" s="1">
        <v>62775.8181818182</v>
      </c>
      <c r="U545" s="15">
        <v>120.218512909091</v>
      </c>
      <c r="V545" s="1">
        <v>205126.537302746</v>
      </c>
      <c r="W545" s="15">
        <v>0.772401969357231</v>
      </c>
      <c r="X545" s="1">
        <v>0.165392784666288</v>
      </c>
      <c r="Y545" s="1">
        <v>0.0622052459764813</v>
      </c>
      <c r="Z545" s="1">
        <v>0.227598030642769</v>
      </c>
      <c r="AA545" s="1">
        <v>205.126537302746</v>
      </c>
      <c r="AB545" s="1">
        <v>6922.80005078812</v>
      </c>
      <c r="AC545" s="15">
        <v>714.525134376483</v>
      </c>
      <c r="AD545" s="1">
        <v>142492.163083873</v>
      </c>
      <c r="AE545" s="15">
        <v>123.0</v>
      </c>
      <c r="AF545" s="1">
        <v>44617.0</v>
      </c>
      <c r="AG545" s="15">
        <v>64466.4297953356</v>
      </c>
      <c r="AH545" s="15">
        <v>78.8898766134481</v>
      </c>
      <c r="AI545" s="1">
        <v>27.1289930566659</v>
      </c>
      <c r="AJ545" s="1">
        <v>47.6869218976446</v>
      </c>
      <c r="AK545" s="1">
        <v>3.0</v>
      </c>
      <c r="AL545" s="1">
        <v>1.295997</v>
      </c>
      <c r="AM545" s="1">
        <v>2.657385</v>
      </c>
      <c r="AN545" s="1">
        <v>0.0</v>
      </c>
      <c r="AO545" s="1">
        <v>0.964699269590894</v>
      </c>
      <c r="AP545" s="1">
        <v>2593.7949587105</v>
      </c>
      <c r="AQ545" s="15">
        <v>2722.03376160998</v>
      </c>
      <c r="AR545" s="15">
        <v>9842.33481111359</v>
      </c>
      <c r="AS545" s="15">
        <v>1074.74351617069</v>
      </c>
      <c r="AT545" s="1">
        <v>712.15868596345</v>
      </c>
      <c r="AU545" s="1">
        <v>16945.0657335682</v>
      </c>
      <c r="AV545" s="15">
        <v>11812.3424580278</v>
      </c>
      <c r="AW545" s="15">
        <v>0.5851947035</v>
      </c>
      <c r="AX545" s="1">
        <v>6478.2392921722</v>
      </c>
      <c r="AY545" s="15">
        <v>0.3209381488</v>
      </c>
      <c r="AZ545" s="1">
        <v>1093.7842731977</v>
      </c>
      <c r="BA545" s="15">
        <v>0.0541871154</v>
      </c>
      <c r="BB545" s="1">
        <v>800.9541569713</v>
      </c>
      <c r="BC545" s="15">
        <v>0.0396800323</v>
      </c>
      <c r="BD545" s="1">
        <v>20185.320180369</v>
      </c>
      <c r="BE545" s="15">
        <v>0.514875838982993</v>
      </c>
      <c r="BF545" s="1">
        <v>0.227721568058361</v>
      </c>
      <c r="BG545" s="1">
        <v>0.211754950346497</v>
      </c>
      <c r="BH545" s="1">
        <v>0.0145272277146535</v>
      </c>
      <c r="BI545" s="1">
        <v>0.0311204148974959</v>
      </c>
    </row>
    <row r="546" ht="15.75" customHeight="1">
      <c r="A546" s="1" t="s">
        <v>1901</v>
      </c>
      <c r="B546" s="1" t="s">
        <v>887</v>
      </c>
      <c r="C546" s="1">
        <v>28.0</v>
      </c>
      <c r="D546" s="1">
        <v>112.68328975</v>
      </c>
      <c r="E546" s="1">
        <v>3155.132113</v>
      </c>
      <c r="F546" s="1">
        <v>0.0388908148966447</v>
      </c>
      <c r="G546" s="1">
        <v>0.137938321612908</v>
      </c>
      <c r="H546" s="1" t="e">
        <v>#N/A</v>
      </c>
      <c r="I546" s="1">
        <v>0.0295718799359312</v>
      </c>
      <c r="J546" s="1">
        <v>0.721362018767268</v>
      </c>
      <c r="K546" s="1">
        <v>0.0713064238634274</v>
      </c>
      <c r="L546" s="1">
        <v>0.152367193952315</v>
      </c>
      <c r="M546" s="1">
        <v>0.0128436887415314</v>
      </c>
      <c r="N546" s="1">
        <v>0.147163109405834</v>
      </c>
      <c r="O546" s="1">
        <v>87533.0751460796</v>
      </c>
      <c r="P546" s="15">
        <v>0.121076233183857</v>
      </c>
      <c r="Q546" s="1">
        <v>0.161434977578475</v>
      </c>
      <c r="R546" s="1">
        <v>0.717488789237668</v>
      </c>
      <c r="S546" s="1">
        <v>21.0</v>
      </c>
      <c r="T546" s="1">
        <v>104319.857142857</v>
      </c>
      <c r="U546" s="15">
        <v>150.244386333333</v>
      </c>
      <c r="V546" s="1">
        <v>468213.576196453</v>
      </c>
      <c r="W546" s="15">
        <v>0.821854984968987</v>
      </c>
      <c r="X546" s="1">
        <v>0.130723182752706</v>
      </c>
      <c r="Y546" s="1">
        <v>0.0474218322783068</v>
      </c>
      <c r="Z546" s="1">
        <v>0.178145015031013</v>
      </c>
      <c r="AA546" s="1">
        <v>468.213576196453</v>
      </c>
      <c r="AB546" s="1">
        <v>14999.5855339957</v>
      </c>
      <c r="AC546" s="15">
        <v>1381.36937342249</v>
      </c>
      <c r="AD546" s="1">
        <v>345919.959039026</v>
      </c>
      <c r="AE546" s="15">
        <v>561.0</v>
      </c>
      <c r="AF546" s="1">
        <v>55474.5</v>
      </c>
      <c r="AG546" s="15">
        <v>94189.9145688575</v>
      </c>
      <c r="AH546" s="15">
        <v>72.2799989493987</v>
      </c>
      <c r="AI546" s="1">
        <v>28.682099268088</v>
      </c>
      <c r="AJ546" s="1">
        <v>38.5210966900515</v>
      </c>
      <c r="AK546" s="1">
        <v>0.0</v>
      </c>
      <c r="AL546" s="1">
        <v>0.0</v>
      </c>
      <c r="AM546" s="1">
        <v>0.0</v>
      </c>
      <c r="AN546" s="1">
        <v>0.0</v>
      </c>
      <c r="AO546" s="15">
        <v>0.778599078450882</v>
      </c>
      <c r="AP546" s="1">
        <v>2012.34183945565</v>
      </c>
      <c r="AQ546" s="15">
        <v>4060.0081299987</v>
      </c>
      <c r="AR546" s="15">
        <v>10634.4565578576</v>
      </c>
      <c r="AS546" s="15">
        <v>2260.2908355616</v>
      </c>
      <c r="AT546" s="15">
        <v>400.64920413049</v>
      </c>
      <c r="AU546" s="1">
        <v>19367.7465670041</v>
      </c>
      <c r="AV546" s="15">
        <v>3091.9690546792</v>
      </c>
      <c r="AW546" s="15">
        <v>0.1597304694</v>
      </c>
      <c r="AX546" s="1">
        <v>14542.8883363525</v>
      </c>
      <c r="AY546" s="15">
        <v>0.7512825448</v>
      </c>
      <c r="AZ546" s="1">
        <v>1232.8417927396</v>
      </c>
      <c r="BA546" s="1">
        <v>0.063688347</v>
      </c>
      <c r="BB546" s="1">
        <v>489.7162620639</v>
      </c>
      <c r="BC546" s="15">
        <v>0.0252986388</v>
      </c>
      <c r="BD546" s="1">
        <v>19357.4154458352</v>
      </c>
      <c r="BE546" s="15">
        <v>0.542453751099522</v>
      </c>
      <c r="BF546" s="1">
        <v>0.222121165205752</v>
      </c>
      <c r="BG546" s="1">
        <v>0.182959688261498</v>
      </c>
      <c r="BH546" s="1">
        <v>0.0349121054520791</v>
      </c>
      <c r="BI546" s="1">
        <v>0.0175532899811491</v>
      </c>
    </row>
    <row r="547" ht="15.75" customHeight="1">
      <c r="A547" s="1" t="s">
        <v>1940</v>
      </c>
      <c r="B547" s="1" t="s">
        <v>1035</v>
      </c>
      <c r="C547" s="1">
        <v>50.0</v>
      </c>
      <c r="D547" s="1">
        <v>54.22683838</v>
      </c>
      <c r="E547" s="1">
        <v>2711.341919</v>
      </c>
      <c r="F547" s="1">
        <v>0.081706758630598</v>
      </c>
      <c r="G547" s="1">
        <v>0.0225265004959858</v>
      </c>
      <c r="H547" s="1" t="e">
        <v>#N/A</v>
      </c>
      <c r="I547" s="1">
        <v>0.0314805927360611</v>
      </c>
      <c r="J547" s="1">
        <v>0.824316872586105</v>
      </c>
      <c r="K547" s="1">
        <v>0.0392697646655603</v>
      </c>
      <c r="L547" s="1">
        <v>0.0927099085218207</v>
      </c>
      <c r="M547" s="1">
        <v>0.00557972447663835</v>
      </c>
      <c r="N547" s="1">
        <v>0.0910529207762602</v>
      </c>
      <c r="O547" s="1">
        <v>89639.6627906977</v>
      </c>
      <c r="P547" s="15">
        <v>0.192982456140351</v>
      </c>
      <c r="Q547" s="1">
        <v>0.309941520467836</v>
      </c>
      <c r="R547" s="1">
        <v>0.497076023391813</v>
      </c>
      <c r="S547" s="1">
        <v>16.53</v>
      </c>
      <c r="T547" s="1">
        <v>114895.24984876</v>
      </c>
      <c r="U547" s="15">
        <v>164.025524440411</v>
      </c>
      <c r="V547" s="1">
        <v>553265.425318717</v>
      </c>
      <c r="W547" s="15">
        <v>0.832201415894737</v>
      </c>
      <c r="X547" s="1">
        <v>0.142749449443672</v>
      </c>
      <c r="Y547" s="1">
        <v>0.0250491346615908</v>
      </c>
      <c r="Z547" s="1">
        <v>0.167798584105263</v>
      </c>
      <c r="AA547" s="1">
        <v>553.265425318717</v>
      </c>
      <c r="AB547" s="1">
        <v>15687.3541850035</v>
      </c>
      <c r="AC547" s="15">
        <v>1651.43313671462</v>
      </c>
      <c r="AD547" s="1">
        <v>434492.892210122</v>
      </c>
      <c r="AE547" s="15">
        <v>589.0</v>
      </c>
      <c r="AF547" s="1">
        <v>76294.5</v>
      </c>
      <c r="AG547" s="15">
        <v>192050.13300399</v>
      </c>
      <c r="AH547" s="15">
        <v>56.5699914839259</v>
      </c>
      <c r="AI547" s="1">
        <v>27.2469998621492</v>
      </c>
      <c r="AJ547" s="1">
        <v>29.8571986090978</v>
      </c>
      <c r="AK547" s="1">
        <v>1.75</v>
      </c>
      <c r="AL547" s="1">
        <v>1.043229</v>
      </c>
      <c r="AM547" s="1">
        <v>1.225815</v>
      </c>
      <c r="AN547" s="1">
        <v>0.0</v>
      </c>
      <c r="AO547" s="15">
        <v>0.452389796108743</v>
      </c>
      <c r="AP547" s="1">
        <v>1900.83122083726</v>
      </c>
      <c r="AQ547" s="15">
        <v>3276.8851238345</v>
      </c>
      <c r="AR547" s="15">
        <v>9891.35521494515</v>
      </c>
      <c r="AS547" s="15">
        <v>1176.8778764638</v>
      </c>
      <c r="AT547" s="1">
        <v>799.771469177068</v>
      </c>
      <c r="AU547" s="1">
        <v>17045.7209052578</v>
      </c>
      <c r="AV547" s="15">
        <v>2899.8775960177</v>
      </c>
      <c r="AW547" s="15">
        <v>0.1614507736</v>
      </c>
      <c r="AX547" s="1">
        <v>13042.8494262828</v>
      </c>
      <c r="AY547" s="15">
        <v>0.7261610395</v>
      </c>
      <c r="AZ547" s="1">
        <v>1649.4628866172</v>
      </c>
      <c r="BA547" s="15">
        <v>0.0918338965</v>
      </c>
      <c r="BB547" s="1">
        <v>369.1832804483</v>
      </c>
      <c r="BC547" s="15">
        <v>0.0205542904</v>
      </c>
      <c r="BD547" s="1">
        <v>17961.373189366</v>
      </c>
      <c r="BE547" s="15">
        <v>0.561122909533342</v>
      </c>
      <c r="BF547" s="1">
        <v>0.228494132598806</v>
      </c>
      <c r="BG547" s="1">
        <v>0.162285485639566</v>
      </c>
      <c r="BH547" s="1">
        <v>0.0323446175625567</v>
      </c>
      <c r="BI547" s="1">
        <v>0.0157528546657296</v>
      </c>
    </row>
    <row r="548" ht="15.75" customHeight="1">
      <c r="A548" s="1" t="s">
        <v>1943</v>
      </c>
      <c r="B548" s="1" t="s">
        <v>1147</v>
      </c>
      <c r="C548" s="1">
        <v>20.0</v>
      </c>
      <c r="D548" s="1">
        <v>79.87119015</v>
      </c>
      <c r="E548" s="1">
        <v>1597.423803</v>
      </c>
      <c r="F548" s="1">
        <v>0.0559586425014503</v>
      </c>
      <c r="G548" s="1">
        <v>0.0624018830418979</v>
      </c>
      <c r="H548" s="1" t="e">
        <v>#N/A</v>
      </c>
      <c r="I548" s="1">
        <v>0.0411107569385843</v>
      </c>
      <c r="J548" s="1">
        <v>0.801793438930547</v>
      </c>
      <c r="K548" s="1">
        <v>0.036357129721966</v>
      </c>
      <c r="L548" s="1">
        <v>0.599116992506353</v>
      </c>
      <c r="M548" s="1">
        <v>0.0213701672766556</v>
      </c>
      <c r="N548" s="1">
        <v>0.215149597262253</v>
      </c>
      <c r="O548" s="1">
        <v>77275.0687361419</v>
      </c>
      <c r="P548" s="15">
        <v>0.12280701754386</v>
      </c>
      <c r="Q548" s="1">
        <v>0.0263157894736842</v>
      </c>
      <c r="R548" s="1">
        <v>0.850877192982456</v>
      </c>
      <c r="S548" s="1">
        <v>12.25</v>
      </c>
      <c r="T548" s="1">
        <v>91900.9795918367</v>
      </c>
      <c r="U548" s="15">
        <v>130.401943102041</v>
      </c>
      <c r="V548" s="1">
        <v>365303.245703545</v>
      </c>
      <c r="W548" s="15">
        <v>0.766021505486903</v>
      </c>
      <c r="X548" s="1">
        <v>0.206106410809397</v>
      </c>
      <c r="Y548" s="1">
        <v>0.0278720837036995</v>
      </c>
      <c r="Z548" s="1">
        <v>0.233978494513097</v>
      </c>
      <c r="AA548" s="1">
        <v>365.303245703545</v>
      </c>
      <c r="AB548" s="1">
        <v>10166.8379859493</v>
      </c>
      <c r="AC548" s="15">
        <v>1372.41024947967</v>
      </c>
      <c r="AD548" s="1">
        <v>232574.397389326</v>
      </c>
      <c r="AE548" s="15">
        <v>424.0</v>
      </c>
      <c r="AF548" s="1">
        <v>41631.0</v>
      </c>
      <c r="AG548" s="15">
        <v>61823.6476158645</v>
      </c>
      <c r="AH548" s="15">
        <v>43.5599052911878</v>
      </c>
      <c r="AI548" s="1">
        <v>27.0599969803627</v>
      </c>
      <c r="AJ548" s="1">
        <v>28.5705971239567</v>
      </c>
      <c r="AK548" s="1">
        <v>2.3</v>
      </c>
      <c r="AL548" s="1">
        <v>0.704028</v>
      </c>
      <c r="AM548" s="1">
        <v>1.215056</v>
      </c>
      <c r="AN548" s="1">
        <v>0.0</v>
      </c>
      <c r="AO548" s="15">
        <v>1.07400703664505</v>
      </c>
      <c r="AP548" s="1">
        <v>1749.18119709526</v>
      </c>
      <c r="AQ548" s="15">
        <v>2922.60761435517</v>
      </c>
      <c r="AR548" s="15">
        <v>9435.78831847418</v>
      </c>
      <c r="AS548" s="15">
        <v>1346.65305222073</v>
      </c>
      <c r="AT548" s="15">
        <v>1203.16692188416</v>
      </c>
      <c r="AU548" s="1">
        <v>16657.3971040295</v>
      </c>
      <c r="AV548" s="15">
        <v>6624.6537007306</v>
      </c>
      <c r="AW548" s="15">
        <v>0.3529108423</v>
      </c>
      <c r="AX548" s="1">
        <v>8794.2661832691</v>
      </c>
      <c r="AY548" s="15">
        <v>0.4684911886</v>
      </c>
      <c r="AZ548" s="1">
        <v>2080.0980781993</v>
      </c>
      <c r="BA548" s="1">
        <v>0.110811704</v>
      </c>
      <c r="BB548" s="1">
        <v>1272.4475379033</v>
      </c>
      <c r="BC548" s="15">
        <v>0.0677862652</v>
      </c>
      <c r="BD548" s="1">
        <v>18771.4655001023</v>
      </c>
      <c r="BE548" s="15">
        <v>0.553151758685675</v>
      </c>
      <c r="BF548" s="1">
        <v>0.257167012581716</v>
      </c>
      <c r="BG548" s="1">
        <v>0.13292321028474</v>
      </c>
      <c r="BH548" s="1">
        <v>0.0155298183755244</v>
      </c>
      <c r="BI548" s="1">
        <v>0.041228200072344</v>
      </c>
    </row>
    <row r="549" ht="15.75" customHeight="1">
      <c r="A549" s="1" t="s">
        <v>1944</v>
      </c>
      <c r="B549" s="1" t="s">
        <v>1226</v>
      </c>
      <c r="C549" s="1">
        <v>23.0</v>
      </c>
      <c r="D549" s="1">
        <v>156.765809043478</v>
      </c>
      <c r="E549" s="1">
        <v>3605.613608</v>
      </c>
      <c r="F549" s="1">
        <v>0.11562201681122</v>
      </c>
      <c r="G549" s="1">
        <v>0.251901156678443</v>
      </c>
      <c r="H549" s="1">
        <v>0.00317147789966163</v>
      </c>
      <c r="I549" s="1">
        <v>0.0435997134337093</v>
      </c>
      <c r="J549" s="1">
        <v>0.520876306138317</v>
      </c>
      <c r="K549" s="1">
        <v>0.064829329038649</v>
      </c>
      <c r="L549" s="1">
        <v>0.267122764172169</v>
      </c>
      <c r="M549" s="1">
        <v>0.0233591001420102</v>
      </c>
      <c r="N549" s="1">
        <v>0.132737613820678</v>
      </c>
      <c r="O549" s="1">
        <v>90821.6942691134</v>
      </c>
      <c r="P549" s="15">
        <v>0.0809716599190283</v>
      </c>
      <c r="Q549" s="1">
        <v>0.194331983805668</v>
      </c>
      <c r="R549" s="1">
        <v>0.724696356275304</v>
      </c>
      <c r="S549" s="1">
        <v>28.0</v>
      </c>
      <c r="T549" s="1">
        <v>112304.632857143</v>
      </c>
      <c r="U549" s="15">
        <v>128.771914571429</v>
      </c>
      <c r="V549" s="1">
        <v>374259.850530273</v>
      </c>
      <c r="W549" s="15">
        <v>0.713659423195792</v>
      </c>
      <c r="X549" s="1">
        <v>0.261969661838308</v>
      </c>
      <c r="Y549" s="1">
        <v>0.0243709149659005</v>
      </c>
      <c r="Z549" s="1">
        <v>0.286340576804208</v>
      </c>
      <c r="AA549" s="1">
        <v>374.259850530273</v>
      </c>
      <c r="AB549" s="1">
        <v>14161.5595988177</v>
      </c>
      <c r="AC549" s="15">
        <v>999.566795511162</v>
      </c>
      <c r="AD549" s="15">
        <v>279099.44807396</v>
      </c>
      <c r="AE549" s="15">
        <v>499.0</v>
      </c>
      <c r="AF549" s="1">
        <v>57458.0</v>
      </c>
      <c r="AG549" s="15">
        <v>97658.0180278812</v>
      </c>
      <c r="AH549" s="15">
        <v>69.5599781068507</v>
      </c>
      <c r="AI549" s="1">
        <v>34.9617996905439</v>
      </c>
      <c r="AJ549" s="1">
        <v>42.7254990928157</v>
      </c>
      <c r="AK549" s="1">
        <v>2.75</v>
      </c>
      <c r="AL549" s="1">
        <v>1.413302</v>
      </c>
      <c r="AM549" s="1">
        <v>2.011102</v>
      </c>
      <c r="AN549" s="1">
        <v>0.0</v>
      </c>
      <c r="AO549" s="1">
        <v>0.898350019670792</v>
      </c>
      <c r="AP549" s="1">
        <v>2308.21791928405</v>
      </c>
      <c r="AQ549" s="15">
        <v>3077.11427408169</v>
      </c>
      <c r="AR549" s="15">
        <v>10382.1750275577</v>
      </c>
      <c r="AS549" s="15">
        <v>1396.96497673081</v>
      </c>
      <c r="AT549" s="15">
        <v>368.537040977354</v>
      </c>
      <c r="AU549" s="1">
        <v>17533.0092386316</v>
      </c>
      <c r="AV549" s="15">
        <v>2861.7734054696</v>
      </c>
      <c r="AW549" s="15">
        <v>0.1687971763</v>
      </c>
      <c r="AX549" s="1">
        <v>12567.5431225974</v>
      </c>
      <c r="AY549" s="15">
        <v>0.7412766463</v>
      </c>
      <c r="AZ549" s="1">
        <v>984.4316262289</v>
      </c>
      <c r="BA549" s="1">
        <v>0.0580651419</v>
      </c>
      <c r="BB549" s="1">
        <v>540.1693686916</v>
      </c>
      <c r="BC549" s="15">
        <v>0.0318610355</v>
      </c>
      <c r="BD549" s="1">
        <v>16953.9175229875</v>
      </c>
      <c r="BE549" s="15">
        <v>0.579847289499321</v>
      </c>
      <c r="BF549" s="1">
        <v>0.242165682154158</v>
      </c>
      <c r="BG549" s="1">
        <v>0.139045729841573</v>
      </c>
      <c r="BH549" s="1">
        <v>0.0236415590477108</v>
      </c>
      <c r="BI549" s="1">
        <v>0.0152997394572372</v>
      </c>
    </row>
    <row r="550" ht="15.75" customHeight="1">
      <c r="A550" s="1" t="s">
        <v>1412</v>
      </c>
      <c r="B550" s="1" t="s">
        <v>191</v>
      </c>
      <c r="C550" s="1">
        <v>51.0</v>
      </c>
      <c r="D550" s="1">
        <v>3.76234666666667</v>
      </c>
      <c r="E550" s="1">
        <v>191.87968</v>
      </c>
      <c r="F550" s="1" t="e">
        <v>#N/A</v>
      </c>
      <c r="G550" s="1" t="e">
        <v>#N/A</v>
      </c>
      <c r="H550" s="1" t="e">
        <v>#N/A</v>
      </c>
      <c r="I550" s="1" t="e">
        <v>#N/A</v>
      </c>
      <c r="J550" s="1">
        <v>0.929247352080888</v>
      </c>
      <c r="K550" s="1">
        <v>0.0555913662221593</v>
      </c>
      <c r="L550" s="1">
        <v>0.661127398061821</v>
      </c>
      <c r="M550" s="1">
        <v>0.188685819748745</v>
      </c>
      <c r="N550" s="1">
        <v>0.168187256464648</v>
      </c>
      <c r="O550" s="1">
        <v>56816.9305201892</v>
      </c>
      <c r="P550" s="15">
        <v>0.181818181818182</v>
      </c>
      <c r="Q550" s="1">
        <v>0.181818181818182</v>
      </c>
      <c r="R550" s="1">
        <v>0.636363636363636</v>
      </c>
      <c r="S550" s="1">
        <v>4.04</v>
      </c>
      <c r="T550" s="1">
        <v>74920.5445544554</v>
      </c>
      <c r="U550" s="15">
        <v>47.4949702970297</v>
      </c>
      <c r="V550" s="1">
        <v>485669.613374381</v>
      </c>
      <c r="W550" s="15">
        <v>0.914211837669934</v>
      </c>
      <c r="X550" s="1">
        <v>0.0374930263537566</v>
      </c>
      <c r="Y550" s="1">
        <v>0.0482951359763099</v>
      </c>
      <c r="Z550" s="1">
        <v>0.0857881623300665</v>
      </c>
      <c r="AA550" s="1">
        <v>485.669613374381</v>
      </c>
      <c r="AB550" s="1">
        <v>11397.8978910117</v>
      </c>
      <c r="AC550" s="15">
        <v>1269.46245688965</v>
      </c>
      <c r="AD550" s="15">
        <v>335243.944288869</v>
      </c>
      <c r="AE550" s="15">
        <v>554.0</v>
      </c>
      <c r="AF550" s="1">
        <v>17459.0</v>
      </c>
      <c r="AG550" s="15">
        <v>59450.7644812221</v>
      </c>
      <c r="AH550" s="15">
        <v>50.449825913261</v>
      </c>
      <c r="AI550" s="1">
        <v>21.8729928522063</v>
      </c>
      <c r="AJ550" s="1">
        <v>27.6154986576912</v>
      </c>
      <c r="AK550" s="1">
        <v>3.0</v>
      </c>
      <c r="AL550" s="1">
        <v>1.860636</v>
      </c>
      <c r="AM550" s="1">
        <v>2.328483</v>
      </c>
      <c r="AN550" s="1">
        <v>0.0</v>
      </c>
      <c r="AO550" s="15">
        <v>2.34418037393062</v>
      </c>
      <c r="AP550" s="1">
        <v>4571.27523873294</v>
      </c>
      <c r="AQ550" s="15">
        <v>8473.53815682828</v>
      </c>
      <c r="AR550" s="15">
        <v>14729.7350610549</v>
      </c>
      <c r="AS550" s="15">
        <v>1694.4913604192</v>
      </c>
      <c r="AT550" s="1">
        <v>890.814389517431</v>
      </c>
      <c r="AU550" s="15">
        <v>30359.8542065528</v>
      </c>
      <c r="AV550" s="15">
        <v>11100.6738264876</v>
      </c>
      <c r="AW550" s="15">
        <v>0.440524634</v>
      </c>
      <c r="AX550" s="1">
        <v>9523.0216810422</v>
      </c>
      <c r="AY550" s="15">
        <v>0.3779163054</v>
      </c>
      <c r="AZ550" s="1">
        <v>1418.5702746607</v>
      </c>
      <c r="BA550" s="1">
        <v>0.0562952448</v>
      </c>
      <c r="BB550" s="1">
        <v>3156.4926321503</v>
      </c>
      <c r="BC550" s="15">
        <v>0.1252638158</v>
      </c>
      <c r="BD550" s="1">
        <v>25198.7584143408</v>
      </c>
      <c r="BE550" s="15">
        <v>0.508084857210438</v>
      </c>
      <c r="BF550" s="1">
        <v>0.25274096848052</v>
      </c>
      <c r="BG550" s="1">
        <v>0.142857142857143</v>
      </c>
      <c r="BH550" s="1">
        <v>0.0665638415860726</v>
      </c>
      <c r="BI550" s="1">
        <v>0.029753189865827</v>
      </c>
    </row>
    <row r="551" ht="15.75" customHeight="1">
      <c r="A551" s="1" t="s">
        <v>1436</v>
      </c>
      <c r="B551" s="1" t="s">
        <v>210</v>
      </c>
      <c r="C551" s="1">
        <v>54.0</v>
      </c>
      <c r="D551" s="1">
        <v>7.84031322222222</v>
      </c>
      <c r="E551" s="1">
        <v>423.376914</v>
      </c>
      <c r="F551" s="1" t="e">
        <v>#N/A</v>
      </c>
      <c r="G551" s="1" t="e">
        <v>#N/A</v>
      </c>
      <c r="H551" s="1" t="e">
        <v>#N/A</v>
      </c>
      <c r="I551" s="1">
        <v>0.0360975485795808</v>
      </c>
      <c r="J551" s="1">
        <v>0.927495776188556</v>
      </c>
      <c r="K551" s="1">
        <v>0.0242711168212419</v>
      </c>
      <c r="L551" s="1">
        <v>0.550158186397104</v>
      </c>
      <c r="M551" s="1">
        <v>0.0426036665817946</v>
      </c>
      <c r="N551" s="1">
        <v>0.188509832429661</v>
      </c>
      <c r="O551" s="1">
        <v>55062.9635514019</v>
      </c>
      <c r="P551" s="15">
        <v>0.254901960784314</v>
      </c>
      <c r="Q551" s="1">
        <v>0.274509803921569</v>
      </c>
      <c r="R551" s="1">
        <v>0.470588235294118</v>
      </c>
      <c r="S551" s="1">
        <v>6.09</v>
      </c>
      <c r="T551" s="1">
        <v>69829.6995073892</v>
      </c>
      <c r="U551" s="15">
        <v>69.5200187192118</v>
      </c>
      <c r="V551" s="1">
        <v>348615.725419549</v>
      </c>
      <c r="W551" s="15">
        <v>0.939651961759087</v>
      </c>
      <c r="X551" s="1">
        <v>0.0241476301671084</v>
      </c>
      <c r="Y551" s="1">
        <v>0.0362004080738042</v>
      </c>
      <c r="Z551" s="1">
        <v>0.0603480382409126</v>
      </c>
      <c r="AA551" s="1">
        <v>348.615725419549</v>
      </c>
      <c r="AB551" s="1">
        <v>8985.68834105111</v>
      </c>
      <c r="AC551" s="15">
        <v>1143.32072437941</v>
      </c>
      <c r="AD551" s="1">
        <v>223724.189376624</v>
      </c>
      <c r="AE551" s="15">
        <v>404.0</v>
      </c>
      <c r="AF551" s="1">
        <v>32578.0</v>
      </c>
      <c r="AG551" s="15">
        <v>63681.2775894539</v>
      </c>
      <c r="AH551" s="15">
        <v>43.1998323048907</v>
      </c>
      <c r="AI551" s="1">
        <v>25.109898980256</v>
      </c>
      <c r="AJ551" s="1">
        <v>25.5478958163234</v>
      </c>
      <c r="AK551" s="1">
        <v>2.5</v>
      </c>
      <c r="AL551" s="1">
        <v>0.810877</v>
      </c>
      <c r="AM551" s="1">
        <v>1.62817</v>
      </c>
      <c r="AN551" s="1">
        <v>0.0</v>
      </c>
      <c r="AO551" s="1">
        <v>1.29689398144471</v>
      </c>
      <c r="AP551" s="1">
        <v>3054.6833028312</v>
      </c>
      <c r="AQ551" s="15">
        <v>4138.57646002871</v>
      </c>
      <c r="AR551" s="15">
        <v>9503.89774913424</v>
      </c>
      <c r="AS551" s="15">
        <v>410.86203391808</v>
      </c>
      <c r="AT551" s="1">
        <v>465.886172527584</v>
      </c>
      <c r="AU551" s="1">
        <v>17573.9057184398</v>
      </c>
      <c r="AV551" s="15">
        <v>10521.3094155878</v>
      </c>
      <c r="AW551" s="15">
        <v>0.488355537</v>
      </c>
      <c r="AX551" s="1">
        <v>7721.6540994262</v>
      </c>
      <c r="AY551" s="15">
        <v>0.3584071511</v>
      </c>
      <c r="AZ551" s="1">
        <v>1711.7443723259</v>
      </c>
      <c r="BA551" s="1">
        <v>0.0794520728</v>
      </c>
      <c r="BB551" s="1">
        <v>1589.6560432029</v>
      </c>
      <c r="BC551" s="15">
        <v>0.0737852391</v>
      </c>
      <c r="BD551" s="1">
        <v>21544.3639305428</v>
      </c>
      <c r="BE551" s="15">
        <v>0.50694363272609</v>
      </c>
      <c r="BF551" s="1">
        <v>0.21777699764164</v>
      </c>
      <c r="BG551" s="1">
        <v>0.22475513809407</v>
      </c>
      <c r="BH551" s="1">
        <v>0.0378656805036665</v>
      </c>
      <c r="BI551" s="1">
        <v>0.0126585510345337</v>
      </c>
    </row>
    <row r="552" ht="15.75" customHeight="1">
      <c r="A552" s="1" t="s">
        <v>1440</v>
      </c>
      <c r="B552" s="1" t="s">
        <v>214</v>
      </c>
      <c r="C552" s="1">
        <v>25.0</v>
      </c>
      <c r="D552" s="1">
        <v>38.48749656</v>
      </c>
      <c r="E552" s="1">
        <v>962.187414</v>
      </c>
      <c r="F552" s="1" t="e">
        <v>#N/A</v>
      </c>
      <c r="G552" s="1" t="e">
        <v>#N/A</v>
      </c>
      <c r="H552" s="1" t="e">
        <v>#N/A</v>
      </c>
      <c r="I552" s="1">
        <v>0.0176925997612188</v>
      </c>
      <c r="J552" s="1">
        <v>0.882923823544492</v>
      </c>
      <c r="K552" s="1">
        <v>0.0904718420838507</v>
      </c>
      <c r="L552" s="1">
        <v>0.997865145666311</v>
      </c>
      <c r="M552" s="1" t="e">
        <v>#N/A</v>
      </c>
      <c r="N552" s="1">
        <v>0.147933388670615</v>
      </c>
      <c r="O552" s="1">
        <v>58606.6763473487</v>
      </c>
      <c r="P552" s="15">
        <v>0.162790697674419</v>
      </c>
      <c r="Q552" s="1">
        <v>0.255813953488372</v>
      </c>
      <c r="R552" s="1">
        <v>0.581395348837209</v>
      </c>
      <c r="S552" s="1">
        <v>9.17</v>
      </c>
      <c r="T552" s="1">
        <v>91345.092693566</v>
      </c>
      <c r="U552" s="15">
        <v>104.927744165758</v>
      </c>
      <c r="V552" s="1">
        <v>195146.898897183</v>
      </c>
      <c r="W552" s="15">
        <v>0.752673899674753</v>
      </c>
      <c r="X552" s="1">
        <v>0.127103787553878</v>
      </c>
      <c r="Y552" s="1">
        <v>0.120222312771369</v>
      </c>
      <c r="Z552" s="1">
        <v>0.247326100325247</v>
      </c>
      <c r="AA552" s="1">
        <v>195.146898897183</v>
      </c>
      <c r="AB552" s="1">
        <v>4808.96749705354</v>
      </c>
      <c r="AC552" s="15">
        <v>628.196493952477</v>
      </c>
      <c r="AD552" s="1">
        <v>146251.008518066</v>
      </c>
      <c r="AE552" s="15">
        <v>134.0</v>
      </c>
      <c r="AF552" s="1">
        <v>37385.0</v>
      </c>
      <c r="AG552" s="15">
        <v>59655.6138966658</v>
      </c>
      <c r="AH552" s="15">
        <v>48.949959444296</v>
      </c>
      <c r="AI552" s="1">
        <v>20.41699595388</v>
      </c>
      <c r="AJ552" s="1">
        <v>26.6757618889793</v>
      </c>
      <c r="AK552" s="1">
        <v>0.5</v>
      </c>
      <c r="AL552" s="1">
        <v>0.336797</v>
      </c>
      <c r="AM552" s="1">
        <v>0.408899</v>
      </c>
      <c r="AN552" s="1">
        <v>0.0</v>
      </c>
      <c r="AO552" s="15">
        <v>0.675473541434307</v>
      </c>
      <c r="AP552" s="1">
        <v>3159.31441813684</v>
      </c>
      <c r="AQ552" s="15">
        <v>3530.78295409921</v>
      </c>
      <c r="AR552" s="15">
        <v>7459.44332213017</v>
      </c>
      <c r="AS552" s="15">
        <v>789.294017932353</v>
      </c>
      <c r="AT552" s="1">
        <v>247.023819415705</v>
      </c>
      <c r="AU552" s="1">
        <v>15185.8585317143</v>
      </c>
      <c r="AV552" s="15">
        <v>9842.1931804848</v>
      </c>
      <c r="AW552" s="15">
        <v>0.5739590548</v>
      </c>
      <c r="AX552" s="1">
        <v>3939.3454542245</v>
      </c>
      <c r="AY552" s="15">
        <v>0.2297275568</v>
      </c>
      <c r="AZ552" s="1">
        <v>1103.6467443984</v>
      </c>
      <c r="BA552" s="1">
        <v>0.0643604561</v>
      </c>
      <c r="BB552" s="1">
        <v>2262.7158495655</v>
      </c>
      <c r="BC552" s="15">
        <v>0.1319529323</v>
      </c>
      <c r="BD552" s="1">
        <v>17147.9012286732</v>
      </c>
      <c r="BE552" s="15">
        <v>0.495983355140069</v>
      </c>
      <c r="BF552" s="1">
        <v>0.206334739206037</v>
      </c>
      <c r="BG552" s="1">
        <v>0.233135056547847</v>
      </c>
      <c r="BH552" s="1">
        <v>0.0541935354593849</v>
      </c>
      <c r="BI552" s="1">
        <v>0.0103533136466626</v>
      </c>
    </row>
    <row r="553" ht="15.75" customHeight="1">
      <c r="A553" s="1" t="s">
        <v>1518</v>
      </c>
      <c r="B553" s="1" t="s">
        <v>276</v>
      </c>
      <c r="C553" s="1">
        <v>26.0</v>
      </c>
      <c r="D553" s="1">
        <v>44.1263710384615</v>
      </c>
      <c r="E553" s="1">
        <v>1147.285647</v>
      </c>
      <c r="F553" s="1" t="e">
        <v>#N/A</v>
      </c>
      <c r="G553" s="1" t="e">
        <v>#N/A</v>
      </c>
      <c r="H553" s="1" t="e">
        <v>#N/A</v>
      </c>
      <c r="I553" s="1">
        <v>0.0268091785561393</v>
      </c>
      <c r="J553" s="1">
        <v>0.918288719763082</v>
      </c>
      <c r="K553" s="1">
        <v>0.0414172700210879</v>
      </c>
      <c r="L553" s="1">
        <v>0.427893236865749</v>
      </c>
      <c r="M553" s="1">
        <v>0.0120841689163837</v>
      </c>
      <c r="N553" s="1">
        <v>0.122098007602921</v>
      </c>
      <c r="O553" s="1">
        <v>78210.6951042172</v>
      </c>
      <c r="P553" s="15">
        <v>0.104651162790698</v>
      </c>
      <c r="Q553" s="1">
        <v>0.116279069767442</v>
      </c>
      <c r="R553" s="1">
        <v>0.779069767441861</v>
      </c>
      <c r="S553" s="1">
        <v>10.17</v>
      </c>
      <c r="T553" s="1">
        <v>107859.285152409</v>
      </c>
      <c r="U553" s="15">
        <v>112.810781415929</v>
      </c>
      <c r="V553" s="1">
        <v>225773.337858205</v>
      </c>
      <c r="W553" s="15">
        <v>0.881843368078426</v>
      </c>
      <c r="X553" s="1">
        <v>0.0933468161231837</v>
      </c>
      <c r="Y553" s="1">
        <v>0.0248098157983907</v>
      </c>
      <c r="Z553" s="1">
        <v>0.118156631921574</v>
      </c>
      <c r="AA553" s="1">
        <v>225.773337858205</v>
      </c>
      <c r="AB553" s="1">
        <v>7340.58690790891</v>
      </c>
      <c r="AC553" s="15">
        <v>995.474076561859</v>
      </c>
      <c r="AD553" s="1">
        <v>160891.741582109</v>
      </c>
      <c r="AE553" s="15">
        <v>184.0</v>
      </c>
      <c r="AF553" s="1">
        <v>41694.5</v>
      </c>
      <c r="AG553" s="15">
        <v>63950.7712006717</v>
      </c>
      <c r="AH553" s="15">
        <v>41.599962654052</v>
      </c>
      <c r="AI553" s="1">
        <v>32.0157957587139</v>
      </c>
      <c r="AJ553" s="1">
        <v>34.7957964043624</v>
      </c>
      <c r="AK553" s="1">
        <v>2.0</v>
      </c>
      <c r="AL553" s="1">
        <v>0.662371</v>
      </c>
      <c r="AM553" s="1">
        <v>1.432069</v>
      </c>
      <c r="AN553" s="1">
        <v>0.0</v>
      </c>
      <c r="AO553" s="1">
        <v>1.18092606713524</v>
      </c>
      <c r="AP553" s="1">
        <v>2147.72995412537</v>
      </c>
      <c r="AQ553" s="15">
        <v>2937.86557760362</v>
      </c>
      <c r="AR553" s="15">
        <v>9571.42234692316</v>
      </c>
      <c r="AS553" s="15">
        <v>1041.95061894643</v>
      </c>
      <c r="AT553" s="15">
        <v>462.284315494448</v>
      </c>
      <c r="AU553" s="1">
        <v>16161.252813093</v>
      </c>
      <c r="AV553" s="15">
        <v>7910.1320484846</v>
      </c>
      <c r="AW553" s="15">
        <v>0.4857008877</v>
      </c>
      <c r="AX553" s="1">
        <v>6444.9348969903</v>
      </c>
      <c r="AY553" s="15">
        <v>0.395734304</v>
      </c>
      <c r="AZ553" s="1">
        <v>937.7678466104</v>
      </c>
      <c r="BA553" s="1">
        <v>0.0575811722</v>
      </c>
      <c r="BB553" s="1">
        <v>993.1804267669</v>
      </c>
      <c r="BC553" s="15">
        <v>0.0609836362</v>
      </c>
      <c r="BD553" s="1">
        <v>16286.0152188522</v>
      </c>
      <c r="BE553" s="15">
        <v>0.601163315250709</v>
      </c>
      <c r="BF553" s="1">
        <v>0.245609998341179</v>
      </c>
      <c r="BG553" s="1">
        <v>0.111754818782509</v>
      </c>
      <c r="BH553" s="1">
        <v>0.0257673909255268</v>
      </c>
      <c r="BI553" s="1">
        <v>0.0157044767000765</v>
      </c>
    </row>
    <row r="554" ht="15.75" customHeight="1">
      <c r="A554" s="1" t="s">
        <v>1867</v>
      </c>
      <c r="B554" s="1" t="s">
        <v>775</v>
      </c>
      <c r="C554" s="1">
        <v>49.0</v>
      </c>
      <c r="D554" s="1">
        <v>11.8686956326531</v>
      </c>
      <c r="E554" s="1">
        <v>581.566086</v>
      </c>
      <c r="F554" s="1" t="e">
        <v>#N/A</v>
      </c>
      <c r="G554" s="1" t="e">
        <v>#N/A</v>
      </c>
      <c r="H554" s="1" t="e">
        <v>#N/A</v>
      </c>
      <c r="I554" s="1" t="e">
        <v>#N/A</v>
      </c>
      <c r="J554" s="1">
        <v>0.951701920046275</v>
      </c>
      <c r="K554" s="1">
        <v>0.0216649945742201</v>
      </c>
      <c r="L554" s="1">
        <v>0.412490607033964</v>
      </c>
      <c r="M554" s="1" t="e">
        <v>#N/A</v>
      </c>
      <c r="N554" s="1">
        <v>0.14899708448831</v>
      </c>
      <c r="O554" s="1">
        <v>64142.444150694</v>
      </c>
      <c r="P554" s="15">
        <v>0.2</v>
      </c>
      <c r="Q554" s="1">
        <v>0.218181818181818</v>
      </c>
      <c r="R554" s="1">
        <v>0.581818181818182</v>
      </c>
      <c r="S554" s="1">
        <v>4.61</v>
      </c>
      <c r="T554" s="1">
        <v>94961.7136659436</v>
      </c>
      <c r="U554" s="15">
        <v>126.153163991323</v>
      </c>
      <c r="V554" s="1">
        <v>404694.901689986</v>
      </c>
      <c r="W554" s="15">
        <v>0.828120305665232</v>
      </c>
      <c r="X554" s="1">
        <v>0.127421838575919</v>
      </c>
      <c r="Y554" s="1">
        <v>0.0444578557588492</v>
      </c>
      <c r="Z554" s="1">
        <v>0.171879694334768</v>
      </c>
      <c r="AA554" s="1">
        <v>404.694901689986</v>
      </c>
      <c r="AB554" s="1">
        <v>11254.8120627515</v>
      </c>
      <c r="AC554" s="15">
        <v>1271.69707416536</v>
      </c>
      <c r="AD554" s="1">
        <v>279795.749224983</v>
      </c>
      <c r="AE554" s="15">
        <v>505.0</v>
      </c>
      <c r="AF554" s="1">
        <v>44136.0</v>
      </c>
      <c r="AG554" s="15">
        <v>80374.0891664246</v>
      </c>
      <c r="AH554" s="15">
        <v>52.3999709465129</v>
      </c>
      <c r="AI554" s="1">
        <v>25.6005976693011</v>
      </c>
      <c r="AJ554" s="1">
        <v>33.5942793501747</v>
      </c>
      <c r="AK554" s="1">
        <v>2.0</v>
      </c>
      <c r="AL554" s="1">
        <v>0.677796</v>
      </c>
      <c r="AM554" s="1">
        <v>1.44721</v>
      </c>
      <c r="AN554" s="1">
        <v>0.0</v>
      </c>
      <c r="AO554" s="1">
        <v>0.83799868340212</v>
      </c>
      <c r="AP554" s="1">
        <v>2667.38920536023</v>
      </c>
      <c r="AQ554" s="15">
        <v>5301.74453810912</v>
      </c>
      <c r="AR554" s="15">
        <v>9742.7618569904</v>
      </c>
      <c r="AS554" s="15">
        <v>1736.05336401958</v>
      </c>
      <c r="AT554" s="15">
        <v>536.168197400699</v>
      </c>
      <c r="AU554" s="1">
        <v>19984.11716188</v>
      </c>
      <c r="AV554" s="15">
        <v>5842.5058677447</v>
      </c>
      <c r="AW554" s="15">
        <v>0.2963792443</v>
      </c>
      <c r="AX554" s="1">
        <v>9883.7065297324</v>
      </c>
      <c r="AY554" s="15">
        <v>0.5013816912</v>
      </c>
      <c r="AZ554" s="1">
        <v>1937.2616089</v>
      </c>
      <c r="BA554" s="1">
        <v>0.0982736081</v>
      </c>
      <c r="BB554" s="1">
        <v>2049.4646664866</v>
      </c>
      <c r="BC554" s="1">
        <v>0.1039654564</v>
      </c>
      <c r="BD554" s="1">
        <v>19712.9386728637</v>
      </c>
      <c r="BE554" s="15">
        <v>0.520124172064452</v>
      </c>
      <c r="BF554" s="1">
        <v>0.235087011377974</v>
      </c>
      <c r="BG554" s="1">
        <v>0.183833152820786</v>
      </c>
      <c r="BH554" s="1">
        <v>0.0420663923525467</v>
      </c>
      <c r="BI554" s="1">
        <v>0.0188892713842417</v>
      </c>
    </row>
    <row r="555" ht="15.75" customHeight="1">
      <c r="A555" s="1" t="s">
        <v>1772</v>
      </c>
      <c r="B555" s="1" t="s">
        <v>580</v>
      </c>
      <c r="C555" s="1">
        <v>19.0</v>
      </c>
      <c r="D555" s="1">
        <v>116.281824052632</v>
      </c>
      <c r="E555" s="1">
        <v>2209.354657</v>
      </c>
      <c r="F555" s="1">
        <v>0.0169889311754635</v>
      </c>
      <c r="G555" s="1">
        <v>0.0376992750181146</v>
      </c>
      <c r="H555" s="1" t="e">
        <v>#N/A</v>
      </c>
      <c r="I555" s="1">
        <v>0.0452140539196142</v>
      </c>
      <c r="J555" s="1">
        <v>0.825894080533205</v>
      </c>
      <c r="K555" s="1">
        <v>0.0728725006130208</v>
      </c>
      <c r="L555" s="1">
        <v>0.448947260653243</v>
      </c>
      <c r="M555" s="1">
        <v>0.00921761979215092</v>
      </c>
      <c r="N555" s="1">
        <v>0.130047119203428</v>
      </c>
      <c r="O555" s="1">
        <v>77390.1261564855</v>
      </c>
      <c r="P555" s="15">
        <v>0.124293785310734</v>
      </c>
      <c r="Q555" s="1">
        <v>0.0564971751412429</v>
      </c>
      <c r="R555" s="1">
        <v>0.819209039548023</v>
      </c>
      <c r="S555" s="1">
        <v>15.34</v>
      </c>
      <c r="T555" s="1">
        <v>103230.49934811</v>
      </c>
      <c r="U555" s="15">
        <v>144.025727314211</v>
      </c>
      <c r="V555" s="1">
        <v>360779.432797059</v>
      </c>
      <c r="W555" s="15">
        <v>0.704501972500661</v>
      </c>
      <c r="X555" s="1">
        <v>0.273552204386728</v>
      </c>
      <c r="Y555" s="1">
        <v>0.0219458231126102</v>
      </c>
      <c r="Z555" s="1">
        <v>0.295498027499338</v>
      </c>
      <c r="AA555" s="1">
        <v>360.779432797059</v>
      </c>
      <c r="AB555" s="1">
        <v>12346.9805599437</v>
      </c>
      <c r="AC555" s="15">
        <v>1189.9039077636</v>
      </c>
      <c r="AD555" s="1">
        <v>247157.381745064</v>
      </c>
      <c r="AE555" s="15">
        <v>446.0</v>
      </c>
      <c r="AF555" s="1">
        <v>42954.5</v>
      </c>
      <c r="AG555" s="15">
        <v>83553.0284844142</v>
      </c>
      <c r="AH555" s="15">
        <v>43.7999884523852</v>
      </c>
      <c r="AI555" s="1">
        <v>33.8999993019337</v>
      </c>
      <c r="AJ555" s="1">
        <v>34.286797283046</v>
      </c>
      <c r="AK555" s="1">
        <v>1.0</v>
      </c>
      <c r="AL555" s="1">
        <v>0.626292</v>
      </c>
      <c r="AM555" s="1">
        <v>0.853406</v>
      </c>
      <c r="AN555" s="1">
        <v>0.0</v>
      </c>
      <c r="AO555" s="15">
        <v>0.974579942224845</v>
      </c>
      <c r="AP555" s="1">
        <v>1993.64076566183</v>
      </c>
      <c r="AQ555" s="15">
        <v>3111.38901951313</v>
      </c>
      <c r="AR555" s="15">
        <v>9804.91238532736</v>
      </c>
      <c r="AS555" s="15">
        <v>1055.43737516833</v>
      </c>
      <c r="AT555" s="15">
        <v>621.881211170344</v>
      </c>
      <c r="AU555" s="1">
        <v>16587.260756841</v>
      </c>
      <c r="AV555" s="15">
        <v>4149.6579130585</v>
      </c>
      <c r="AW555" s="15">
        <v>0.2459046448</v>
      </c>
      <c r="AX555" s="1">
        <v>10832.6731555094</v>
      </c>
      <c r="AY555" s="15">
        <v>0.6419335521</v>
      </c>
      <c r="AZ555" s="1">
        <v>808.1692342219</v>
      </c>
      <c r="BA555" s="1">
        <v>0.0478913136</v>
      </c>
      <c r="BB555" s="1">
        <v>1084.568962946</v>
      </c>
      <c r="BC555" s="15">
        <v>0.0642704896</v>
      </c>
      <c r="BD555" s="1">
        <v>16875.0692657358</v>
      </c>
      <c r="BE555" s="15">
        <v>0.577459937811174</v>
      </c>
      <c r="BF555" s="1">
        <v>0.26582467941063</v>
      </c>
      <c r="BG555" s="1">
        <v>0.110353532453933</v>
      </c>
      <c r="BH555" s="1">
        <v>0.0326480716411604</v>
      </c>
      <c r="BI555" s="1">
        <v>0.0137137786831034</v>
      </c>
    </row>
    <row r="556" ht="15.75" customHeight="1">
      <c r="A556" s="1" t="s">
        <v>1804</v>
      </c>
      <c r="B556" s="1" t="s">
        <v>629</v>
      </c>
      <c r="C556" s="1">
        <v>106.0</v>
      </c>
      <c r="D556" s="1">
        <v>5.20318899056604</v>
      </c>
      <c r="E556" s="1">
        <v>551.538033</v>
      </c>
      <c r="F556" s="1" t="e">
        <v>#N/A</v>
      </c>
      <c r="G556" s="1" t="e">
        <v>#N/A</v>
      </c>
      <c r="H556" s="1" t="e">
        <v>#N/A</v>
      </c>
      <c r="I556" s="1">
        <v>0.0250776006222665</v>
      </c>
      <c r="J556" s="1">
        <v>0.941163282572784</v>
      </c>
      <c r="K556" s="1">
        <v>0.0265860988508045</v>
      </c>
      <c r="L556" s="1">
        <v>1.0</v>
      </c>
      <c r="M556" s="1" t="e">
        <v>#N/A</v>
      </c>
      <c r="N556" s="1">
        <v>0.216751593555427</v>
      </c>
      <c r="O556" s="1">
        <v>74172.9706533776</v>
      </c>
      <c r="P556" s="15">
        <v>0.113636363636364</v>
      </c>
      <c r="Q556" s="1">
        <v>0.25</v>
      </c>
      <c r="R556" s="1">
        <v>0.636363636363636</v>
      </c>
      <c r="S556" s="1">
        <v>4.12</v>
      </c>
      <c r="T556" s="1">
        <v>115855.86407767</v>
      </c>
      <c r="U556" s="15">
        <v>133.86845461165</v>
      </c>
      <c r="V556" s="1">
        <v>340002.735586505</v>
      </c>
      <c r="W556" s="15">
        <v>0.884964007891451</v>
      </c>
      <c r="X556" s="1">
        <v>0.0493304232770939</v>
      </c>
      <c r="Y556" s="1">
        <v>0.0657055688314547</v>
      </c>
      <c r="Z556" s="1">
        <v>0.115035992108549</v>
      </c>
      <c r="AA556" s="1">
        <v>340.002735586505</v>
      </c>
      <c r="AB556" s="1">
        <v>8772.91630040679</v>
      </c>
      <c r="AC556" s="15">
        <v>1249.06834847417</v>
      </c>
      <c r="AD556" s="1">
        <v>224717.032143096</v>
      </c>
      <c r="AE556" s="15">
        <v>406.0</v>
      </c>
      <c r="AF556" s="1">
        <v>40964.0</v>
      </c>
      <c r="AG556" s="15">
        <v>67802.5834497207</v>
      </c>
      <c r="AH556" s="15">
        <v>31.3999220867759</v>
      </c>
      <c r="AI556" s="1">
        <v>25.3999972763271</v>
      </c>
      <c r="AJ556" s="1">
        <v>25.5674730235464</v>
      </c>
      <c r="AK556" s="1">
        <v>0.5</v>
      </c>
      <c r="AL556" s="1">
        <v>0.286727</v>
      </c>
      <c r="AM556" s="1">
        <v>0.394248</v>
      </c>
      <c r="AN556" s="1">
        <v>0.0</v>
      </c>
      <c r="AO556" s="1">
        <v>1.08696257798098</v>
      </c>
      <c r="AP556" s="1">
        <v>3288.13369430862</v>
      </c>
      <c r="AQ556" s="15">
        <v>4361.62261905155</v>
      </c>
      <c r="AR556" s="15">
        <v>10365.560012069</v>
      </c>
      <c r="AS556" s="15">
        <v>1024.38174014375</v>
      </c>
      <c r="AT556" s="1">
        <v>86.5053489429985</v>
      </c>
      <c r="AU556" s="1">
        <v>19126.2034145159</v>
      </c>
      <c r="AV556" s="15">
        <v>10164.784306857</v>
      </c>
      <c r="AW556" s="15">
        <v>0.5023753095</v>
      </c>
      <c r="AX556" s="1">
        <v>7140.7463132459</v>
      </c>
      <c r="AY556" s="15">
        <v>0.3529179303</v>
      </c>
      <c r="AZ556" s="1">
        <v>1290.1637740769</v>
      </c>
      <c r="BA556" s="1">
        <v>0.0637639133</v>
      </c>
      <c r="BB556" s="1">
        <v>1637.7528200787</v>
      </c>
      <c r="BC556" s="15">
        <v>0.0809428469</v>
      </c>
      <c r="BD556" s="1">
        <v>20233.4472142585</v>
      </c>
      <c r="BE556" s="15">
        <v>0.530042535768859</v>
      </c>
      <c r="BF556" s="1">
        <v>0.223549449539914</v>
      </c>
      <c r="BG556" s="1">
        <v>0.184434513109394</v>
      </c>
      <c r="BH556" s="1">
        <v>0.0378811310532517</v>
      </c>
      <c r="BI556" s="1">
        <v>0.0240923705285813</v>
      </c>
    </row>
    <row r="557" ht="15.75" customHeight="1">
      <c r="A557" s="1" t="s">
        <v>1821</v>
      </c>
      <c r="B557" s="1" t="s">
        <v>654</v>
      </c>
      <c r="C557" s="1">
        <v>28.0</v>
      </c>
      <c r="D557" s="1">
        <v>51.8437857857143</v>
      </c>
      <c r="E557" s="1">
        <v>1451.626002</v>
      </c>
      <c r="F557" s="1">
        <v>0.0128079415099564</v>
      </c>
      <c r="G557" s="1">
        <v>0.00700271599383511</v>
      </c>
      <c r="H557" s="1" t="e">
        <v>#N/A</v>
      </c>
      <c r="I557" s="1">
        <v>0.0241429461407392</v>
      </c>
      <c r="J557" s="1">
        <v>0.920508883104792</v>
      </c>
      <c r="K557" s="1">
        <v>0.0342988455566367</v>
      </c>
      <c r="L557" s="1">
        <v>0.291264735949896</v>
      </c>
      <c r="M557" s="1" t="e">
        <v>#N/A</v>
      </c>
      <c r="N557" s="1">
        <v>0.107794133795534</v>
      </c>
      <c r="O557" s="1">
        <v>62908.563066425</v>
      </c>
      <c r="P557" s="15">
        <v>0.190909090909091</v>
      </c>
      <c r="Q557" s="1">
        <v>0.163636363636364</v>
      </c>
      <c r="R557" s="1">
        <v>0.645454545454546</v>
      </c>
      <c r="S557" s="1">
        <v>10.91</v>
      </c>
      <c r="T557" s="1">
        <v>88524.3895508708</v>
      </c>
      <c r="U557" s="15">
        <v>133.054628964253</v>
      </c>
      <c r="V557" s="1">
        <v>284422.226820927</v>
      </c>
      <c r="W557" s="15">
        <v>0.802691518758597</v>
      </c>
      <c r="X557" s="1">
        <v>0.156175275452819</v>
      </c>
      <c r="Y557" s="1">
        <v>0.0411332057885843</v>
      </c>
      <c r="Z557" s="1">
        <v>0.197308481241403</v>
      </c>
      <c r="AA557" s="1">
        <v>284.422226820927</v>
      </c>
      <c r="AB557" s="1">
        <v>7743.77076775454</v>
      </c>
      <c r="AC557" s="15">
        <v>935.87353638489</v>
      </c>
      <c r="AD557" s="1">
        <v>195240.267302262</v>
      </c>
      <c r="AE557" s="15">
        <v>311.0</v>
      </c>
      <c r="AF557" s="1">
        <v>44315.0</v>
      </c>
      <c r="AG557" s="15">
        <v>75026.6153030303</v>
      </c>
      <c r="AH557" s="15">
        <v>40.7999594885667</v>
      </c>
      <c r="AI557" s="1">
        <v>26.6043989726111</v>
      </c>
      <c r="AJ557" s="1">
        <v>26.8477975311108</v>
      </c>
      <c r="AK557" s="1">
        <v>1.9</v>
      </c>
      <c r="AL557" s="1">
        <v>1.082307</v>
      </c>
      <c r="AM557" s="1">
        <v>1.477472</v>
      </c>
      <c r="AN557" s="1">
        <v>0.0</v>
      </c>
      <c r="AO557" s="1">
        <v>0.824193915402869</v>
      </c>
      <c r="AP557" s="1">
        <v>2199.23527520279</v>
      </c>
      <c r="AQ557" s="15">
        <v>2414.55964220184</v>
      </c>
      <c r="AR557" s="15">
        <v>7937.43383221652</v>
      </c>
      <c r="AS557" s="15">
        <v>659.871550027525</v>
      </c>
      <c r="AT557" s="1">
        <v>273.857460153156</v>
      </c>
      <c r="AU557" s="1">
        <v>13484.9577598018</v>
      </c>
      <c r="AV557" s="15">
        <v>5389.9511666449</v>
      </c>
      <c r="AW557" s="15">
        <v>0.3578769318</v>
      </c>
      <c r="AX557" s="1">
        <v>6982.0158624467</v>
      </c>
      <c r="AY557" s="15">
        <v>0.4635853531</v>
      </c>
      <c r="AZ557" s="1">
        <v>811.617845851</v>
      </c>
      <c r="BA557" s="1">
        <v>0.0538890419</v>
      </c>
      <c r="BB557" s="1">
        <v>1877.3220666427</v>
      </c>
      <c r="BC557" s="15">
        <v>0.1246486731</v>
      </c>
      <c r="BD557" s="1">
        <v>15060.9069415853</v>
      </c>
      <c r="BE557" s="15">
        <v>0.536860180359382</v>
      </c>
      <c r="BF557" s="1">
        <v>0.229468715145837</v>
      </c>
      <c r="BG557" s="1">
        <v>0.162716716582253</v>
      </c>
      <c r="BH557" s="1">
        <v>0.0462569339842989</v>
      </c>
      <c r="BI557" s="1">
        <v>0.0246974539282291</v>
      </c>
    </row>
    <row r="558" ht="15.75" customHeight="1">
      <c r="A558" s="1" t="s">
        <v>1832</v>
      </c>
      <c r="B558" s="1" t="s">
        <v>683</v>
      </c>
      <c r="C558" s="1">
        <v>19.0</v>
      </c>
      <c r="D558" s="1">
        <v>55.8864095789474</v>
      </c>
      <c r="E558" s="1">
        <v>1061.841782</v>
      </c>
      <c r="F558" s="1" t="e">
        <v>#N/A</v>
      </c>
      <c r="G558" s="1">
        <v>0.343792280542027</v>
      </c>
      <c r="H558" s="1" t="e">
        <v>#N/A</v>
      </c>
      <c r="I558" s="1">
        <v>0.115848218075608</v>
      </c>
      <c r="J558" s="1">
        <v>0.419602214807024</v>
      </c>
      <c r="K558" s="1">
        <v>0.112631366223635</v>
      </c>
      <c r="L558" s="1">
        <v>0.763951048182363</v>
      </c>
      <c r="M558" s="1">
        <v>0.0262862329062766</v>
      </c>
      <c r="N558" s="1">
        <v>0.173018303453142</v>
      </c>
      <c r="O558" s="1">
        <v>59300.1696527317</v>
      </c>
      <c r="P558" s="15">
        <v>0.292929292929293</v>
      </c>
      <c r="Q558" s="1">
        <v>0.272727272727273</v>
      </c>
      <c r="R558" s="1">
        <v>0.434343434343434</v>
      </c>
      <c r="S558" s="1">
        <v>12.18</v>
      </c>
      <c r="T558" s="1">
        <v>75842.5467980296</v>
      </c>
      <c r="U558" s="15">
        <v>87.1791282430214</v>
      </c>
      <c r="V558" s="1">
        <v>305799.852204347</v>
      </c>
      <c r="W558" s="15">
        <v>0.753301566013797</v>
      </c>
      <c r="X558" s="1">
        <v>0.205417302385696</v>
      </c>
      <c r="Y558" s="1">
        <v>0.0412811316005066</v>
      </c>
      <c r="Z558" s="1">
        <v>0.246698433986203</v>
      </c>
      <c r="AA558" s="1">
        <v>305.799852204347</v>
      </c>
      <c r="AB558" s="1">
        <v>9707.54511146181</v>
      </c>
      <c r="AC558" s="15">
        <v>1075.70301843707</v>
      </c>
      <c r="AD558" s="1">
        <v>164523.149944735</v>
      </c>
      <c r="AE558" s="15">
        <v>202.0</v>
      </c>
      <c r="AF558" s="1">
        <v>39909.0</v>
      </c>
      <c r="AG558" s="15">
        <v>72872.9036681522</v>
      </c>
      <c r="AH558" s="15">
        <v>42.7499395722611</v>
      </c>
      <c r="AI558" s="1">
        <v>30.5590985642792</v>
      </c>
      <c r="AJ558" s="1">
        <v>33.8811989636779</v>
      </c>
      <c r="AK558" s="1">
        <v>0.9</v>
      </c>
      <c r="AL558" s="1">
        <v>0.437622</v>
      </c>
      <c r="AM558" s="1">
        <v>0.757524</v>
      </c>
      <c r="AN558" s="1">
        <v>0.0</v>
      </c>
      <c r="AO558" s="1">
        <v>0.903695658512736</v>
      </c>
      <c r="AP558" s="1">
        <v>2131.39866820573</v>
      </c>
      <c r="AQ558" s="15">
        <v>2748.95246116808</v>
      </c>
      <c r="AR558" s="15">
        <v>10556.8448520516</v>
      </c>
      <c r="AS558" s="15">
        <v>707.822344854763</v>
      </c>
      <c r="AT558" s="1">
        <v>265.322447068673</v>
      </c>
      <c r="AU558" s="1">
        <v>16410.3407733489</v>
      </c>
      <c r="AV558" s="15">
        <v>5731.5294158995</v>
      </c>
      <c r="AW558" s="15">
        <v>0.3247343516</v>
      </c>
      <c r="AX558" s="1">
        <v>8768.6296854666</v>
      </c>
      <c r="AY558" s="15">
        <v>0.4968089787</v>
      </c>
      <c r="AZ558" s="1">
        <v>980.900020227</v>
      </c>
      <c r="BA558" s="1">
        <v>0.0555753812</v>
      </c>
      <c r="BB558" s="1">
        <v>2168.8426741529</v>
      </c>
      <c r="BC558" s="15">
        <v>0.1228812885</v>
      </c>
      <c r="BD558" s="1">
        <v>17649.901795746</v>
      </c>
      <c r="BE558" s="15">
        <v>0.519022508284086</v>
      </c>
      <c r="BF558" s="1">
        <v>0.206618070795187</v>
      </c>
      <c r="BG558" s="1">
        <v>0.222509654812085</v>
      </c>
      <c r="BH558" s="1">
        <v>0.028867044239802</v>
      </c>
      <c r="BI558" s="1">
        <v>0.0229827218688403</v>
      </c>
    </row>
    <row r="559" ht="15.75" customHeight="1">
      <c r="A559" s="1" t="s">
        <v>1842</v>
      </c>
      <c r="B559" s="1" t="s">
        <v>711</v>
      </c>
      <c r="C559" s="1">
        <v>23.0</v>
      </c>
      <c r="D559" s="1">
        <v>16.6113633913043</v>
      </c>
      <c r="E559" s="1">
        <v>382.061358</v>
      </c>
      <c r="F559" s="1" t="e">
        <v>#N/A</v>
      </c>
      <c r="G559" s="1" t="e">
        <v>#N/A</v>
      </c>
      <c r="H559" s="1" t="e">
        <v>#N/A</v>
      </c>
      <c r="I559" s="1">
        <v>0.0487610637725456</v>
      </c>
      <c r="J559" s="1">
        <v>0.887705751101798</v>
      </c>
      <c r="K559" s="1">
        <v>0.0449645397630073</v>
      </c>
      <c r="L559" s="1">
        <v>0.772523770140723</v>
      </c>
      <c r="M559" s="1" t="e">
        <v>#N/A</v>
      </c>
      <c r="N559" s="1">
        <v>0.175669900289266</v>
      </c>
      <c r="O559" s="1">
        <v>70580.0523966165</v>
      </c>
      <c r="P559" s="15">
        <v>0.166666666666667</v>
      </c>
      <c r="Q559" s="1">
        <v>0.3125</v>
      </c>
      <c r="R559" s="1">
        <v>0.520833333333333</v>
      </c>
      <c r="S559" s="1">
        <v>5.08</v>
      </c>
      <c r="T559" s="1">
        <v>104782.763779528</v>
      </c>
      <c r="U559" s="15">
        <v>75.2089287401575</v>
      </c>
      <c r="V559" s="1">
        <v>522499.739426671</v>
      </c>
      <c r="W559" s="15">
        <v>0.403669223836299</v>
      </c>
      <c r="X559" s="1">
        <v>0.376585857942234</v>
      </c>
      <c r="Y559" s="1">
        <v>0.219744918221467</v>
      </c>
      <c r="Z559" s="1">
        <v>0.596330776163701</v>
      </c>
      <c r="AA559" s="1">
        <v>522.499739426671</v>
      </c>
      <c r="AB559" s="1">
        <v>16954.5541949312</v>
      </c>
      <c r="AC559" s="15">
        <v>875.998064164343</v>
      </c>
      <c r="AD559" s="1">
        <v>381623.70855839</v>
      </c>
      <c r="AE559" s="15">
        <v>577.0</v>
      </c>
      <c r="AF559" s="1">
        <v>41714.0</v>
      </c>
      <c r="AG559" s="15">
        <v>64997.251293847</v>
      </c>
      <c r="AH559" s="15">
        <v>39.4999795974241</v>
      </c>
      <c r="AI559" s="1">
        <v>28.3015976271002</v>
      </c>
      <c r="AJ559" s="1">
        <v>32.7800944681124</v>
      </c>
      <c r="AK559" s="1">
        <v>0.0</v>
      </c>
      <c r="AL559" s="1">
        <v>0.0</v>
      </c>
      <c r="AM559" s="1">
        <v>0.0</v>
      </c>
      <c r="AN559" s="1">
        <v>0.0</v>
      </c>
      <c r="AO559" s="1">
        <v>0.992198178569284</v>
      </c>
      <c r="AP559" s="1">
        <v>3926.9773783299</v>
      </c>
      <c r="AQ559" s="15">
        <v>5446.23075961532</v>
      </c>
      <c r="AR559" s="15">
        <v>16150.3284506464</v>
      </c>
      <c r="AS559" s="15">
        <v>941.14205080117</v>
      </c>
      <c r="AT559" s="15">
        <v>88.56936010786</v>
      </c>
      <c r="AU559" s="1">
        <v>26553.2479995006</v>
      </c>
      <c r="AV559" s="15">
        <v>7265.9897675676</v>
      </c>
      <c r="AW559" s="15">
        <v>0.2317638789</v>
      </c>
      <c r="AX559" s="1">
        <v>15954.1323476431</v>
      </c>
      <c r="AY559" s="15">
        <v>0.5088902842</v>
      </c>
      <c r="AZ559" s="1">
        <v>7036.842948517</v>
      </c>
      <c r="BA559" s="15">
        <v>0.2244547638</v>
      </c>
      <c r="BB559" s="1">
        <v>1093.864069924</v>
      </c>
      <c r="BC559" s="15">
        <v>0.0348910731</v>
      </c>
      <c r="BD559" s="1">
        <v>31350.8291336517</v>
      </c>
      <c r="BE559" s="15">
        <v>0.522357862482728</v>
      </c>
      <c r="BF559" s="1">
        <v>0.200123864885253</v>
      </c>
      <c r="BG559" s="1">
        <v>0.133879040773063</v>
      </c>
      <c r="BH559" s="1">
        <v>0.0439743232147581</v>
      </c>
      <c r="BI559" s="1">
        <v>0.0996649086441972</v>
      </c>
    </row>
    <row r="560" ht="15.75" customHeight="1">
      <c r="A560" s="1" t="s">
        <v>1855</v>
      </c>
      <c r="B560" s="1" t="s">
        <v>750</v>
      </c>
      <c r="C560" s="1">
        <v>78.0</v>
      </c>
      <c r="D560" s="1">
        <v>7.75203171794872</v>
      </c>
      <c r="E560" s="1">
        <v>604.658474</v>
      </c>
      <c r="F560" s="1" t="e">
        <v>#N/A</v>
      </c>
      <c r="G560" s="1" t="e">
        <v>#N/A</v>
      </c>
      <c r="H560" s="1" t="e">
        <v>#N/A</v>
      </c>
      <c r="I560" s="1" t="e">
        <v>#N/A</v>
      </c>
      <c r="J560" s="1">
        <v>0.961562962575881</v>
      </c>
      <c r="K560" s="1">
        <v>0.0283402160251623</v>
      </c>
      <c r="L560" s="1">
        <v>0.999184648015963</v>
      </c>
      <c r="M560" s="1" t="e">
        <v>#N/A</v>
      </c>
      <c r="N560" s="1">
        <v>0.138896159581932</v>
      </c>
      <c r="O560" s="1">
        <v>69337.3197467353</v>
      </c>
      <c r="P560" s="15">
        <v>0.213114754098361</v>
      </c>
      <c r="Q560" s="1">
        <v>0.229508196721311</v>
      </c>
      <c r="R560" s="1">
        <v>0.557377049180328</v>
      </c>
      <c r="S560" s="1">
        <v>5.11</v>
      </c>
      <c r="T560" s="1">
        <v>95550.782778865</v>
      </c>
      <c r="U560" s="15">
        <v>118.328468493151</v>
      </c>
      <c r="V560" s="1">
        <v>244063.808489683</v>
      </c>
      <c r="W560" s="15">
        <v>0.934695350338217</v>
      </c>
      <c r="X560" s="1">
        <v>0.0265778983942091</v>
      </c>
      <c r="Y560" s="1">
        <v>0.0387267512675737</v>
      </c>
      <c r="Z560" s="1">
        <v>0.0653046496617827</v>
      </c>
      <c r="AA560" s="1">
        <v>244.063808489683</v>
      </c>
      <c r="AB560" s="1">
        <v>6315.02437192338</v>
      </c>
      <c r="AC560" s="15">
        <v>865.190967289743</v>
      </c>
      <c r="AD560" s="1">
        <v>194235.539768934</v>
      </c>
      <c r="AE560" s="15">
        <v>305.0</v>
      </c>
      <c r="AF560" s="1">
        <v>40183.0</v>
      </c>
      <c r="AG560" s="15">
        <v>62183.3547137322</v>
      </c>
      <c r="AH560" s="15">
        <v>37.5999762034327</v>
      </c>
      <c r="AI560" s="1">
        <v>25.3999952152382</v>
      </c>
      <c r="AJ560" s="1">
        <v>25.4760035081994</v>
      </c>
      <c r="AK560" s="1">
        <v>5.0</v>
      </c>
      <c r="AL560" s="1">
        <v>1.18401</v>
      </c>
      <c r="AM560" s="1">
        <v>1.201085</v>
      </c>
      <c r="AN560" s="1">
        <v>0.0</v>
      </c>
      <c r="AO560" s="1">
        <v>1.23814235303475</v>
      </c>
      <c r="AP560" s="1">
        <v>2048.53459144608</v>
      </c>
      <c r="AQ560" s="15">
        <v>3358.83811660597</v>
      </c>
      <c r="AR560" s="15">
        <v>9225.2558259855</v>
      </c>
      <c r="AS560" s="15">
        <v>1070.70354231073</v>
      </c>
      <c r="AT560" s="1">
        <v>166.046048004282</v>
      </c>
      <c r="AU560" s="1">
        <v>15869.3781243526</v>
      </c>
      <c r="AV560" s="15">
        <v>11511.615981574</v>
      </c>
      <c r="AW560" s="15">
        <v>0.6169906747</v>
      </c>
      <c r="AX560" s="1">
        <v>5227.584028722</v>
      </c>
      <c r="AY560" s="15">
        <v>0.2801839987</v>
      </c>
      <c r="AZ560" s="1">
        <v>965.8095325212</v>
      </c>
      <c r="BA560" s="1">
        <v>0.0517647111</v>
      </c>
      <c r="BB560" s="1">
        <v>952.6727433074</v>
      </c>
      <c r="BC560" s="15">
        <v>0.0510606156</v>
      </c>
      <c r="BD560" s="1">
        <v>18657.6822861246</v>
      </c>
      <c r="BE560" s="15">
        <v>0.535708121737134</v>
      </c>
      <c r="BF560" s="1">
        <v>0.222853541477705</v>
      </c>
      <c r="BG560" s="1">
        <v>0.202968955381698</v>
      </c>
      <c r="BH560" s="1">
        <v>0.0263393817106512</v>
      </c>
      <c r="BI560" s="1">
        <v>0.0121299996928116</v>
      </c>
    </row>
    <row r="561" ht="15.75" customHeight="1">
      <c r="A561" s="1" t="s">
        <v>1869</v>
      </c>
      <c r="B561" s="1" t="s">
        <v>786</v>
      </c>
      <c r="C561" s="1">
        <v>2.0</v>
      </c>
      <c r="D561" s="1">
        <v>349.203095</v>
      </c>
      <c r="E561" s="1">
        <v>698.40619</v>
      </c>
      <c r="F561" s="1" t="e">
        <v>#N/A</v>
      </c>
      <c r="G561" s="1">
        <v>0.0173310995741255</v>
      </c>
      <c r="H561" s="1" t="e">
        <v>#N/A</v>
      </c>
      <c r="I561" s="1">
        <v>0.0378475209339535</v>
      </c>
      <c r="J561" s="1">
        <v>0.897160855663076</v>
      </c>
      <c r="K561" s="1">
        <v>0.0433277489353137</v>
      </c>
      <c r="L561" s="1">
        <v>0.419568712351959</v>
      </c>
      <c r="M561" s="1" t="e">
        <v>#N/A</v>
      </c>
      <c r="N561" s="1">
        <v>0.12272352938045</v>
      </c>
      <c r="O561" s="1">
        <v>72795.5696721311</v>
      </c>
      <c r="P561" s="15">
        <v>0.133333333333333</v>
      </c>
      <c r="Q561" s="1">
        <v>0.266666666666667</v>
      </c>
      <c r="R561" s="1">
        <v>0.6</v>
      </c>
      <c r="S561" s="1">
        <v>5.1</v>
      </c>
      <c r="T561" s="1">
        <v>72725.6666666667</v>
      </c>
      <c r="U561" s="15">
        <v>136.942390196078</v>
      </c>
      <c r="V561" s="1">
        <v>114193.8618843</v>
      </c>
      <c r="W561" s="15">
        <v>0.913411415395148</v>
      </c>
      <c r="X561" s="1">
        <v>0.0475189238869168</v>
      </c>
      <c r="Y561" s="1">
        <v>0.0390696607179353</v>
      </c>
      <c r="Z561" s="1">
        <v>0.0865885846048522</v>
      </c>
      <c r="AA561" s="1">
        <v>114.1938618843</v>
      </c>
      <c r="AB561" s="1">
        <v>3147.54226333532</v>
      </c>
      <c r="AC561" s="15">
        <v>432.49805675405</v>
      </c>
      <c r="AD561" s="1">
        <v>79901.6685043668</v>
      </c>
      <c r="AE561" s="15">
        <v>21.0</v>
      </c>
      <c r="AF561" s="1">
        <v>41423.5</v>
      </c>
      <c r="AG561" s="15">
        <v>63628.8165775401</v>
      </c>
      <c r="AH561" s="15">
        <v>47.9497424541472</v>
      </c>
      <c r="AI561" s="1">
        <v>26.0499885103134</v>
      </c>
      <c r="AJ561" s="1">
        <v>39.8874877632388</v>
      </c>
      <c r="AK561" s="1">
        <v>4.3</v>
      </c>
      <c r="AL561" s="1">
        <v>2.864457</v>
      </c>
      <c r="AM561" s="1">
        <v>3.357917</v>
      </c>
      <c r="AN561" s="1">
        <v>0.0</v>
      </c>
      <c r="AO561" s="1">
        <v>0.78977179184687</v>
      </c>
      <c r="AP561" s="1">
        <v>2131.89701253937</v>
      </c>
      <c r="AQ561" s="15">
        <v>2909.05796525085</v>
      </c>
      <c r="AR561" s="15">
        <v>8709.02551708484</v>
      </c>
      <c r="AS561" s="15">
        <v>372.186621083642</v>
      </c>
      <c r="AT561" s="1">
        <v>158.997201900516</v>
      </c>
      <c r="AU561" s="1">
        <v>14281.1643178592</v>
      </c>
      <c r="AV561" s="15">
        <v>12033.7423452613</v>
      </c>
      <c r="AW561" s="15">
        <v>0.729186929</v>
      </c>
      <c r="AX561" s="1">
        <v>2725.7917677456</v>
      </c>
      <c r="AY561" s="15">
        <v>0.1651698758</v>
      </c>
      <c r="AZ561" s="1">
        <v>1076.905942687</v>
      </c>
      <c r="BA561" s="1">
        <v>0.0652553225</v>
      </c>
      <c r="BB561" s="1">
        <v>666.5194274217</v>
      </c>
      <c r="BC561" s="15">
        <v>0.0403878727</v>
      </c>
      <c r="BD561" s="1">
        <v>16502.9594831156</v>
      </c>
      <c r="BE561" s="15">
        <v>0.571686175635405</v>
      </c>
      <c r="BF561" s="1">
        <v>0.226138889274325</v>
      </c>
      <c r="BG561" s="1">
        <v>0.16597311949512</v>
      </c>
      <c r="BH561" s="1">
        <v>0.0311798307653757</v>
      </c>
      <c r="BI561" s="1">
        <v>0.00502198482977367</v>
      </c>
    </row>
    <row r="562" ht="15.75" customHeight="1">
      <c r="A562" s="1" t="s">
        <v>1945</v>
      </c>
      <c r="B562" s="1" t="s">
        <v>1130</v>
      </c>
      <c r="C562" s="1">
        <v>26.0</v>
      </c>
      <c r="D562" s="1">
        <v>15.9568675769231</v>
      </c>
      <c r="E562" s="1">
        <v>414.878557</v>
      </c>
      <c r="F562" s="1" t="e">
        <v>#N/A</v>
      </c>
      <c r="G562" s="1" t="e">
        <v>#N/A</v>
      </c>
      <c r="H562" s="1" t="e">
        <v>#N/A</v>
      </c>
      <c r="I562" s="1">
        <v>0.0296160294688951</v>
      </c>
      <c r="J562" s="1">
        <v>0.920121037453438</v>
      </c>
      <c r="K562" s="1">
        <v>0.0370119832091604</v>
      </c>
      <c r="L562" s="1">
        <v>0.487774990777629</v>
      </c>
      <c r="M562" s="1">
        <v>0.0303785374466038</v>
      </c>
      <c r="N562" s="1">
        <v>0.145642419653421</v>
      </c>
      <c r="O562" s="1">
        <v>59366.0602904041</v>
      </c>
      <c r="P562" s="15">
        <v>0.159090909090909</v>
      </c>
      <c r="Q562" s="1">
        <v>0.181818181818182</v>
      </c>
      <c r="R562" s="1">
        <v>0.659090909090909</v>
      </c>
      <c r="S562" s="1">
        <v>4.08</v>
      </c>
      <c r="T562" s="1">
        <v>69606.6176470588</v>
      </c>
      <c r="U562" s="15">
        <v>101.685920833333</v>
      </c>
      <c r="V562" s="1">
        <v>240137.886904577</v>
      </c>
      <c r="W562" s="15">
        <v>0.932498233931284</v>
      </c>
      <c r="X562" s="1">
        <v>0.0269570641042293</v>
      </c>
      <c r="Y562" s="1">
        <v>0.0405447019644867</v>
      </c>
      <c r="Z562" s="1">
        <v>0.067501766068716</v>
      </c>
      <c r="AA562" s="1">
        <v>240.137886904577</v>
      </c>
      <c r="AB562" s="1">
        <v>5600.78596686789</v>
      </c>
      <c r="AC562" s="15">
        <v>886.053216773023</v>
      </c>
      <c r="AD562" s="1">
        <v>193227.798743153</v>
      </c>
      <c r="AE562" s="15">
        <v>302.0</v>
      </c>
      <c r="AF562" s="1">
        <v>40934.5</v>
      </c>
      <c r="AG562" s="15">
        <v>62009.3020833333</v>
      </c>
      <c r="AH562" s="15">
        <v>39.8498288107858</v>
      </c>
      <c r="AI562" s="1">
        <v>22.6269897233663</v>
      </c>
      <c r="AJ562" s="1">
        <v>22.549968723005</v>
      </c>
      <c r="AK562" s="1">
        <v>1.5</v>
      </c>
      <c r="AL562" s="1">
        <v>1.046632</v>
      </c>
      <c r="AM562" s="1">
        <v>0.876106</v>
      </c>
      <c r="AN562" s="1">
        <v>0.0</v>
      </c>
      <c r="AO562" s="1">
        <v>0.98307227889557</v>
      </c>
      <c r="AP562" s="1">
        <v>2316.88701134776</v>
      </c>
      <c r="AQ562" s="15">
        <v>3244.76024920228</v>
      </c>
      <c r="AR562" s="15">
        <v>8152.41897401799</v>
      </c>
      <c r="AS562" s="15">
        <v>587.651195479837</v>
      </c>
      <c r="AT562" s="1">
        <v>177.267199663925</v>
      </c>
      <c r="AU562" s="1">
        <v>14478.9846297118</v>
      </c>
      <c r="AV562" s="15">
        <v>10132.4033764648</v>
      </c>
      <c r="AW562" s="15">
        <v>0.5647435755</v>
      </c>
      <c r="AX562" s="1">
        <v>4818.215762026</v>
      </c>
      <c r="AY562" s="15">
        <v>0.2685499477</v>
      </c>
      <c r="AZ562" s="1">
        <v>1578.0337070481</v>
      </c>
      <c r="BA562" s="1">
        <v>0.0879539005</v>
      </c>
      <c r="BB562" s="1">
        <v>1412.947229007</v>
      </c>
      <c r="BC562" s="15">
        <v>0.0787525763</v>
      </c>
      <c r="BD562" s="1">
        <v>17941.6000745459</v>
      </c>
      <c r="BE562" s="15">
        <v>0.517041650200395</v>
      </c>
      <c r="BF562" s="1">
        <v>0.194637064811574</v>
      </c>
      <c r="BG562" s="1">
        <v>0.229172198624658</v>
      </c>
      <c r="BH562" s="1">
        <v>0.0350169257451077</v>
      </c>
      <c r="BI562" s="1">
        <v>0.0241321606182653</v>
      </c>
    </row>
    <row r="563" ht="15.75" customHeight="1">
      <c r="A563" s="1" t="s">
        <v>1816</v>
      </c>
      <c r="B563" s="1" t="s">
        <v>648</v>
      </c>
      <c r="C563" s="1">
        <v>36.0</v>
      </c>
      <c r="D563" s="1">
        <v>27.5430680277778</v>
      </c>
      <c r="E563" s="1">
        <v>991.550449</v>
      </c>
      <c r="F563" s="1" t="e">
        <v>#N/A</v>
      </c>
      <c r="G563" s="1">
        <v>0.039070111092102</v>
      </c>
      <c r="H563" s="1" t="e">
        <v>#N/A</v>
      </c>
      <c r="I563" s="1">
        <v>0.0320663915500292</v>
      </c>
      <c r="J563" s="1">
        <v>0.838017451592387</v>
      </c>
      <c r="K563" s="1">
        <v>0.0877738019176043</v>
      </c>
      <c r="L563" s="1">
        <v>0.696255763948052</v>
      </c>
      <c r="M563" s="1" t="e">
        <v>#N/A</v>
      </c>
      <c r="N563" s="1">
        <v>0.131218346870051</v>
      </c>
      <c r="O563" s="1">
        <v>69701.4437962436</v>
      </c>
      <c r="P563" s="15">
        <v>0.123456790123457</v>
      </c>
      <c r="Q563" s="1">
        <v>0.160493827160494</v>
      </c>
      <c r="R563" s="1">
        <v>0.716049382716049</v>
      </c>
      <c r="S563" s="1">
        <v>6.68</v>
      </c>
      <c r="T563" s="1">
        <v>100114.931137725</v>
      </c>
      <c r="U563" s="15">
        <v>148.435695958084</v>
      </c>
      <c r="V563" s="1">
        <v>160009.226116542</v>
      </c>
      <c r="W563" s="15">
        <v>0.760724283458389</v>
      </c>
      <c r="X563" s="1">
        <v>0.121699976843159</v>
      </c>
      <c r="Y563" s="1">
        <v>0.117575739698452</v>
      </c>
      <c r="Z563" s="1">
        <v>0.239275716541611</v>
      </c>
      <c r="AA563" s="1">
        <v>160.009226116542</v>
      </c>
      <c r="AB563" s="1">
        <v>3933.14632042489</v>
      </c>
      <c r="AC563" s="15">
        <v>437.1168813822</v>
      </c>
      <c r="AD563" s="1">
        <v>116355.445998481</v>
      </c>
      <c r="AE563" s="15">
        <v>69.0</v>
      </c>
      <c r="AF563" s="1">
        <v>37791.0</v>
      </c>
      <c r="AG563" s="15">
        <v>55980.1382810022</v>
      </c>
      <c r="AH563" s="15">
        <v>47.2999704088722</v>
      </c>
      <c r="AI563" s="1">
        <v>20.0</v>
      </c>
      <c r="AJ563" s="1">
        <v>31.2648573846445</v>
      </c>
      <c r="AK563" s="1">
        <v>2.75</v>
      </c>
      <c r="AL563" s="1">
        <v>2.749315</v>
      </c>
      <c r="AM563" s="1">
        <v>2.75</v>
      </c>
      <c r="AN563" s="1">
        <v>0.0</v>
      </c>
      <c r="AO563" s="1">
        <v>0.742317748008308</v>
      </c>
      <c r="AP563" s="1">
        <v>1807.61433955036</v>
      </c>
      <c r="AQ563" s="15">
        <v>3089.36872863037</v>
      </c>
      <c r="AR563" s="15">
        <v>9469.59022555998</v>
      </c>
      <c r="AS563" s="15">
        <v>890.150552490951</v>
      </c>
      <c r="AT563" s="1">
        <v>232.089199527961</v>
      </c>
      <c r="AU563" s="1">
        <v>15488.8130457596</v>
      </c>
      <c r="AV563" s="15">
        <v>10671.9275743009</v>
      </c>
      <c r="AW563" s="15">
        <v>0.634008554</v>
      </c>
      <c r="AX563" s="1">
        <v>3612.1382302171</v>
      </c>
      <c r="AY563" s="15">
        <v>0.2145935231</v>
      </c>
      <c r="AZ563" s="1">
        <v>1064.4206840951</v>
      </c>
      <c r="BA563" s="1">
        <v>0.0632361693</v>
      </c>
      <c r="BB563" s="1">
        <v>1483.9797399077</v>
      </c>
      <c r="BC563" s="15">
        <v>0.0881617536</v>
      </c>
      <c r="BD563" s="1">
        <v>16832.4662285208</v>
      </c>
      <c r="BE563" s="15">
        <v>0.537002247001378</v>
      </c>
      <c r="BF563" s="1">
        <v>0.212883500229885</v>
      </c>
      <c r="BG563" s="1">
        <v>0.0889466428495123</v>
      </c>
      <c r="BH563" s="1">
        <v>0.0439237534429245</v>
      </c>
      <c r="BI563" s="1">
        <v>0.1172438564763</v>
      </c>
    </row>
    <row r="564" ht="15.75" customHeight="1">
      <c r="A564" s="1" t="s">
        <v>1946</v>
      </c>
      <c r="B564" s="1" t="s">
        <v>1294</v>
      </c>
      <c r="C564" s="1">
        <v>13.0</v>
      </c>
      <c r="D564" s="1">
        <v>66.6794496923077</v>
      </c>
      <c r="E564" s="1">
        <v>866.832846</v>
      </c>
      <c r="F564" s="1" t="e">
        <v>#N/A</v>
      </c>
      <c r="G564" s="1">
        <v>0.013559480946187</v>
      </c>
      <c r="H564" s="1" t="e">
        <v>#N/A</v>
      </c>
      <c r="I564" s="1">
        <v>0.0420516265433234</v>
      </c>
      <c r="J564" s="1">
        <v>0.892476475277323</v>
      </c>
      <c r="K564" s="1">
        <v>0.0475106101086094</v>
      </c>
      <c r="L564" s="1">
        <v>0.467645478470042</v>
      </c>
      <c r="M564" s="1" t="e">
        <v>#N/A</v>
      </c>
      <c r="N564" s="1">
        <v>0.170761052639884</v>
      </c>
      <c r="O564" s="1">
        <v>67398.8336621642</v>
      </c>
      <c r="P564" s="15">
        <v>0.140845070422535</v>
      </c>
      <c r="Q564" s="1">
        <v>0.225352112676056</v>
      </c>
      <c r="R564" s="1">
        <v>0.633802816901408</v>
      </c>
      <c r="S564" s="1">
        <v>12.16</v>
      </c>
      <c r="T564" s="1">
        <v>74642.5888157895</v>
      </c>
      <c r="U564" s="15">
        <v>71.2855958881579</v>
      </c>
      <c r="V564" s="1">
        <v>163288.367132318</v>
      </c>
      <c r="W564" s="15">
        <v>0.6999618916332</v>
      </c>
      <c r="X564" s="1">
        <v>0.124119741942631</v>
      </c>
      <c r="Y564" s="1">
        <v>0.175918366424169</v>
      </c>
      <c r="Z564" s="1">
        <v>0.3000381083668</v>
      </c>
      <c r="AA564" s="1">
        <v>163.288367132318</v>
      </c>
      <c r="AB564" s="1">
        <v>5168.60548221543</v>
      </c>
      <c r="AC564" s="15">
        <v>537.996307075793</v>
      </c>
      <c r="AD564" s="1">
        <v>119805.667736761</v>
      </c>
      <c r="AE564" s="15">
        <v>74.0</v>
      </c>
      <c r="AF564" s="1">
        <v>40204.0</v>
      </c>
      <c r="AG564" s="15">
        <v>60461.6735459662</v>
      </c>
      <c r="AH564" s="15">
        <v>51.3499522492645</v>
      </c>
      <c r="AI564" s="1">
        <v>26.8591911134985</v>
      </c>
      <c r="AJ564" s="1">
        <v>30.7721205780616</v>
      </c>
      <c r="AK564" s="1">
        <v>1.0</v>
      </c>
      <c r="AL564" s="1">
        <v>0.656017</v>
      </c>
      <c r="AM564" s="1">
        <v>0.790008</v>
      </c>
      <c r="AN564" s="1">
        <v>0.0</v>
      </c>
      <c r="AO564" s="1">
        <v>0.842617237693699</v>
      </c>
      <c r="AP564" s="1">
        <v>2240.72483981531</v>
      </c>
      <c r="AQ564" s="15">
        <v>3973.32969775352</v>
      </c>
      <c r="AR564" s="15">
        <v>9356.15569648131</v>
      </c>
      <c r="AS564" s="15">
        <v>1136.93003737424</v>
      </c>
      <c r="AT564" s="1">
        <v>111.064192415247</v>
      </c>
      <c r="AU564" s="1">
        <v>16818.2044638396</v>
      </c>
      <c r="AV564" s="15">
        <v>9805.4457136428</v>
      </c>
      <c r="AW564" s="15">
        <v>0.5813377457</v>
      </c>
      <c r="AX564" s="1">
        <v>4651.2766994394</v>
      </c>
      <c r="AY564" s="15">
        <v>0.2757613259</v>
      </c>
      <c r="AZ564" s="1">
        <v>1105.7217531667</v>
      </c>
      <c r="BA564" s="1">
        <v>0.0655551833</v>
      </c>
      <c r="BB564" s="1">
        <v>1304.5936028867</v>
      </c>
      <c r="BC564" s="15">
        <v>0.077345745</v>
      </c>
      <c r="BD564" s="1">
        <v>16867.0377691356</v>
      </c>
      <c r="BE564" s="15">
        <v>0.578732506953637</v>
      </c>
      <c r="BF564" s="1">
        <v>0.196564870175354</v>
      </c>
      <c r="BG564" s="1">
        <v>0.163780917917404</v>
      </c>
      <c r="BH564" s="1">
        <v>0.0499314313009875</v>
      </c>
      <c r="BI564" s="1">
        <v>0.0109902736526172</v>
      </c>
    </row>
    <row r="565" ht="15.75" customHeight="1">
      <c r="A565" s="1" t="s">
        <v>1736</v>
      </c>
      <c r="B565" s="1" t="s">
        <v>507</v>
      </c>
      <c r="C565" s="1">
        <v>109.0</v>
      </c>
      <c r="D565" s="1">
        <v>9.71892066972477</v>
      </c>
      <c r="E565" s="1">
        <v>1059.362353</v>
      </c>
      <c r="F565" s="1" t="e">
        <v>#N/A</v>
      </c>
      <c r="G565" s="1" t="e">
        <v>#N/A</v>
      </c>
      <c r="H565" s="1" t="e">
        <v>#N/A</v>
      </c>
      <c r="I565" s="1">
        <v>0.0651662719951419</v>
      </c>
      <c r="J565" s="1">
        <v>0.908355798495309</v>
      </c>
      <c r="K565" s="1">
        <v>0.0199976644442015</v>
      </c>
      <c r="L565" s="1">
        <v>0.325352892047138</v>
      </c>
      <c r="M565" s="1">
        <v>0.035199228079487</v>
      </c>
      <c r="N565" s="1">
        <v>0.135215520367164</v>
      </c>
      <c r="O565" s="1">
        <v>61888.6055363322</v>
      </c>
      <c r="P565" s="15">
        <v>0.246575342465753</v>
      </c>
      <c r="Q565" s="1">
        <v>0.191780821917808</v>
      </c>
      <c r="R565" s="1">
        <v>0.561643835616438</v>
      </c>
      <c r="S565" s="1">
        <v>10.0</v>
      </c>
      <c r="T565" s="1">
        <v>85496.3</v>
      </c>
      <c r="U565" s="15">
        <v>105.9362353</v>
      </c>
      <c r="V565" s="1">
        <v>354689.043778017</v>
      </c>
      <c r="W565" s="15">
        <v>0.797805006820863</v>
      </c>
      <c r="X565" s="1">
        <v>0.153808087852955</v>
      </c>
      <c r="Y565" s="1">
        <v>0.0483869053261817</v>
      </c>
      <c r="Z565" s="1">
        <v>0.202194993179137</v>
      </c>
      <c r="AA565" s="1">
        <v>354.689043778017</v>
      </c>
      <c r="AB565" s="1">
        <v>10016.4773365323</v>
      </c>
      <c r="AC565" s="15">
        <v>855.54970632414</v>
      </c>
      <c r="AD565" s="1">
        <v>294707.385322882</v>
      </c>
      <c r="AE565" s="15">
        <v>517.0</v>
      </c>
      <c r="AF565" s="1">
        <v>43438.0</v>
      </c>
      <c r="AG565" s="15">
        <v>80221.4092176175</v>
      </c>
      <c r="AH565" s="15">
        <v>48.8945663353702</v>
      </c>
      <c r="AI565" s="1">
        <v>27.1891321437705</v>
      </c>
      <c r="AJ565" s="1">
        <v>27.1941687935286</v>
      </c>
      <c r="AK565" s="1">
        <v>2.0</v>
      </c>
      <c r="AL565" s="1">
        <v>0.677593</v>
      </c>
      <c r="AM565" s="1">
        <v>1.094273</v>
      </c>
      <c r="AN565" s="1">
        <v>0.0</v>
      </c>
      <c r="AO565" s="1">
        <v>0.891621150417528</v>
      </c>
      <c r="AP565" s="1">
        <v>2077.0889523955</v>
      </c>
      <c r="AQ565" s="15">
        <v>3689.27508980489</v>
      </c>
      <c r="AR565" s="15">
        <v>8347.42532142824</v>
      </c>
      <c r="AS565" s="15">
        <v>786.341092489247</v>
      </c>
      <c r="AT565" s="1">
        <v>234.590533915264</v>
      </c>
      <c r="AU565" s="1">
        <v>15134.7209900331</v>
      </c>
      <c r="AV565" s="15">
        <v>5848.3668751636</v>
      </c>
      <c r="AW565" s="15">
        <v>0.3233293336</v>
      </c>
      <c r="AX565" s="1">
        <v>9241.4043308052</v>
      </c>
      <c r="AY565" s="15">
        <v>0.5109147848</v>
      </c>
      <c r="AZ565" s="1">
        <v>1689.4970716996</v>
      </c>
      <c r="BA565" s="1">
        <v>0.0934045305</v>
      </c>
      <c r="BB565" s="1">
        <v>1308.6880802591</v>
      </c>
      <c r="BC565" s="15">
        <v>0.0723513511</v>
      </c>
      <c r="BD565" s="1">
        <v>18087.9563579275</v>
      </c>
      <c r="BE565" s="15">
        <v>0.533017215867022</v>
      </c>
      <c r="BF565" s="1">
        <v>0.231010939184369</v>
      </c>
      <c r="BG565" s="1">
        <v>0.142613785971648</v>
      </c>
      <c r="BH565" s="1">
        <v>0.0772121705529287</v>
      </c>
      <c r="BI565" s="1">
        <v>0.0161458884240328</v>
      </c>
    </row>
    <row r="566" ht="15.75" customHeight="1">
      <c r="A566" s="1" t="s">
        <v>1783</v>
      </c>
      <c r="B566" s="1" t="s">
        <v>602</v>
      </c>
      <c r="C566" s="1">
        <v>125.0</v>
      </c>
      <c r="D566" s="1">
        <v>12.612511368</v>
      </c>
      <c r="E566" s="1">
        <v>1576.563921</v>
      </c>
      <c r="F566" s="1" t="e">
        <v>#N/A</v>
      </c>
      <c r="G566" s="1" t="e">
        <v>#N/A</v>
      </c>
      <c r="H566" s="1" t="e">
        <v>#N/A</v>
      </c>
      <c r="I566" s="1" t="e">
        <v>#N/A</v>
      </c>
      <c r="J566" s="1">
        <v>0.974871175431844</v>
      </c>
      <c r="K566" s="1">
        <v>0.0116826510228106</v>
      </c>
      <c r="L566" s="1">
        <v>0.997239913490443</v>
      </c>
      <c r="M566" s="1" t="e">
        <v>#N/A</v>
      </c>
      <c r="N566" s="1">
        <v>0.135300733465212</v>
      </c>
      <c r="O566" s="1">
        <v>72457.5313214449</v>
      </c>
      <c r="P566" s="15">
        <v>0.25</v>
      </c>
      <c r="Q566" s="1">
        <v>0.169642857142857</v>
      </c>
      <c r="R566" s="1">
        <v>0.580357142857143</v>
      </c>
      <c r="S566" s="1">
        <v>12.0</v>
      </c>
      <c r="T566" s="1">
        <v>100741.916666667</v>
      </c>
      <c r="U566" s="15">
        <v>131.38032675</v>
      </c>
      <c r="V566" s="1">
        <v>192906.41879404</v>
      </c>
      <c r="W566" s="15">
        <v>0.647470204284822</v>
      </c>
      <c r="X566" s="1">
        <v>0.0789385633018588</v>
      </c>
      <c r="Y566" s="1">
        <v>0.273591232413319</v>
      </c>
      <c r="Z566" s="1">
        <v>0.352529795715178</v>
      </c>
      <c r="AA566" s="1">
        <v>192.90641879404</v>
      </c>
      <c r="AB566" s="1">
        <v>4993.02939458805</v>
      </c>
      <c r="AC566" s="15">
        <v>434.290447015754</v>
      </c>
      <c r="AD566" s="1">
        <v>153663.750238951</v>
      </c>
      <c r="AE566" s="15">
        <v>153.0</v>
      </c>
      <c r="AF566" s="1">
        <v>42485.0</v>
      </c>
      <c r="AG566" s="15">
        <v>66505.1433303887</v>
      </c>
      <c r="AH566" s="15">
        <v>34.9999897845268</v>
      </c>
      <c r="AI566" s="1">
        <v>22.0365969704846</v>
      </c>
      <c r="AJ566" s="1">
        <v>25.8357690274676</v>
      </c>
      <c r="AK566" s="1">
        <v>0.5</v>
      </c>
      <c r="AL566" s="1">
        <v>0.329874</v>
      </c>
      <c r="AM566" s="1">
        <v>0.407456</v>
      </c>
      <c r="AN566" s="1">
        <v>0.0</v>
      </c>
      <c r="AO566" s="1">
        <v>0.695735805266641</v>
      </c>
      <c r="AP566" s="1">
        <v>1799.85951866775</v>
      </c>
      <c r="AQ566" s="15">
        <v>4137.39072873278</v>
      </c>
      <c r="AR566" s="15">
        <v>9240.61644183724</v>
      </c>
      <c r="AS566" s="15">
        <v>719.815305224151</v>
      </c>
      <c r="AT566" s="1">
        <v>565.862289576015</v>
      </c>
      <c r="AU566" s="1">
        <v>16463.5442840379</v>
      </c>
      <c r="AV566" s="15">
        <v>9625.0198597494</v>
      </c>
      <c r="AW566" s="15">
        <v>0.5808920223</v>
      </c>
      <c r="AX566" s="1">
        <v>4714.1913387678</v>
      </c>
      <c r="AY566" s="15">
        <v>0.2845122587</v>
      </c>
      <c r="AZ566" s="1">
        <v>1318.724839189</v>
      </c>
      <c r="BA566" s="15">
        <v>0.0795880684</v>
      </c>
      <c r="BB566" s="1">
        <v>911.4425903629</v>
      </c>
      <c r="BC566" s="15">
        <v>0.0550076506</v>
      </c>
      <c r="BD566" s="1">
        <v>16569.3786280691</v>
      </c>
      <c r="BE566" s="15">
        <v>0.531430553841633</v>
      </c>
      <c r="BF566" s="1">
        <v>0.290782030249404</v>
      </c>
      <c r="BG566" s="1">
        <v>0.12357771950253</v>
      </c>
      <c r="BH566" s="1">
        <v>0.0437164110801279</v>
      </c>
      <c r="BI566" s="1">
        <v>0.0104932853263053</v>
      </c>
    </row>
    <row r="567" ht="15.75" customHeight="1">
      <c r="A567" s="1" t="s">
        <v>1947</v>
      </c>
      <c r="B567" s="1" t="s">
        <v>1162</v>
      </c>
      <c r="C567" s="1">
        <v>22.0</v>
      </c>
      <c r="D567" s="1">
        <v>21.9529452727273</v>
      </c>
      <c r="E567" s="1">
        <v>482.964796</v>
      </c>
      <c r="F567" s="1" t="e">
        <v>#N/A</v>
      </c>
      <c r="G567" s="1" t="e">
        <v>#N/A</v>
      </c>
      <c r="H567" s="1" t="e">
        <v>#N/A</v>
      </c>
      <c r="I567" s="1">
        <v>0.0647426942997452</v>
      </c>
      <c r="J567" s="1">
        <v>0.906414573727006</v>
      </c>
      <c r="K567" s="1">
        <v>0.0225163316078154</v>
      </c>
      <c r="L567" s="1">
        <v>0.321988848365506</v>
      </c>
      <c r="M567" s="1">
        <v>0.0508211993483951</v>
      </c>
      <c r="N567" s="1">
        <v>0.154992509109663</v>
      </c>
      <c r="O567" s="1">
        <v>58099.5597104946</v>
      </c>
      <c r="P567" s="15">
        <v>0.441860465116279</v>
      </c>
      <c r="Q567" s="1">
        <v>0.0697674418604651</v>
      </c>
      <c r="R567" s="1">
        <v>0.488372093023256</v>
      </c>
      <c r="S567" s="1">
        <v>6.0</v>
      </c>
      <c r="T567" s="1">
        <v>84431.1666666667</v>
      </c>
      <c r="U567" s="15">
        <v>80.4941326666667</v>
      </c>
      <c r="V567" s="1">
        <v>335821.412540387</v>
      </c>
      <c r="W567" s="15">
        <v>0.73857499898884</v>
      </c>
      <c r="X567" s="1">
        <v>0.181052805254482</v>
      </c>
      <c r="Y567" s="1">
        <v>0.0803721957566783</v>
      </c>
      <c r="Z567" s="1">
        <v>0.26142500101116</v>
      </c>
      <c r="AA567" s="1">
        <v>335.821412540387</v>
      </c>
      <c r="AB567" s="1">
        <v>8818.65725053799</v>
      </c>
      <c r="AC567" s="15">
        <v>924.911823179758</v>
      </c>
      <c r="AD567" s="1">
        <v>264274.570920368</v>
      </c>
      <c r="AE567" s="15">
        <v>479.0</v>
      </c>
      <c r="AF567" s="1">
        <v>44236.0</v>
      </c>
      <c r="AG567" s="15">
        <v>81613.7620309051</v>
      </c>
      <c r="AH567" s="15">
        <v>52.999947834999</v>
      </c>
      <c r="AI567" s="1">
        <v>23.7999983637954</v>
      </c>
      <c r="AJ567" s="1">
        <v>24.4246710533037</v>
      </c>
      <c r="AK567" s="1">
        <v>2.1</v>
      </c>
      <c r="AL567" s="1">
        <v>0.884666</v>
      </c>
      <c r="AM567" s="1">
        <v>1.188417</v>
      </c>
      <c r="AN567" s="1">
        <v>0.0</v>
      </c>
      <c r="AO567" s="1">
        <v>0.715166209307829</v>
      </c>
      <c r="AP567" s="1">
        <v>3264.45936237555</v>
      </c>
      <c r="AQ567" s="15">
        <v>3097.57539760724</v>
      </c>
      <c r="AR567" s="15">
        <v>9534.36647585386</v>
      </c>
      <c r="AS567" s="15">
        <v>607.590123401044</v>
      </c>
      <c r="AT567" s="1">
        <v>516.572537100613</v>
      </c>
      <c r="AU567" s="1">
        <v>17020.5638963383</v>
      </c>
      <c r="AV567" s="15">
        <v>7231.8221751092</v>
      </c>
      <c r="AW567" s="15">
        <v>0.3953455955</v>
      </c>
      <c r="AX567" s="1">
        <v>8410.908691441</v>
      </c>
      <c r="AY567" s="15">
        <v>0.4598033006</v>
      </c>
      <c r="AZ567" s="1">
        <v>1654.2448392985</v>
      </c>
      <c r="BA567" s="15">
        <v>0.0904334199</v>
      </c>
      <c r="BB567" s="1">
        <v>995.4303756432</v>
      </c>
      <c r="BC567" s="15">
        <v>0.0544176841</v>
      </c>
      <c r="BD567" s="1">
        <v>18292.4060814919</v>
      </c>
      <c r="BE567" s="15">
        <v>0.496848559022899</v>
      </c>
      <c r="BF567" s="1">
        <v>0.221280490120025</v>
      </c>
      <c r="BG567" s="1">
        <v>0.219297117233096</v>
      </c>
      <c r="BH567" s="1">
        <v>0.0523003963571158</v>
      </c>
      <c r="BI567" s="1">
        <v>0.0102734372668642</v>
      </c>
    </row>
    <row r="568" ht="15.75" customHeight="1">
      <c r="A568" s="1" t="s">
        <v>1948</v>
      </c>
      <c r="B568" s="1" t="s">
        <v>1220</v>
      </c>
      <c r="C568" s="1">
        <v>95.0</v>
      </c>
      <c r="D568" s="1">
        <v>12.6851624631579</v>
      </c>
      <c r="E568" s="1">
        <v>1205.090434</v>
      </c>
      <c r="F568" s="1" t="e">
        <v>#N/A</v>
      </c>
      <c r="G568" s="1" t="e">
        <v>#N/A</v>
      </c>
      <c r="H568" s="1" t="e">
        <v>#N/A</v>
      </c>
      <c r="I568" s="1" t="e">
        <v>#N/A</v>
      </c>
      <c r="J568" s="1">
        <v>0.96634887302468</v>
      </c>
      <c r="K568" s="1">
        <v>0.0205217990328098</v>
      </c>
      <c r="L568" s="1">
        <v>0.996474089525166</v>
      </c>
      <c r="M568" s="1" t="e">
        <v>#N/A</v>
      </c>
      <c r="N568" s="1">
        <v>0.105964397731513</v>
      </c>
      <c r="O568" s="1">
        <v>64156.1612938122</v>
      </c>
      <c r="P568" s="15">
        <v>0.0989010989010989</v>
      </c>
      <c r="Q568" s="1">
        <v>0.10989010989011</v>
      </c>
      <c r="R568" s="1">
        <v>0.791208791208791</v>
      </c>
      <c r="S568" s="1">
        <v>11.0</v>
      </c>
      <c r="T568" s="1">
        <v>82310.0</v>
      </c>
      <c r="U568" s="15">
        <v>109.553675818182</v>
      </c>
      <c r="V568" s="1">
        <v>399862.737604305</v>
      </c>
      <c r="W568" s="15">
        <v>0.571375341388218</v>
      </c>
      <c r="X568" s="1">
        <v>0.0643493081007862</v>
      </c>
      <c r="Y568" s="1">
        <v>0.364275350510996</v>
      </c>
      <c r="Z568" s="1">
        <v>0.428624658611782</v>
      </c>
      <c r="AA568" s="1">
        <v>399.862737604305</v>
      </c>
      <c r="AB568" s="1">
        <v>11614.5764708643</v>
      </c>
      <c r="AC568" s="15">
        <v>903.105251933317</v>
      </c>
      <c r="AD568" s="1">
        <v>344831.511945015</v>
      </c>
      <c r="AE568" s="15">
        <v>560.0</v>
      </c>
      <c r="AF568" s="1">
        <v>47657.0</v>
      </c>
      <c r="AG568" s="15">
        <v>85350.8564623032</v>
      </c>
      <c r="AH568" s="15">
        <v>29.9999988606173</v>
      </c>
      <c r="AI568" s="1">
        <v>28.4999982021513</v>
      </c>
      <c r="AJ568" s="1">
        <v>28.4999540441918</v>
      </c>
      <c r="AK568" s="1">
        <v>5.0</v>
      </c>
      <c r="AL568" s="1">
        <v>5.0</v>
      </c>
      <c r="AM568" s="1">
        <v>5.0</v>
      </c>
      <c r="AN568" s="1">
        <v>0.0</v>
      </c>
      <c r="AO568" s="15">
        <v>0.81962294090516</v>
      </c>
      <c r="AP568" s="1">
        <v>2068.80968403737</v>
      </c>
      <c r="AQ568" s="15">
        <v>3118.24338985666</v>
      </c>
      <c r="AR568" s="15">
        <v>8345.82627680206</v>
      </c>
      <c r="AS568" s="15">
        <v>652.522680302016</v>
      </c>
      <c r="AT568" s="1">
        <v>673.246535786541</v>
      </c>
      <c r="AU568" s="15">
        <v>14858.6485667847</v>
      </c>
      <c r="AV568" s="15">
        <v>5758.3538365599</v>
      </c>
      <c r="AW568" s="15">
        <v>0.3219976898</v>
      </c>
      <c r="AX568" s="1">
        <v>8679.011108626</v>
      </c>
      <c r="AY568" s="15">
        <v>0.4853160479</v>
      </c>
      <c r="AZ568" s="1">
        <v>1737.8858640971</v>
      </c>
      <c r="BA568" s="1">
        <v>0.0971797234</v>
      </c>
      <c r="BB568" s="1">
        <v>1707.9639459296</v>
      </c>
      <c r="BC568" s="15">
        <v>0.0955065389</v>
      </c>
      <c r="BD568" s="1">
        <v>17883.2147552126</v>
      </c>
      <c r="BE568" s="15">
        <v>0.534313416536267</v>
      </c>
      <c r="BF568" s="1">
        <v>0.216122291113885</v>
      </c>
      <c r="BG568" s="1">
        <v>0.186558740761834</v>
      </c>
      <c r="BH568" s="1">
        <v>0.0453331023798314</v>
      </c>
      <c r="BI568" s="1">
        <v>0.0176724492081828</v>
      </c>
    </row>
    <row r="569" ht="15.75" customHeight="1">
      <c r="A569" s="1" t="s">
        <v>1677</v>
      </c>
      <c r="B569" s="1" t="s">
        <v>435</v>
      </c>
      <c r="C569" s="1">
        <v>133.0</v>
      </c>
      <c r="D569" s="1">
        <v>7.80446843609023</v>
      </c>
      <c r="E569" s="1">
        <v>1037.994302</v>
      </c>
      <c r="F569" s="1" t="e">
        <v>#N/A</v>
      </c>
      <c r="G569" s="1" t="e">
        <v>#N/A</v>
      </c>
      <c r="H569" s="1" t="e">
        <v>#N/A</v>
      </c>
      <c r="I569" s="1">
        <v>0.0237671543780219</v>
      </c>
      <c r="J569" s="1">
        <v>0.944432714399872</v>
      </c>
      <c r="K569" s="1">
        <v>0.0179277855153535</v>
      </c>
      <c r="L569" s="1">
        <v>0.170260873484082</v>
      </c>
      <c r="M569" s="1" t="e">
        <v>#N/A</v>
      </c>
      <c r="N569" s="1">
        <v>0.138272207882855</v>
      </c>
      <c r="O569" s="1">
        <v>77908.64900464</v>
      </c>
      <c r="P569" s="15">
        <v>0.260869565217391</v>
      </c>
      <c r="Q569" s="1">
        <v>0.072463768115942</v>
      </c>
      <c r="R569" s="1">
        <v>0.666666666666667</v>
      </c>
      <c r="S569" s="1">
        <v>13.0</v>
      </c>
      <c r="T569" s="1">
        <v>86564.1538461538</v>
      </c>
      <c r="U569" s="15">
        <v>79.8457155384615</v>
      </c>
      <c r="V569" s="1">
        <v>398575.318961626</v>
      </c>
      <c r="W569" s="15">
        <v>0.88836785342976</v>
      </c>
      <c r="X569" s="1">
        <v>0.0812070204864457</v>
      </c>
      <c r="Y569" s="1">
        <v>0.0304251260837944</v>
      </c>
      <c r="Z569" s="1">
        <v>0.11163214657024</v>
      </c>
      <c r="AA569" s="1">
        <v>398.575318961626</v>
      </c>
      <c r="AB569" s="1">
        <v>10243.5003540125</v>
      </c>
      <c r="AC569" s="15">
        <v>1149.59194641128</v>
      </c>
      <c r="AD569" s="1">
        <v>314851.951215983</v>
      </c>
      <c r="AE569" s="15">
        <v>533.0</v>
      </c>
      <c r="AF569" s="1">
        <v>57430.0</v>
      </c>
      <c r="AG569" s="15">
        <v>104649.227546628</v>
      </c>
      <c r="AH569" s="15">
        <v>37.1999888778108</v>
      </c>
      <c r="AI569" s="1">
        <v>24.9999959187514</v>
      </c>
      <c r="AJ569" s="1">
        <v>29.0526679858368</v>
      </c>
      <c r="AK569" s="1">
        <v>0.0</v>
      </c>
      <c r="AL569" s="1">
        <v>0.0</v>
      </c>
      <c r="AM569" s="1">
        <v>0.0</v>
      </c>
      <c r="AN569" s="1">
        <v>3514.62334905958</v>
      </c>
      <c r="AO569" s="1">
        <v>1.25715490518976</v>
      </c>
      <c r="AP569" s="1">
        <v>2306.68429044999</v>
      </c>
      <c r="AQ569" s="15">
        <v>3545.15796754345</v>
      </c>
      <c r="AR569" s="15">
        <v>9038.25241807541</v>
      </c>
      <c r="AS569" s="15">
        <v>1080.83233004106</v>
      </c>
      <c r="AT569" s="15">
        <v>246.554908352474</v>
      </c>
      <c r="AU569" s="1">
        <v>16217.4819144624</v>
      </c>
      <c r="AV569" s="15">
        <v>4495.2438520156</v>
      </c>
      <c r="AW569" s="15">
        <v>0.2357090397</v>
      </c>
      <c r="AX569" s="1">
        <v>12435.1781459534</v>
      </c>
      <c r="AY569" s="15">
        <v>0.6520411341</v>
      </c>
      <c r="AZ569" s="1">
        <v>1508.3456865492</v>
      </c>
      <c r="BA569" s="1">
        <v>0.0790904176</v>
      </c>
      <c r="BB569" s="1">
        <v>632.3882520766</v>
      </c>
      <c r="BC569" s="15">
        <v>0.0331594086</v>
      </c>
      <c r="BD569" s="1">
        <v>19071.1559365948</v>
      </c>
      <c r="BE569" s="15">
        <v>0.562565867115618</v>
      </c>
      <c r="BF569" s="1">
        <v>0.245873678787142</v>
      </c>
      <c r="BG569" s="1">
        <v>0.122750733967241</v>
      </c>
      <c r="BH569" s="1">
        <v>0.0523358465546395</v>
      </c>
      <c r="BI569" s="1">
        <v>0.0164738735753598</v>
      </c>
    </row>
    <row r="570" ht="15.75" customHeight="1">
      <c r="A570" s="1" t="s">
        <v>1907</v>
      </c>
      <c r="B570" s="1" t="s">
        <v>907</v>
      </c>
      <c r="C570" s="1">
        <v>160.0</v>
      </c>
      <c r="D570" s="1">
        <v>8.20487636875</v>
      </c>
      <c r="E570" s="1">
        <v>1312.780219</v>
      </c>
      <c r="F570" s="1" t="e">
        <v>#N/A</v>
      </c>
      <c r="G570" s="1" t="e">
        <v>#N/A</v>
      </c>
      <c r="H570" s="1" t="e">
        <v>#N/A</v>
      </c>
      <c r="I570" s="1">
        <v>0.0142052628594988</v>
      </c>
      <c r="J570" s="1">
        <v>0.953364697364976</v>
      </c>
      <c r="K570" s="1">
        <v>0.0271674188505825</v>
      </c>
      <c r="L570" s="1">
        <v>0.433020195065184</v>
      </c>
      <c r="M570" s="1" t="e">
        <v>#N/A</v>
      </c>
      <c r="N570" s="1">
        <v>0.175140228587108</v>
      </c>
      <c r="O570" s="1">
        <v>70433.8400922142</v>
      </c>
      <c r="P570" s="15">
        <v>0.23</v>
      </c>
      <c r="Q570" s="1">
        <v>0.18</v>
      </c>
      <c r="R570" s="1">
        <v>0.59</v>
      </c>
      <c r="S570" s="1">
        <v>12.0</v>
      </c>
      <c r="T570" s="1">
        <v>97328.9166666667</v>
      </c>
      <c r="U570" s="15">
        <v>109.398351583333</v>
      </c>
      <c r="V570" s="1">
        <v>258198.131792539</v>
      </c>
      <c r="W570" s="15">
        <v>0.891158357952946</v>
      </c>
      <c r="X570" s="1">
        <v>0.0473775170567157</v>
      </c>
      <c r="Y570" s="1">
        <v>0.061464124990338</v>
      </c>
      <c r="Z570" s="1">
        <v>0.108841642047054</v>
      </c>
      <c r="AA570" s="1">
        <v>258.198131792539</v>
      </c>
      <c r="AB570" s="1">
        <v>5960.23986860515</v>
      </c>
      <c r="AC570" s="15">
        <v>757.2863192266</v>
      </c>
      <c r="AD570" s="1">
        <v>200358.602136163</v>
      </c>
      <c r="AE570" s="15">
        <v>328.0</v>
      </c>
      <c r="AF570" s="1">
        <v>47683.0</v>
      </c>
      <c r="AG570" s="15">
        <v>71398.7967733541</v>
      </c>
      <c r="AH570" s="15">
        <v>27.4643222621788</v>
      </c>
      <c r="AI570" s="1">
        <v>22.788927485474</v>
      </c>
      <c r="AJ570" s="1">
        <v>22.9510503793521</v>
      </c>
      <c r="AK570" s="1">
        <v>1.55</v>
      </c>
      <c r="AL570" s="1">
        <v>1.274071</v>
      </c>
      <c r="AM570" s="1">
        <v>1.399752</v>
      </c>
      <c r="AN570" s="1">
        <v>2191.52382734067</v>
      </c>
      <c r="AO570" s="15">
        <v>1.5302981795856</v>
      </c>
      <c r="AP570" s="1">
        <v>1787.98284436978</v>
      </c>
      <c r="AQ570" s="15">
        <v>3657.87059440755</v>
      </c>
      <c r="AR570" s="15">
        <v>9830.27849843005</v>
      </c>
      <c r="AS570" s="15">
        <v>1698.35992173797</v>
      </c>
      <c r="AT570" s="1">
        <v>624.94059411174</v>
      </c>
      <c r="AU570" s="15">
        <v>17599.4324530571</v>
      </c>
      <c r="AV570" s="15">
        <v>7710.1545313604</v>
      </c>
      <c r="AW570" s="15">
        <v>0.4382633489</v>
      </c>
      <c r="AX570" s="1">
        <v>7328.6529614465</v>
      </c>
      <c r="AY570" s="15">
        <v>0.4165779009</v>
      </c>
      <c r="AZ570" s="1">
        <v>1532.3396024366</v>
      </c>
      <c r="BA570" s="15">
        <v>0.0871017932</v>
      </c>
      <c r="BB570" s="1">
        <v>1021.3678843096</v>
      </c>
      <c r="BC570" s="15">
        <v>0.0580569569</v>
      </c>
      <c r="BD570" s="1">
        <v>17592.5149795531</v>
      </c>
      <c r="BE570" s="15">
        <v>0.526541403055997</v>
      </c>
      <c r="BF570" s="1">
        <v>0.248533153418369</v>
      </c>
      <c r="BG570" s="1">
        <v>0.165973941026694</v>
      </c>
      <c r="BH570" s="1">
        <v>0.0468741490455742</v>
      </c>
      <c r="BI570" s="1">
        <v>0.0120773534533661</v>
      </c>
    </row>
    <row r="571" ht="15.75" customHeight="1">
      <c r="A571" s="1" t="s">
        <v>1595</v>
      </c>
      <c r="B571" s="1" t="s">
        <v>350</v>
      </c>
      <c r="C571" s="1">
        <v>128.0</v>
      </c>
      <c r="D571" s="1">
        <v>6.563750578125</v>
      </c>
      <c r="E571" s="1">
        <v>840.160074</v>
      </c>
      <c r="F571" s="1" t="e">
        <v>#N/A</v>
      </c>
      <c r="G571" s="1" t="e">
        <v>#N/A</v>
      </c>
      <c r="H571" s="1" t="e">
        <v>#N/A</v>
      </c>
      <c r="I571" s="1">
        <v>0.0386026176412082</v>
      </c>
      <c r="J571" s="1">
        <v>0.931876897045717</v>
      </c>
      <c r="K571" s="1">
        <v>0.0233614073966978</v>
      </c>
      <c r="L571" s="1">
        <v>0.367894920393421</v>
      </c>
      <c r="M571" s="1" t="e">
        <v>#N/A</v>
      </c>
      <c r="N571" s="1">
        <v>0.146437112674618</v>
      </c>
      <c r="O571" s="1">
        <v>63257.7047146402</v>
      </c>
      <c r="P571" s="15">
        <v>0.1625</v>
      </c>
      <c r="Q571" s="1">
        <v>0.25</v>
      </c>
      <c r="R571" s="1">
        <v>0.5875</v>
      </c>
      <c r="S571" s="1">
        <v>9.0</v>
      </c>
      <c r="T571" s="1">
        <v>75879.6666666667</v>
      </c>
      <c r="U571" s="15">
        <v>93.3511193333333</v>
      </c>
      <c r="V571" s="1">
        <v>268116.954103201</v>
      </c>
      <c r="W571" s="15">
        <v>0.814635865321834</v>
      </c>
      <c r="X571" s="1">
        <v>0.011355397441796</v>
      </c>
      <c r="Y571" s="1">
        <v>0.17400873723637</v>
      </c>
      <c r="Z571" s="1">
        <v>0.185364134678166</v>
      </c>
      <c r="AA571" s="1">
        <v>268.116954103201</v>
      </c>
      <c r="AB571" s="1">
        <v>6001.47181000177</v>
      </c>
      <c r="AC571" s="15">
        <v>604.915141444819</v>
      </c>
      <c r="AD571" s="1">
        <v>204362.844173617</v>
      </c>
      <c r="AE571" s="15">
        <v>345.0</v>
      </c>
      <c r="AF571" s="1">
        <v>45139.5</v>
      </c>
      <c r="AG571" s="15">
        <v>76340.441796517</v>
      </c>
      <c r="AH571" s="15">
        <v>33.5999751003957</v>
      </c>
      <c r="AI571" s="1">
        <v>20.0080956560397</v>
      </c>
      <c r="AJ571" s="1">
        <v>20.9399788109917</v>
      </c>
      <c r="AK571" s="1">
        <v>2.5</v>
      </c>
      <c r="AL571" s="1">
        <v>0.93566</v>
      </c>
      <c r="AM571" s="1">
        <v>1.897362</v>
      </c>
      <c r="AN571" s="1">
        <v>1945.14875268876</v>
      </c>
      <c r="AO571" s="1">
        <v>1.44746110568169</v>
      </c>
      <c r="AP571" s="1">
        <v>2309.62282075785</v>
      </c>
      <c r="AQ571" s="15">
        <v>2811.45501089355</v>
      </c>
      <c r="AR571" s="15">
        <v>10189.8544633769</v>
      </c>
      <c r="AS571" s="15">
        <v>848.854464845708</v>
      </c>
      <c r="AT571" s="1">
        <v>472.425365454822</v>
      </c>
      <c r="AU571" s="1">
        <v>16632.2121253289</v>
      </c>
      <c r="AV571" s="15">
        <v>7453.6969807557</v>
      </c>
      <c r="AW571" s="15">
        <v>0.4137651884</v>
      </c>
      <c r="AX571" s="1">
        <v>6697.4941752992</v>
      </c>
      <c r="AY571" s="15">
        <v>0.3717873085</v>
      </c>
      <c r="AZ571" s="1">
        <v>3034.9155969455</v>
      </c>
      <c r="BA571" s="1">
        <v>0.1684724274</v>
      </c>
      <c r="BB571" s="1">
        <v>828.2095561753</v>
      </c>
      <c r="BC571" s="15">
        <v>0.0459750757</v>
      </c>
      <c r="BD571" s="1">
        <v>18014.3163091757</v>
      </c>
      <c r="BE571" s="15">
        <v>0.62484156482585</v>
      </c>
      <c r="BF571" s="1">
        <v>0.231431908864046</v>
      </c>
      <c r="BG571" s="1">
        <v>0.0709043438998324</v>
      </c>
      <c r="BH571" s="1">
        <v>0.0358938651695698</v>
      </c>
      <c r="BI571" s="1">
        <v>0.0369283172407028</v>
      </c>
    </row>
    <row r="572" ht="15.75" customHeight="1">
      <c r="A572" s="1" t="s">
        <v>1838</v>
      </c>
      <c r="B572" s="1" t="s">
        <v>695</v>
      </c>
      <c r="C572" s="1">
        <v>145.0</v>
      </c>
      <c r="D572" s="1">
        <v>5.5951974137931</v>
      </c>
      <c r="E572" s="1">
        <v>811.303625</v>
      </c>
      <c r="F572" s="1" t="e">
        <v>#N/A</v>
      </c>
      <c r="G572" s="1" t="e">
        <v>#N/A</v>
      </c>
      <c r="H572" s="1" t="e">
        <v>#N/A</v>
      </c>
      <c r="I572" s="1">
        <v>0.0402578505029072</v>
      </c>
      <c r="J572" s="1">
        <v>0.944087864360319</v>
      </c>
      <c r="K572" s="1">
        <v>0.012834347599582</v>
      </c>
      <c r="L572" s="1">
        <v>0.366636875896626</v>
      </c>
      <c r="M572" s="1" t="e">
        <v>#N/A</v>
      </c>
      <c r="N572" s="1">
        <v>0.146070243977986</v>
      </c>
      <c r="O572" s="1">
        <v>66863.2769230769</v>
      </c>
      <c r="P572" s="15">
        <v>0.134328358208955</v>
      </c>
      <c r="Q572" s="1">
        <v>0.149253731343284</v>
      </c>
      <c r="R572" s="1">
        <v>0.716417910447761</v>
      </c>
      <c r="S572" s="1">
        <v>8.0</v>
      </c>
      <c r="T572" s="1">
        <v>76994.875</v>
      </c>
      <c r="U572" s="15">
        <v>101.412953125</v>
      </c>
      <c r="V572" s="1">
        <v>288719.627007706</v>
      </c>
      <c r="W572" s="15">
        <v>0.839348677984324</v>
      </c>
      <c r="X572" s="1">
        <v>0.0400998927250801</v>
      </c>
      <c r="Y572" s="1">
        <v>0.120551429290595</v>
      </c>
      <c r="Z572" s="1">
        <v>0.160651322015676</v>
      </c>
      <c r="AA572" s="1">
        <v>288.719627007706</v>
      </c>
      <c r="AB572" s="1">
        <v>6668.5588887884</v>
      </c>
      <c r="AC572" s="15">
        <v>705.648837696245</v>
      </c>
      <c r="AD572" s="1">
        <v>205926.792089291</v>
      </c>
      <c r="AE572" s="15">
        <v>351.0</v>
      </c>
      <c r="AF572" s="1">
        <v>42872.0</v>
      </c>
      <c r="AG572" s="15">
        <v>72360.1332698715</v>
      </c>
      <c r="AH572" s="15">
        <v>42.5999756355647</v>
      </c>
      <c r="AI572" s="1">
        <v>20.0477975435743</v>
      </c>
      <c r="AJ572" s="1">
        <v>28.2899870860867</v>
      </c>
      <c r="AK572" s="1">
        <v>3.0</v>
      </c>
      <c r="AL572" s="1">
        <v>0.973366</v>
      </c>
      <c r="AM572" s="1">
        <v>1.986745</v>
      </c>
      <c r="AN572" s="1">
        <v>0.0</v>
      </c>
      <c r="AO572" s="1">
        <v>1.24047694975462</v>
      </c>
      <c r="AP572" s="1">
        <v>2051.40531696749</v>
      </c>
      <c r="AQ572" s="15">
        <v>2983.4435782288</v>
      </c>
      <c r="AR572" s="15">
        <v>10131.5359708888</v>
      </c>
      <c r="AS572" s="15">
        <v>613.759552719859</v>
      </c>
      <c r="AT572" s="1">
        <v>698.948066452926</v>
      </c>
      <c r="AU572" s="1">
        <v>16479.0924852579</v>
      </c>
      <c r="AV572" s="15">
        <v>8150.1915581489</v>
      </c>
      <c r="AW572" s="15">
        <v>0.4480188591</v>
      </c>
      <c r="AX572" s="1">
        <v>6457.6956345125</v>
      </c>
      <c r="AY572" s="15">
        <v>0.3549817707</v>
      </c>
      <c r="AZ572" s="1">
        <v>2684.8970707912</v>
      </c>
      <c r="BA572" s="1">
        <v>0.147589724</v>
      </c>
      <c r="BB572" s="1">
        <v>898.8418089388</v>
      </c>
      <c r="BC572" s="15">
        <v>0.0494096462</v>
      </c>
      <c r="BD572" s="1">
        <v>18191.6260723914</v>
      </c>
      <c r="BE572" s="15">
        <v>0.520814187063696</v>
      </c>
      <c r="BF572" s="1">
        <v>0.214205854823869</v>
      </c>
      <c r="BG572" s="1">
        <v>0.0975100169794094</v>
      </c>
      <c r="BH572" s="1">
        <v>0.0473212137165719</v>
      </c>
      <c r="BI572" s="1">
        <v>0.120148727416454</v>
      </c>
    </row>
    <row r="573" ht="15.75" customHeight="1">
      <c r="A573" s="1" t="s">
        <v>1949</v>
      </c>
      <c r="B573" s="1" t="s">
        <v>1260</v>
      </c>
      <c r="C573" s="1">
        <v>416.0</v>
      </c>
      <c r="D573" s="1">
        <v>3.72488807692308</v>
      </c>
      <c r="E573" s="1">
        <v>1549.55344</v>
      </c>
      <c r="F573" s="1" t="e">
        <v>#N/A</v>
      </c>
      <c r="G573" s="1" t="e">
        <v>#N/A</v>
      </c>
      <c r="H573" s="1" t="e">
        <v>#N/A</v>
      </c>
      <c r="I573" s="1">
        <v>0.00889740528637745</v>
      </c>
      <c r="J573" s="1">
        <v>0.968184226260009</v>
      </c>
      <c r="K573" s="1">
        <v>0.0180948349684344</v>
      </c>
      <c r="L573" s="1">
        <v>0.998009968212559</v>
      </c>
      <c r="M573" s="1" t="e">
        <v>#N/A</v>
      </c>
      <c r="N573" s="1">
        <v>0.190369697352043</v>
      </c>
      <c r="O573" s="1">
        <v>70889.7723823976</v>
      </c>
      <c r="P573" s="15">
        <v>0.859259259259259</v>
      </c>
      <c r="Q573" s="1">
        <v>0.0666666666666667</v>
      </c>
      <c r="R573" s="1">
        <v>0.0740740740740741</v>
      </c>
      <c r="S573" s="1">
        <v>17.2</v>
      </c>
      <c r="T573" s="1">
        <v>86789.9418604651</v>
      </c>
      <c r="U573" s="15">
        <v>90.0903162790698</v>
      </c>
      <c r="V573" s="1">
        <v>370940.9660631</v>
      </c>
      <c r="W573" s="15">
        <v>0.492941622360125</v>
      </c>
      <c r="X573" s="1">
        <v>0.0276211160246687</v>
      </c>
      <c r="Y573" s="1">
        <v>0.479437261615206</v>
      </c>
      <c r="Z573" s="1">
        <v>0.507058377639875</v>
      </c>
      <c r="AA573" s="1">
        <v>370.9409660631</v>
      </c>
      <c r="AB573" s="1">
        <v>6936.59329361368</v>
      </c>
      <c r="AC573" s="15">
        <v>436.257977653226</v>
      </c>
      <c r="AD573" s="1">
        <v>246423.959975036</v>
      </c>
      <c r="AE573" s="15">
        <v>442.0</v>
      </c>
      <c r="AF573" s="1">
        <v>39678.0</v>
      </c>
      <c r="AG573" s="15">
        <v>58419.4057052298</v>
      </c>
      <c r="AH573" s="15">
        <v>18.6999928985394</v>
      </c>
      <c r="AI573" s="1">
        <v>18.699995468331</v>
      </c>
      <c r="AJ573" s="1">
        <v>18.6999336122375</v>
      </c>
      <c r="AK573" s="1">
        <v>0.3</v>
      </c>
      <c r="AL573" s="1">
        <v>0.111512</v>
      </c>
      <c r="AM573" s="1">
        <v>0.227748</v>
      </c>
      <c r="AN573" s="1">
        <v>0.0</v>
      </c>
      <c r="AO573" s="1">
        <v>0.928840502607969</v>
      </c>
      <c r="AP573" s="1">
        <v>2539.87695964845</v>
      </c>
      <c r="AQ573" s="15">
        <v>4640.01619718259</v>
      </c>
      <c r="AR573" s="15">
        <v>11707.9010388954</v>
      </c>
      <c r="AS573" s="15">
        <v>1550.03175624585</v>
      </c>
      <c r="AT573" s="1">
        <v>788.25461482632</v>
      </c>
      <c r="AU573" s="1">
        <v>21226.0805667986</v>
      </c>
      <c r="AV573" s="15">
        <v>11588.8845557854</v>
      </c>
      <c r="AW573" s="15">
        <v>0.5261634539</v>
      </c>
      <c r="AX573" s="1">
        <v>5995.1043353828</v>
      </c>
      <c r="AY573" s="15">
        <v>0.2721922708</v>
      </c>
      <c r="AZ573" s="1">
        <v>1544.4163699405</v>
      </c>
      <c r="BA573" s="1">
        <v>0.0701202473</v>
      </c>
      <c r="BB573" s="1">
        <v>2896.8503336403</v>
      </c>
      <c r="BC573" s="15">
        <v>0.131524028</v>
      </c>
      <c r="BD573" s="1">
        <v>22025.255594749</v>
      </c>
      <c r="BE573" s="15">
        <v>0.54696589956545</v>
      </c>
      <c r="BF573" s="1">
        <v>0.291827348908074</v>
      </c>
      <c r="BG573" s="1">
        <v>0.0990187239161765</v>
      </c>
      <c r="BH573" s="1">
        <v>0.0357430002245774</v>
      </c>
      <c r="BI573" s="1">
        <v>0.0264450273857222</v>
      </c>
    </row>
    <row r="574" ht="15.75" customHeight="1">
      <c r="A574" s="1" t="s">
        <v>1498</v>
      </c>
      <c r="B574" s="1" t="s">
        <v>260</v>
      </c>
      <c r="C574" s="1">
        <v>11.0</v>
      </c>
      <c r="D574" s="1">
        <v>131.583731181818</v>
      </c>
      <c r="E574" s="1">
        <v>1447.421043</v>
      </c>
      <c r="F574" s="1" t="e">
        <v>#N/A</v>
      </c>
      <c r="G574" s="1">
        <v>0.00903519735528051</v>
      </c>
      <c r="H574" s="1" t="e">
        <v>#N/A</v>
      </c>
      <c r="I574" s="1">
        <v>0.0391910384768582</v>
      </c>
      <c r="J574" s="1">
        <v>0.917138080312509</v>
      </c>
      <c r="K574" s="1">
        <v>0.0332923547429265</v>
      </c>
      <c r="L574" s="1">
        <v>0.428563788579006</v>
      </c>
      <c r="M574" s="1" t="e">
        <v>#N/A</v>
      </c>
      <c r="N574" s="1">
        <v>0.138136843156772</v>
      </c>
      <c r="O574" s="1">
        <v>72018.1784032954</v>
      </c>
      <c r="P574" s="15">
        <v>0.0901639344262295</v>
      </c>
      <c r="Q574" s="1">
        <v>0.163934426229508</v>
      </c>
      <c r="R574" s="1">
        <v>0.745901639344262</v>
      </c>
      <c r="S574" s="1">
        <v>9.0</v>
      </c>
      <c r="T574" s="1">
        <v>110804.888888889</v>
      </c>
      <c r="U574" s="15">
        <v>160.824560333333</v>
      </c>
      <c r="V574" s="1">
        <v>204521.214771368</v>
      </c>
      <c r="W574" s="15">
        <v>0.855707888208395</v>
      </c>
      <c r="X574" s="1">
        <v>0.0497814212431237</v>
      </c>
      <c r="Y574" s="1">
        <v>0.0945106905484817</v>
      </c>
      <c r="Z574" s="1">
        <v>0.144292111791605</v>
      </c>
      <c r="AA574" s="1">
        <v>204.521214771368</v>
      </c>
      <c r="AB574" s="1">
        <v>5410.38078579323</v>
      </c>
      <c r="AC574" s="15">
        <v>600.968359695182</v>
      </c>
      <c r="AD574" s="1">
        <v>142332.807836115</v>
      </c>
      <c r="AE574" s="15">
        <v>120.0</v>
      </c>
      <c r="AF574" s="1">
        <v>47378.0</v>
      </c>
      <c r="AG574" s="15">
        <v>67920.8527056066</v>
      </c>
      <c r="AH574" s="15">
        <v>45.3062852600487</v>
      </c>
      <c r="AI574" s="1">
        <v>23.5985877750976</v>
      </c>
      <c r="AJ574" s="1">
        <v>39.7429276955304</v>
      </c>
      <c r="AK574" s="1">
        <v>2.0</v>
      </c>
      <c r="AL574" s="1">
        <v>0.984012</v>
      </c>
      <c r="AM574" s="1">
        <v>1.689882</v>
      </c>
      <c r="AN574" s="1">
        <v>2436.6800365773</v>
      </c>
      <c r="AO574" s="1">
        <v>1.18357209746067</v>
      </c>
      <c r="AP574" s="1">
        <v>2354.04097962945</v>
      </c>
      <c r="AQ574" s="15">
        <v>3194.44458981795</v>
      </c>
      <c r="AR574" s="15">
        <v>10344.4765380546</v>
      </c>
      <c r="AS574" s="15">
        <v>1002.3712498976</v>
      </c>
      <c r="AT574" s="15">
        <v>228.59944699588</v>
      </c>
      <c r="AU574" s="1">
        <v>17123.9328043955</v>
      </c>
      <c r="AV574" s="15">
        <v>7470.6755368703</v>
      </c>
      <c r="AW574" s="15">
        <v>0.4533512076</v>
      </c>
      <c r="AX574" s="1">
        <v>6713.745106357</v>
      </c>
      <c r="AY574" s="15">
        <v>0.407417567</v>
      </c>
      <c r="AZ574" s="1">
        <v>1549.454266671</v>
      </c>
      <c r="BA574" s="1">
        <v>0.0940272348</v>
      </c>
      <c r="BB574" s="1">
        <v>744.9066879101</v>
      </c>
      <c r="BC574" s="15">
        <v>0.0452039906</v>
      </c>
      <c r="BD574" s="1">
        <v>16478.7815978084</v>
      </c>
      <c r="BE574" s="15">
        <v>0.526186279624037</v>
      </c>
      <c r="BF574" s="1">
        <v>0.280441005905953</v>
      </c>
      <c r="BG574" s="1">
        <v>0.128336375106609</v>
      </c>
      <c r="BH574" s="1">
        <v>0.0482471592234104</v>
      </c>
      <c r="BI574" s="1">
        <v>0.0167891801399901</v>
      </c>
    </row>
    <row r="575" ht="15.75" customHeight="1">
      <c r="A575" s="1" t="s">
        <v>1950</v>
      </c>
      <c r="B575" s="1" t="s">
        <v>1138</v>
      </c>
      <c r="C575" s="1">
        <v>38.0</v>
      </c>
      <c r="D575" s="1">
        <v>149.233480657895</v>
      </c>
      <c r="E575" s="1">
        <v>5670.872265</v>
      </c>
      <c r="F575" s="1">
        <v>0.0427713958037891</v>
      </c>
      <c r="G575" s="1">
        <v>0.0218795645901725</v>
      </c>
      <c r="H575" s="1" t="e">
        <v>#N/A</v>
      </c>
      <c r="I575" s="1">
        <v>0.0326163281120375</v>
      </c>
      <c r="J575" s="1">
        <v>0.855769122374417</v>
      </c>
      <c r="K575" s="1">
        <v>0.0463422717738766</v>
      </c>
      <c r="L575" s="1">
        <v>0.143544615026052</v>
      </c>
      <c r="M575" s="1">
        <v>0.0150728211512378</v>
      </c>
      <c r="N575" s="1">
        <v>0.119365997994386</v>
      </c>
      <c r="O575" s="1">
        <v>74611.6104628675</v>
      </c>
      <c r="P575" s="15">
        <v>0.263313609467456</v>
      </c>
      <c r="Q575" s="1">
        <v>0.156804733727811</v>
      </c>
      <c r="R575" s="1">
        <v>0.579881656804734</v>
      </c>
      <c r="S575" s="1">
        <v>33.01</v>
      </c>
      <c r="T575" s="1">
        <v>110770.554377461</v>
      </c>
      <c r="U575" s="15">
        <v>171.792555740685</v>
      </c>
      <c r="V575" s="1">
        <v>371337.701079395</v>
      </c>
      <c r="W575" s="15">
        <v>0.887066891029563</v>
      </c>
      <c r="X575" s="1">
        <v>0.0483594789264497</v>
      </c>
      <c r="Y575" s="1">
        <v>0.0645736300439868</v>
      </c>
      <c r="Z575" s="1">
        <v>0.112933108970437</v>
      </c>
      <c r="AA575" s="1">
        <v>371.337701079395</v>
      </c>
      <c r="AB575" s="1">
        <v>9609.75674524385</v>
      </c>
      <c r="AC575" s="15">
        <v>1068.16371925457</v>
      </c>
      <c r="AD575" s="1">
        <v>272859.594462947</v>
      </c>
      <c r="AE575" s="15">
        <v>490.0</v>
      </c>
      <c r="AF575" s="1">
        <v>75807.5</v>
      </c>
      <c r="AG575" s="15">
        <v>139392.608983368</v>
      </c>
      <c r="AH575" s="15">
        <v>47.5899970664741</v>
      </c>
      <c r="AI575" s="1">
        <v>24.3799994662721</v>
      </c>
      <c r="AJ575" s="1">
        <v>24.379999530617</v>
      </c>
      <c r="AK575" s="1">
        <v>2.0</v>
      </c>
      <c r="AL575" s="1">
        <v>1.313264</v>
      </c>
      <c r="AM575" s="1">
        <v>1.681144</v>
      </c>
      <c r="AN575" s="1">
        <v>0.0</v>
      </c>
      <c r="AO575" s="1">
        <v>0.517714052996077</v>
      </c>
      <c r="AP575" s="1">
        <v>1348.71722771911</v>
      </c>
      <c r="AQ575" s="15">
        <v>2190.2716583231</v>
      </c>
      <c r="AR575" s="15">
        <v>7368.74392990757</v>
      </c>
      <c r="AS575" s="15">
        <v>813.174443808424</v>
      </c>
      <c r="AT575" s="1">
        <v>448.07575823611</v>
      </c>
      <c r="AU575" s="1">
        <v>12168.9830179943</v>
      </c>
      <c r="AV575" s="15">
        <v>3890.5439761969</v>
      </c>
      <c r="AW575" s="15">
        <v>0.2953405617</v>
      </c>
      <c r="AX575" s="1">
        <v>7930.4063901478</v>
      </c>
      <c r="AY575" s="15">
        <v>0.6020162455</v>
      </c>
      <c r="AZ575" s="1">
        <v>876.8437293523</v>
      </c>
      <c r="BA575" s="1">
        <v>0.0665633189</v>
      </c>
      <c r="BB575" s="1">
        <v>475.2829579743</v>
      </c>
      <c r="BC575" s="15">
        <v>0.0360798738</v>
      </c>
      <c r="BD575" s="1">
        <v>13173.0770536713</v>
      </c>
      <c r="BE575" s="15">
        <v>0.58909902712434</v>
      </c>
      <c r="BF575" s="1">
        <v>0.226313660994186</v>
      </c>
      <c r="BG575" s="1">
        <v>0.129363025917718</v>
      </c>
      <c r="BH575" s="1">
        <v>0.0402103290351394</v>
      </c>
      <c r="BI575" s="1">
        <v>0.0150139569286159</v>
      </c>
    </row>
    <row r="576" ht="15.75" customHeight="1">
      <c r="A576" s="1" t="s">
        <v>1811</v>
      </c>
      <c r="B576" s="1" t="s">
        <v>644</v>
      </c>
      <c r="C576" s="1">
        <v>21.0</v>
      </c>
      <c r="D576" s="1">
        <v>226.192554</v>
      </c>
      <c r="E576" s="1">
        <v>4750.043634</v>
      </c>
      <c r="F576" s="1">
        <v>0.148484174077301</v>
      </c>
      <c r="G576" s="1">
        <v>0.0305844953365149</v>
      </c>
      <c r="H576" s="1" t="e">
        <v>#N/A</v>
      </c>
      <c r="I576" s="1">
        <v>0.0574383145232054</v>
      </c>
      <c r="J576" s="1">
        <v>0.707087705834675</v>
      </c>
      <c r="K576" s="1">
        <v>0.05461901782098</v>
      </c>
      <c r="L576" s="1">
        <v>0.264771589617133</v>
      </c>
      <c r="M576" s="1">
        <v>0.120884377836908</v>
      </c>
      <c r="N576" s="1">
        <v>0.150473794842515</v>
      </c>
      <c r="O576" s="1">
        <v>80655.1695101413</v>
      </c>
      <c r="P576" s="15">
        <v>0.191275167785235</v>
      </c>
      <c r="Q576" s="1">
        <v>0.181208053691275</v>
      </c>
      <c r="R576" s="1">
        <v>0.62751677852349</v>
      </c>
      <c r="S576" s="1">
        <v>26.22</v>
      </c>
      <c r="T576" s="1">
        <v>115179.92143402</v>
      </c>
      <c r="U576" s="15">
        <v>181.161084439359</v>
      </c>
      <c r="V576" s="1">
        <v>322916.999966237</v>
      </c>
      <c r="W576" s="15">
        <v>0.763817215416401</v>
      </c>
      <c r="X576" s="1">
        <v>0.212669766034385</v>
      </c>
      <c r="Y576" s="1">
        <v>0.0235130185492141</v>
      </c>
      <c r="Z576" s="1">
        <v>0.236182784583599</v>
      </c>
      <c r="AA576" s="1">
        <v>322.916999966237</v>
      </c>
      <c r="AB576" s="1">
        <v>11389.8648451868</v>
      </c>
      <c r="AC576" s="15">
        <v>888.549385060238</v>
      </c>
      <c r="AD576" s="1">
        <v>242349.714515881</v>
      </c>
      <c r="AE576" s="15">
        <v>436.0</v>
      </c>
      <c r="AF576" s="1">
        <v>57715.5</v>
      </c>
      <c r="AG576" s="15">
        <v>112106.93554713</v>
      </c>
      <c r="AH576" s="15">
        <v>75.1299773109843</v>
      </c>
      <c r="AI576" s="1">
        <v>32.2165993045778</v>
      </c>
      <c r="AJ576" s="1">
        <v>41.8379986937158</v>
      </c>
      <c r="AK576" s="1">
        <v>3.0</v>
      </c>
      <c r="AL576" s="1">
        <v>0.897324</v>
      </c>
      <c r="AM576" s="1">
        <v>1.160127</v>
      </c>
      <c r="AN576" s="1">
        <v>0.0</v>
      </c>
      <c r="AO576" s="1">
        <v>0.782198711508438</v>
      </c>
      <c r="AP576" s="1">
        <v>1546.75930709566</v>
      </c>
      <c r="AQ576" s="15">
        <v>2757.39925550335</v>
      </c>
      <c r="AR576" s="15">
        <v>8927.27845834353</v>
      </c>
      <c r="AS576" s="15">
        <v>1345.65587234772</v>
      </c>
      <c r="AT576" s="1">
        <v>444.776705813309</v>
      </c>
      <c r="AU576" s="1">
        <v>15021.8695991036</v>
      </c>
      <c r="AV576" s="15">
        <v>3397.2569378866</v>
      </c>
      <c r="AW576" s="15">
        <v>0.2209350694</v>
      </c>
      <c r="AX576" s="1">
        <v>9963.7181974065</v>
      </c>
      <c r="AY576" s="15">
        <v>0.6479741778</v>
      </c>
      <c r="AZ576" s="1">
        <v>1387.9512552713</v>
      </c>
      <c r="BA576" s="1">
        <v>0.0902631483</v>
      </c>
      <c r="BB576" s="1">
        <v>627.7946877688</v>
      </c>
      <c r="BC576" s="15">
        <v>0.0408276046</v>
      </c>
      <c r="BD576" s="1">
        <v>15376.7210783332</v>
      </c>
      <c r="BE576" s="15">
        <v>0.513620331052163</v>
      </c>
      <c r="BF576" s="1">
        <v>0.211938380383665</v>
      </c>
      <c r="BG576" s="1">
        <v>0.242941655282211</v>
      </c>
      <c r="BH576" s="1">
        <v>0.0204115640430748</v>
      </c>
      <c r="BI576" s="1">
        <v>0.0110880692388866</v>
      </c>
    </row>
    <row r="577" ht="15.75" customHeight="1">
      <c r="A577" s="1" t="s">
        <v>1839</v>
      </c>
      <c r="B577" s="1" t="s">
        <v>699</v>
      </c>
      <c r="C577" s="1">
        <v>100.0</v>
      </c>
      <c r="D577" s="1">
        <v>52.79869405</v>
      </c>
      <c r="E577" s="1">
        <v>5279.869405</v>
      </c>
      <c r="F577" s="1">
        <v>0.0465052962056125</v>
      </c>
      <c r="G577" s="1">
        <v>0.0342335756192872</v>
      </c>
      <c r="H577" s="1" t="e">
        <v>#N/A</v>
      </c>
      <c r="I577" s="1">
        <v>0.0470518604672033</v>
      </c>
      <c r="J577" s="1">
        <v>0.817466208019492</v>
      </c>
      <c r="K577" s="1">
        <v>0.0538202375883077</v>
      </c>
      <c r="L577" s="1">
        <v>0.266874766301489</v>
      </c>
      <c r="M577" s="1">
        <v>0.0531568794538065</v>
      </c>
      <c r="N577" s="1">
        <v>0.11318853716957</v>
      </c>
      <c r="O577" s="1">
        <v>68842.9991733435</v>
      </c>
      <c r="P577" s="15">
        <v>0.323615160349854</v>
      </c>
      <c r="Q577" s="1">
        <v>0.163265306122449</v>
      </c>
      <c r="R577" s="1">
        <v>0.513119533527697</v>
      </c>
      <c r="S577" s="1">
        <v>37.5</v>
      </c>
      <c r="T577" s="1">
        <v>103498.72</v>
      </c>
      <c r="U577" s="15">
        <v>140.796517466667</v>
      </c>
      <c r="V577" s="1">
        <v>352241.278588973</v>
      </c>
      <c r="W577" s="15">
        <v>0.938932140086186</v>
      </c>
      <c r="X577" s="1">
        <v>0.0306563336965378</v>
      </c>
      <c r="Y577" s="1">
        <v>0.0304115262172765</v>
      </c>
      <c r="Z577" s="1">
        <v>0.0610678599138144</v>
      </c>
      <c r="AA577" s="1">
        <v>352.241278588973</v>
      </c>
      <c r="AB577" s="1">
        <v>9281.66006409016</v>
      </c>
      <c r="AC577" s="15">
        <v>1253.84955425806</v>
      </c>
      <c r="AD577" s="1">
        <v>236084.923590682</v>
      </c>
      <c r="AE577" s="15">
        <v>428.0</v>
      </c>
      <c r="AF577" s="1">
        <v>62855.0</v>
      </c>
      <c r="AG577" s="15">
        <v>102593.690613891</v>
      </c>
      <c r="AH577" s="15">
        <v>39.2399864283291</v>
      </c>
      <c r="AI577" s="1">
        <v>25.8999998785945</v>
      </c>
      <c r="AJ577" s="1">
        <v>27.3548837238671</v>
      </c>
      <c r="AK577" s="1">
        <v>3.0</v>
      </c>
      <c r="AL577" s="1">
        <v>3.0</v>
      </c>
      <c r="AM577" s="1">
        <v>3.0</v>
      </c>
      <c r="AN577" s="1">
        <v>0.0</v>
      </c>
      <c r="AO577" s="1">
        <v>0.763332463654791</v>
      </c>
      <c r="AP577" s="1">
        <v>1621.15654070804</v>
      </c>
      <c r="AQ577" s="15">
        <v>3021.96151762583</v>
      </c>
      <c r="AR577" s="15">
        <v>8309.84912968693</v>
      </c>
      <c r="AS577" s="15">
        <v>518.235577457432</v>
      </c>
      <c r="AT577" s="1">
        <v>420.212092348144</v>
      </c>
      <c r="AU577" s="1">
        <v>13891.4148578264</v>
      </c>
      <c r="AV577" s="15">
        <v>3821.4097253288</v>
      </c>
      <c r="AW577" s="15">
        <v>0.2961584689</v>
      </c>
      <c r="AX577" s="1">
        <v>7425.3679504681</v>
      </c>
      <c r="AY577" s="15">
        <v>0.5754644912</v>
      </c>
      <c r="AZ577" s="1">
        <v>1195.9714267862</v>
      </c>
      <c r="BA577" s="1">
        <v>0.09268754</v>
      </c>
      <c r="BB577" s="1">
        <v>460.5108970463</v>
      </c>
      <c r="BC577" s="15">
        <v>0.0356894999</v>
      </c>
      <c r="BD577" s="1">
        <v>12903.2599996294</v>
      </c>
      <c r="BE577" s="15">
        <v>0.546281140378568</v>
      </c>
      <c r="BF577" s="1">
        <v>0.262847791835672</v>
      </c>
      <c r="BG577" s="1">
        <v>0.147031142741922</v>
      </c>
      <c r="BH577" s="1">
        <v>0.0360385623963259</v>
      </c>
      <c r="BI577" s="1">
        <v>0.00780136264751318</v>
      </c>
    </row>
    <row r="578" ht="15.75" customHeight="1">
      <c r="A578" s="1" t="s">
        <v>1864</v>
      </c>
      <c r="B578" s="1" t="s">
        <v>770</v>
      </c>
      <c r="C578" s="1">
        <v>25.0</v>
      </c>
      <c r="D578" s="1">
        <v>385.94422672</v>
      </c>
      <c r="E578" s="1">
        <v>9648.605668</v>
      </c>
      <c r="F578" s="1">
        <v>0.369074141132016</v>
      </c>
      <c r="G578" s="1">
        <v>0.055624643043151</v>
      </c>
      <c r="H578" s="1">
        <v>0.00303260033034262</v>
      </c>
      <c r="I578" s="1">
        <v>0.0661046553276737</v>
      </c>
      <c r="J578" s="1">
        <v>0.454254066854067</v>
      </c>
      <c r="K578" s="1">
        <v>0.0519098933127496</v>
      </c>
      <c r="L578" s="1">
        <v>0.178830386610749</v>
      </c>
      <c r="M578" s="1">
        <v>0.119230719379819</v>
      </c>
      <c r="N578" s="1">
        <v>0.093691242188896</v>
      </c>
      <c r="O578" s="1">
        <v>95873.9981464319</v>
      </c>
      <c r="P578" s="15">
        <v>0.135823429541596</v>
      </c>
      <c r="Q578" s="1">
        <v>0.0899830220713073</v>
      </c>
      <c r="R578" s="1">
        <v>0.774193548387097</v>
      </c>
      <c r="S578" s="1">
        <v>67.66</v>
      </c>
      <c r="T578" s="1">
        <v>106089.966302099</v>
      </c>
      <c r="U578" s="15">
        <v>142.604281229678</v>
      </c>
      <c r="V578" s="1">
        <v>349709.821926987</v>
      </c>
      <c r="W578" s="15">
        <v>0.794216381479058</v>
      </c>
      <c r="X578" s="1">
        <v>0.186361063951708</v>
      </c>
      <c r="Y578" s="1">
        <v>0.0194225545692345</v>
      </c>
      <c r="Z578" s="1">
        <v>0.205783618520942</v>
      </c>
      <c r="AA578" s="1">
        <v>349.709821926987</v>
      </c>
      <c r="AB578" s="1">
        <v>11422.1264493696</v>
      </c>
      <c r="AC578" s="15">
        <v>837.020243949304</v>
      </c>
      <c r="AD578" s="1">
        <v>263442.431289118</v>
      </c>
      <c r="AE578" s="15">
        <v>477.0</v>
      </c>
      <c r="AF578" s="1">
        <v>69580.0</v>
      </c>
      <c r="AG578" s="15">
        <v>147674.61476194</v>
      </c>
      <c r="AH578" s="15">
        <v>84.4199858947367</v>
      </c>
      <c r="AI578" s="1">
        <v>29.3939938337997</v>
      </c>
      <c r="AJ578" s="1">
        <v>41.1935992610434</v>
      </c>
      <c r="AK578" s="1">
        <v>0.43</v>
      </c>
      <c r="AL578" s="1">
        <v>0.43</v>
      </c>
      <c r="AM578" s="1">
        <v>0.43</v>
      </c>
      <c r="AN578" s="1">
        <v>0.0</v>
      </c>
      <c r="AO578" s="15">
        <v>0.578603573625603</v>
      </c>
      <c r="AP578" s="1">
        <v>1451.9291068617</v>
      </c>
      <c r="AQ578" s="15">
        <v>2873.64142281786</v>
      </c>
      <c r="AR578" s="15">
        <v>9584.85550163123</v>
      </c>
      <c r="AS578" s="15">
        <v>1175.64663541186</v>
      </c>
      <c r="AT578" s="1">
        <v>629.848853721442</v>
      </c>
      <c r="AU578" s="1">
        <v>15715.9215204441</v>
      </c>
      <c r="AV578" s="15">
        <v>4618.732141671</v>
      </c>
      <c r="AW578" s="15">
        <v>0.2762384738</v>
      </c>
      <c r="AX578" s="1">
        <v>10115.0407454742</v>
      </c>
      <c r="AY578" s="15">
        <v>0.6049632957</v>
      </c>
      <c r="AZ578" s="1">
        <v>1448.9940812636</v>
      </c>
      <c r="BA578" s="1">
        <v>0.086661859</v>
      </c>
      <c r="BB578" s="1">
        <v>537.3230238282</v>
      </c>
      <c r="BC578" s="15">
        <v>0.0321363715</v>
      </c>
      <c r="BD578" s="1">
        <v>16720.089992237</v>
      </c>
      <c r="BE578" s="15">
        <v>0.60411129707813</v>
      </c>
      <c r="BF578" s="1">
        <v>0.230791659999206</v>
      </c>
      <c r="BG578" s="1">
        <v>0.12161803291907</v>
      </c>
      <c r="BH578" s="1">
        <v>0.031959688726453</v>
      </c>
      <c r="BI578" s="1">
        <v>0.0115193212771407</v>
      </c>
    </row>
    <row r="579" ht="15.75" customHeight="1">
      <c r="A579" s="1" t="s">
        <v>1951</v>
      </c>
      <c r="B579" s="1" t="s">
        <v>1288</v>
      </c>
      <c r="C579" s="1">
        <v>50.0</v>
      </c>
      <c r="D579" s="1">
        <v>28.13361656</v>
      </c>
      <c r="E579" s="1">
        <v>1406.680828</v>
      </c>
      <c r="F579" s="1">
        <v>0.0177265409812922</v>
      </c>
      <c r="G579" s="1">
        <v>0.00818041350728635</v>
      </c>
      <c r="H579" s="1" t="e">
        <v>#N/A</v>
      </c>
      <c r="I579" s="1">
        <v>0.0324028022156309</v>
      </c>
      <c r="J579" s="1">
        <v>0.908254312468682</v>
      </c>
      <c r="K579" s="1">
        <v>0.0320615458656674</v>
      </c>
      <c r="L579" s="1">
        <v>0.191357722364844</v>
      </c>
      <c r="M579" s="1">
        <v>0.0135008116241412</v>
      </c>
      <c r="N579" s="1">
        <v>0.111584168230107</v>
      </c>
      <c r="O579" s="1">
        <v>80771.3515265579</v>
      </c>
      <c r="P579" s="15">
        <v>0.185185185185185</v>
      </c>
      <c r="Q579" s="1">
        <v>0.148148148148148</v>
      </c>
      <c r="R579" s="1">
        <v>0.666666666666667</v>
      </c>
      <c r="S579" s="1">
        <v>10.0</v>
      </c>
      <c r="T579" s="1">
        <v>109944.9</v>
      </c>
      <c r="U579" s="15">
        <v>140.6680828</v>
      </c>
      <c r="V579" s="1">
        <v>356873.641843649</v>
      </c>
      <c r="W579" s="15">
        <v>0.886933518956128</v>
      </c>
      <c r="X579" s="1">
        <v>0.0374043557254176</v>
      </c>
      <c r="Y579" s="1">
        <v>0.075662125318454</v>
      </c>
      <c r="Z579" s="1">
        <v>0.113066481043872</v>
      </c>
      <c r="AA579" s="1">
        <v>356.873641843649</v>
      </c>
      <c r="AB579" s="1">
        <v>9971.939419935</v>
      </c>
      <c r="AC579" s="15">
        <v>1131.73484582389</v>
      </c>
      <c r="AD579" s="1">
        <v>252341.019112599</v>
      </c>
      <c r="AE579" s="15">
        <v>455.0</v>
      </c>
      <c r="AF579" s="1">
        <v>55518.0</v>
      </c>
      <c r="AG579" s="15">
        <v>103708.597725358</v>
      </c>
      <c r="AH579" s="15">
        <v>41.8999687754555</v>
      </c>
      <c r="AI579" s="1">
        <v>26.7999987692228</v>
      </c>
      <c r="AJ579" s="1">
        <v>26.7999697506452</v>
      </c>
      <c r="AK579" s="1">
        <v>2.28</v>
      </c>
      <c r="AL579" s="1">
        <v>2.28</v>
      </c>
      <c r="AM579" s="1">
        <v>2.28</v>
      </c>
      <c r="AN579" s="1">
        <v>0.0</v>
      </c>
      <c r="AO579" s="1">
        <v>0.895355794469636</v>
      </c>
      <c r="AP579" s="1">
        <v>1847.39507233833</v>
      </c>
      <c r="AQ579" s="15">
        <v>2424.02781933699</v>
      </c>
      <c r="AR579" s="15">
        <v>9186.90128760324</v>
      </c>
      <c r="AS579" s="15">
        <v>1317.30930223498</v>
      </c>
      <c r="AT579" s="1">
        <v>733.990660459901</v>
      </c>
      <c r="AU579" s="1">
        <v>15509.6241419734</v>
      </c>
      <c r="AV579" s="15">
        <v>4473.4187471668</v>
      </c>
      <c r="AW579" s="15">
        <v>0.2976159756</v>
      </c>
      <c r="AX579" s="1">
        <v>8811.8255641739</v>
      </c>
      <c r="AY579" s="15">
        <v>0.5862496249</v>
      </c>
      <c r="AZ579" s="1">
        <v>1299.7820744281</v>
      </c>
      <c r="BA579" s="1">
        <v>0.0864743347</v>
      </c>
      <c r="BB579" s="1">
        <v>445.8157507836</v>
      </c>
      <c r="BC579" s="15">
        <v>0.0296600647</v>
      </c>
      <c r="BD579" s="1">
        <v>15030.8421365524</v>
      </c>
      <c r="BE579" s="15">
        <v>0.569578444917723</v>
      </c>
      <c r="BF579" s="1">
        <v>0.236839400202696</v>
      </c>
      <c r="BG579" s="1">
        <v>0.135987271878264</v>
      </c>
      <c r="BH579" s="1">
        <v>0.0470549440404962</v>
      </c>
      <c r="BI579" s="1">
        <v>0.0105399389608199</v>
      </c>
    </row>
    <row r="580" ht="15.75" customHeight="1">
      <c r="A580" s="1" t="s">
        <v>1716</v>
      </c>
      <c r="B580" s="1" t="s">
        <v>475</v>
      </c>
      <c r="C580" s="1">
        <v>136.0</v>
      </c>
      <c r="D580" s="1">
        <v>6.48680439705882</v>
      </c>
      <c r="E580" s="1">
        <v>882.205398</v>
      </c>
      <c r="F580" s="1" t="e">
        <v>#N/A</v>
      </c>
      <c r="G580" s="1" t="e">
        <v>#N/A</v>
      </c>
      <c r="H580" s="1" t="e">
        <v>#N/A</v>
      </c>
      <c r="I580" s="1">
        <v>0.0150643972129253</v>
      </c>
      <c r="J580" s="1">
        <v>0.955121016153533</v>
      </c>
      <c r="K580" s="1">
        <v>0.022858521244561</v>
      </c>
      <c r="L580" s="1">
        <v>0.500636344339817</v>
      </c>
      <c r="M580" s="1" t="e">
        <v>#N/A</v>
      </c>
      <c r="N580" s="1">
        <v>0.172327836523708</v>
      </c>
      <c r="O580" s="1">
        <v>62954.8141368629</v>
      </c>
      <c r="P580" s="15">
        <v>0.197183098591549</v>
      </c>
      <c r="Q580" s="1">
        <v>0.126760563380282</v>
      </c>
      <c r="R580" s="1">
        <v>0.676056338028169</v>
      </c>
      <c r="S580" s="1">
        <v>11.0</v>
      </c>
      <c r="T580" s="1">
        <v>78318.7272727273</v>
      </c>
      <c r="U580" s="15">
        <v>80.2004907272727</v>
      </c>
      <c r="V580" s="1">
        <v>311911.886533254</v>
      </c>
      <c r="W580" s="15">
        <v>0.448399509612863</v>
      </c>
      <c r="X580" s="1">
        <v>0.0554679673882015</v>
      </c>
      <c r="Y580" s="1">
        <v>0.496132522998935</v>
      </c>
      <c r="Z580" s="1">
        <v>0.551600490387137</v>
      </c>
      <c r="AA580" s="1">
        <v>311.911886533254</v>
      </c>
      <c r="AB580" s="1">
        <v>9896.72475343435</v>
      </c>
      <c r="AC580" s="15">
        <v>384.089828477789</v>
      </c>
      <c r="AD580" s="1">
        <v>299273.284063236</v>
      </c>
      <c r="AE580" s="15">
        <v>523.0</v>
      </c>
      <c r="AF580" s="1">
        <v>37770.0</v>
      </c>
      <c r="AG580" s="15">
        <v>66386.2576177285</v>
      </c>
      <c r="AH580" s="15">
        <v>42.819988959937</v>
      </c>
      <c r="AI580" s="1">
        <v>19.9999837907384</v>
      </c>
      <c r="AJ580" s="1">
        <v>27.3466010270495</v>
      </c>
      <c r="AK580" s="1">
        <v>0.0</v>
      </c>
      <c r="AL580" s="1">
        <v>0.0</v>
      </c>
      <c r="AM580" s="1">
        <v>0.0</v>
      </c>
      <c r="AN580" s="1">
        <v>0.0</v>
      </c>
      <c r="AO580" s="1">
        <v>0.699025628093704</v>
      </c>
      <c r="AP580" s="1">
        <v>3429.14653079464</v>
      </c>
      <c r="AQ580" s="15">
        <v>4254.47816178518</v>
      </c>
      <c r="AR580" s="15">
        <v>9682.86969153186</v>
      </c>
      <c r="AS580" s="15">
        <v>815.063398648576</v>
      </c>
      <c r="AT580" s="1">
        <v>641.375399972332</v>
      </c>
      <c r="AU580" s="1">
        <v>18822.9331827326</v>
      </c>
      <c r="AV580" s="15">
        <v>8119.5154032932</v>
      </c>
      <c r="AW580" s="15">
        <v>0.3700324845</v>
      </c>
      <c r="AX580" s="1">
        <v>9802.1979622383</v>
      </c>
      <c r="AY580" s="15">
        <v>0.4467177517</v>
      </c>
      <c r="AZ580" s="1">
        <v>2186.1540274325</v>
      </c>
      <c r="BA580" s="1">
        <v>0.0996300846</v>
      </c>
      <c r="BB580" s="1">
        <v>1834.8423504701</v>
      </c>
      <c r="BC580" s="15">
        <v>0.0836196792</v>
      </c>
      <c r="BD580" s="1">
        <v>21942.7097434341</v>
      </c>
      <c r="BE580" s="15">
        <v>0.485853807510117</v>
      </c>
      <c r="BF580" s="1">
        <v>0.283466246661926</v>
      </c>
      <c r="BG580" s="1">
        <v>0.144478803900923</v>
      </c>
      <c r="BH580" s="1">
        <v>0.0471734954076961</v>
      </c>
      <c r="BI580" s="1">
        <v>0.0390276465193372</v>
      </c>
    </row>
    <row r="581" ht="15.75" customHeight="1">
      <c r="A581" s="1" t="s">
        <v>1730</v>
      </c>
      <c r="B581" s="1" t="s">
        <v>495</v>
      </c>
      <c r="C581" s="1">
        <v>163.0</v>
      </c>
      <c r="D581" s="1">
        <v>3.30206101840491</v>
      </c>
      <c r="E581" s="1">
        <v>538.235946</v>
      </c>
      <c r="F581" s="1" t="e">
        <v>#N/A</v>
      </c>
      <c r="G581" s="1" t="e">
        <v>#N/A</v>
      </c>
      <c r="H581" s="1" t="e">
        <v>#N/A</v>
      </c>
      <c r="I581" s="1" t="e">
        <v>#N/A</v>
      </c>
      <c r="J581" s="1">
        <v>0.973651634514583</v>
      </c>
      <c r="K581" s="1" t="e">
        <v>#N/A</v>
      </c>
      <c r="L581" s="1">
        <v>0.985027432554003</v>
      </c>
      <c r="M581" s="1" t="e">
        <v>#N/A</v>
      </c>
      <c r="N581" s="1">
        <v>0.224046334352248</v>
      </c>
      <c r="O581" s="1">
        <v>59052.8690127077</v>
      </c>
      <c r="P581" s="15">
        <v>0.142857142857143</v>
      </c>
      <c r="Q581" s="1">
        <v>0.0952380952380952</v>
      </c>
      <c r="R581" s="1">
        <v>0.761904761904762</v>
      </c>
      <c r="S581" s="1">
        <v>5.25</v>
      </c>
      <c r="T581" s="1">
        <v>82838.4761904762</v>
      </c>
      <c r="U581" s="15">
        <v>102.521132571429</v>
      </c>
      <c r="V581" s="1">
        <v>197948.782112743</v>
      </c>
      <c r="W581" s="15">
        <v>0.85028479071625</v>
      </c>
      <c r="X581" s="1">
        <v>0.0433409374511642</v>
      </c>
      <c r="Y581" s="1">
        <v>0.106374271832586</v>
      </c>
      <c r="Z581" s="1">
        <v>0.14971520928375</v>
      </c>
      <c r="AA581" s="1">
        <v>197.948782112743</v>
      </c>
      <c r="AB581" s="1">
        <v>4401.3466911777</v>
      </c>
      <c r="AC581" s="15">
        <v>540.722785542086</v>
      </c>
      <c r="AD581" s="1">
        <v>162336.445480976</v>
      </c>
      <c r="AE581" s="15">
        <v>189.0</v>
      </c>
      <c r="AF581" s="1">
        <v>40261.0</v>
      </c>
      <c r="AG581" s="15">
        <v>64185.3560157791</v>
      </c>
      <c r="AH581" s="15">
        <v>30.5629794987405</v>
      </c>
      <c r="AI581" s="1">
        <v>21.2043952657199</v>
      </c>
      <c r="AJ581" s="1">
        <v>22.0088875799103</v>
      </c>
      <c r="AK581" s="1">
        <v>0.0</v>
      </c>
      <c r="AL581" s="1">
        <v>0.0</v>
      </c>
      <c r="AM581" s="1">
        <v>0.0</v>
      </c>
      <c r="AN581" s="1">
        <v>0.0</v>
      </c>
      <c r="AO581" s="1">
        <v>0.75187634603133</v>
      </c>
      <c r="AP581" s="1">
        <v>2250.33836740439</v>
      </c>
      <c r="AQ581" s="15">
        <v>4719.29598696852</v>
      </c>
      <c r="AR581" s="15">
        <v>9739.38171346141</v>
      </c>
      <c r="AS581" s="15">
        <v>804.71087674252</v>
      </c>
      <c r="AT581" s="15">
        <v>818.006198344843</v>
      </c>
      <c r="AU581" s="1">
        <v>18331.7331429217</v>
      </c>
      <c r="AV581" s="15">
        <v>13099.0133156417</v>
      </c>
      <c r="AW581" s="15">
        <v>0.6785652282</v>
      </c>
      <c r="AX581" s="1">
        <v>4145.5985022759</v>
      </c>
      <c r="AY581" s="15">
        <v>0.2147535029</v>
      </c>
      <c r="AZ581" s="1">
        <v>589.4980793853</v>
      </c>
      <c r="BA581" s="1">
        <v>0.0305376359</v>
      </c>
      <c r="BB581" s="1">
        <v>1469.875586288</v>
      </c>
      <c r="BC581" s="15">
        <v>0.076143633</v>
      </c>
      <c r="BD581" s="1">
        <v>19303.9854835909</v>
      </c>
      <c r="BE581" s="15">
        <v>0.500397478626569</v>
      </c>
      <c r="BF581" s="1">
        <v>0.258636476815447</v>
      </c>
      <c r="BG581" s="1">
        <v>0.194657288110353</v>
      </c>
      <c r="BH581" s="1">
        <v>0.0361911778848189</v>
      </c>
      <c r="BI581" s="1">
        <v>0.0101175785628119</v>
      </c>
    </row>
    <row r="582" ht="15.75" customHeight="1">
      <c r="A582" s="1" t="s">
        <v>1952</v>
      </c>
      <c r="B582" s="1" t="s">
        <v>1271</v>
      </c>
      <c r="C582" s="1">
        <v>196.0</v>
      </c>
      <c r="D582" s="1">
        <v>10.2180665816327</v>
      </c>
      <c r="E582" s="1">
        <v>2002.74105</v>
      </c>
      <c r="F582" s="1" t="e">
        <v>#N/A</v>
      </c>
      <c r="G582" s="1">
        <v>0.00990694766515347</v>
      </c>
      <c r="H582" s="1" t="e">
        <v>#N/A</v>
      </c>
      <c r="I582" s="1">
        <v>0.0173847040770619</v>
      </c>
      <c r="J582" s="1">
        <v>0.934751821232212</v>
      </c>
      <c r="K582" s="1">
        <v>0.0359363536999942</v>
      </c>
      <c r="L582" s="1">
        <v>1.0</v>
      </c>
      <c r="M582" s="1" t="e">
        <v>#N/A</v>
      </c>
      <c r="N582" s="1">
        <v>0.127227491845464</v>
      </c>
      <c r="O582" s="1">
        <v>61682.7544044176</v>
      </c>
      <c r="P582" s="15">
        <v>0.162393162393162</v>
      </c>
      <c r="Q582" s="1">
        <v>0.239316239316239</v>
      </c>
      <c r="R582" s="1">
        <v>0.598290598290598</v>
      </c>
      <c r="S582" s="1">
        <v>15.5</v>
      </c>
      <c r="T582" s="1">
        <v>81012.5161290323</v>
      </c>
      <c r="U582" s="15">
        <v>129.2091</v>
      </c>
      <c r="V582" s="1">
        <v>212678.214190497</v>
      </c>
      <c r="W582" s="15">
        <v>0.816454002997938</v>
      </c>
      <c r="X582" s="1">
        <v>0.0688392778136814</v>
      </c>
      <c r="Y582" s="1">
        <v>0.11470671918838</v>
      </c>
      <c r="Z582" s="1">
        <v>0.183545997002062</v>
      </c>
      <c r="AA582" s="1">
        <v>212.678214190497</v>
      </c>
      <c r="AB582" s="1">
        <v>5382.46919141144</v>
      </c>
      <c r="AC582" s="15">
        <v>638.384498085761</v>
      </c>
      <c r="AD582" s="1">
        <v>186524.491230922</v>
      </c>
      <c r="AE582" s="15">
        <v>278.0</v>
      </c>
      <c r="AF582" s="1">
        <v>44491.0</v>
      </c>
      <c r="AG582" s="15">
        <v>72659.3622322599</v>
      </c>
      <c r="AH582" s="15">
        <v>31.6729812102842</v>
      </c>
      <c r="AI582" s="1">
        <v>24.2404961445816</v>
      </c>
      <c r="AJ582" s="1">
        <v>27.3635670378182</v>
      </c>
      <c r="AK582" s="1">
        <v>1.65</v>
      </c>
      <c r="AL582" s="1">
        <v>1.52973</v>
      </c>
      <c r="AM582" s="1">
        <v>1.65</v>
      </c>
      <c r="AN582" s="1">
        <v>0.0</v>
      </c>
      <c r="AO582" s="15">
        <v>0.77940346879401</v>
      </c>
      <c r="AP582" s="1">
        <v>1646.12894412885</v>
      </c>
      <c r="AQ582" s="15">
        <v>2976.02100381375</v>
      </c>
      <c r="AR582" s="15">
        <v>7210.29937444983</v>
      </c>
      <c r="AS582" s="15">
        <v>501.082369086108</v>
      </c>
      <c r="AT582" s="1">
        <v>413.528768484572</v>
      </c>
      <c r="AU582" s="1">
        <v>12747.0604599631</v>
      </c>
      <c r="AV582" s="15">
        <v>7966.5906402045</v>
      </c>
      <c r="AW582" s="15">
        <v>0.5389767941</v>
      </c>
      <c r="AX582" s="1">
        <v>5050.3653856181</v>
      </c>
      <c r="AY582" s="15">
        <v>0.3416806345</v>
      </c>
      <c r="AZ582" s="1">
        <v>809.0517051666</v>
      </c>
      <c r="BA582" s="1">
        <v>0.054736099</v>
      </c>
      <c r="BB582" s="1">
        <v>954.9452288487</v>
      </c>
      <c r="BC582" s="15">
        <v>0.0646064724</v>
      </c>
      <c r="BD582" s="1">
        <v>14780.9529598379</v>
      </c>
      <c r="BE582" s="15">
        <v>0.513528862284244</v>
      </c>
      <c r="BF582" s="1">
        <v>0.266376207897051</v>
      </c>
      <c r="BG582" s="1">
        <v>0.110408146574055</v>
      </c>
      <c r="BH582" s="1">
        <v>0.0608076432028334</v>
      </c>
      <c r="BI582" s="1">
        <v>0.0488791400418163</v>
      </c>
    </row>
    <row r="583" ht="15.75" customHeight="1">
      <c r="A583" s="1" t="s">
        <v>1953</v>
      </c>
      <c r="B583" s="1" t="s">
        <v>1350</v>
      </c>
      <c r="C583" s="1">
        <v>74.0</v>
      </c>
      <c r="D583" s="1">
        <v>8.07420663513514</v>
      </c>
      <c r="E583" s="1">
        <v>597.491291</v>
      </c>
      <c r="F583" s="1" t="e">
        <v>#N/A</v>
      </c>
      <c r="G583" s="1" t="e">
        <v>#N/A</v>
      </c>
      <c r="H583" s="1" t="e">
        <v>#N/A</v>
      </c>
      <c r="I583" s="1" t="e">
        <v>#N/A</v>
      </c>
      <c r="J583" s="1">
        <v>0.973151908509428</v>
      </c>
      <c r="K583" s="1" t="e">
        <v>#N/A</v>
      </c>
      <c r="L583" s="1">
        <v>0.383485055626094</v>
      </c>
      <c r="M583" s="1" t="e">
        <v>#N/A</v>
      </c>
      <c r="N583" s="1">
        <v>0.198355196942825</v>
      </c>
      <c r="O583" s="1">
        <v>63454.041109559</v>
      </c>
      <c r="P583" s="15">
        <v>0.204081632653061</v>
      </c>
      <c r="Q583" s="1">
        <v>0.142857142857143</v>
      </c>
      <c r="R583" s="1">
        <v>0.653061224489796</v>
      </c>
      <c r="S583" s="1">
        <v>10.0</v>
      </c>
      <c r="T583" s="1">
        <v>73045.4</v>
      </c>
      <c r="U583" s="15">
        <v>59.7491291</v>
      </c>
      <c r="V583" s="1">
        <v>411773.633701382</v>
      </c>
      <c r="W583" s="15">
        <v>0.334545510414209</v>
      </c>
      <c r="X583" s="1">
        <v>0.0350045091849341</v>
      </c>
      <c r="Y583" s="1">
        <v>0.630449980400857</v>
      </c>
      <c r="Z583" s="1">
        <v>0.665454489585791</v>
      </c>
      <c r="AA583" s="1">
        <v>411.773633701382</v>
      </c>
      <c r="AB583" s="1">
        <v>12811.8302564514</v>
      </c>
      <c r="AC583" s="15">
        <v>462.097547125586</v>
      </c>
      <c r="AD583" s="1">
        <v>376496.825033024</v>
      </c>
      <c r="AE583" s="15">
        <v>576.0</v>
      </c>
      <c r="AF583" s="1">
        <v>44321.0</v>
      </c>
      <c r="AG583" s="15">
        <v>74379.4940883634</v>
      </c>
      <c r="AH583" s="15">
        <v>35.0779967344537</v>
      </c>
      <c r="AI583" s="1">
        <v>23.3436910982106</v>
      </c>
      <c r="AJ583" s="1">
        <v>33.9762197812406</v>
      </c>
      <c r="AK583" s="1">
        <v>0.0</v>
      </c>
      <c r="AL583" s="1">
        <v>0.0</v>
      </c>
      <c r="AM583" s="1">
        <v>0.0</v>
      </c>
      <c r="AN583" s="1">
        <v>0.0</v>
      </c>
      <c r="AO583" s="1">
        <v>0.743969704176482</v>
      </c>
      <c r="AP583" s="1">
        <v>3251.37216100443</v>
      </c>
      <c r="AQ583" s="15">
        <v>3350.53978217734</v>
      </c>
      <c r="AR583" s="15">
        <v>10561.9482912262</v>
      </c>
      <c r="AS583" s="15">
        <v>1037.53003489385</v>
      </c>
      <c r="AT583" s="1">
        <v>499.896575061543</v>
      </c>
      <c r="AU583" s="1">
        <v>18701.2868443634</v>
      </c>
      <c r="AV583" s="15">
        <v>6577.5686251832</v>
      </c>
      <c r="AW583" s="15">
        <v>0.3098394165</v>
      </c>
      <c r="AX583" s="1">
        <v>12256.8855873056</v>
      </c>
      <c r="AY583" s="15">
        <v>0.5773662724</v>
      </c>
      <c r="AZ583" s="1">
        <v>1680.3599164742</v>
      </c>
      <c r="BA583" s="1">
        <v>0.0791541321</v>
      </c>
      <c r="BB583" s="1">
        <v>714.1460169841</v>
      </c>
      <c r="BC583" s="15">
        <v>0.0336401789</v>
      </c>
      <c r="BD583" s="1">
        <v>21228.9601459471</v>
      </c>
      <c r="BE583" s="15">
        <v>0.540120976430774</v>
      </c>
      <c r="BF583" s="1">
        <v>0.281066998588006</v>
      </c>
      <c r="BG583" s="1">
        <v>0.125646716013088</v>
      </c>
      <c r="BH583" s="1">
        <v>0.0354623226492291</v>
      </c>
      <c r="BI583" s="1">
        <v>0.0177029863189031</v>
      </c>
    </row>
    <row r="584" ht="15.75" customHeight="1">
      <c r="A584" s="1" t="s">
        <v>1529</v>
      </c>
      <c r="B584" s="1" t="s">
        <v>284</v>
      </c>
      <c r="C584" s="1">
        <v>30.0</v>
      </c>
      <c r="D584" s="1">
        <v>36.5736458666667</v>
      </c>
      <c r="E584" s="1">
        <v>1097.209376</v>
      </c>
      <c r="F584" s="1" t="e">
        <v>#N/A</v>
      </c>
      <c r="G584" s="1" t="e">
        <v>#N/A</v>
      </c>
      <c r="H584" s="1" t="e">
        <v>#N/A</v>
      </c>
      <c r="I584" s="1">
        <v>0.0225147343883298</v>
      </c>
      <c r="J584" s="1">
        <v>0.945136797829732</v>
      </c>
      <c r="K584" s="1">
        <v>0.0222000324999922</v>
      </c>
      <c r="L584" s="1">
        <v>0.398386118283499</v>
      </c>
      <c r="M584" s="1" t="e">
        <v>#N/A</v>
      </c>
      <c r="N584" s="1">
        <v>0.0960272062830295</v>
      </c>
      <c r="O584" s="1">
        <v>67723.4248366013</v>
      </c>
      <c r="P584" s="15">
        <v>0.177215189873418</v>
      </c>
      <c r="Q584" s="1">
        <v>0.177215189873418</v>
      </c>
      <c r="R584" s="1">
        <v>0.645569620253165</v>
      </c>
      <c r="S584" s="1">
        <v>16.0</v>
      </c>
      <c r="T584" s="1">
        <v>70689.6875</v>
      </c>
      <c r="U584" s="15">
        <v>68.575586</v>
      </c>
      <c r="V584" s="1">
        <v>331601.559336292</v>
      </c>
      <c r="W584" s="15">
        <v>0.797760086306937</v>
      </c>
      <c r="X584" s="1">
        <v>0.0436966246966974</v>
      </c>
      <c r="Y584" s="1">
        <v>0.158543288996366</v>
      </c>
      <c r="Z584" s="1">
        <v>0.202239913693063</v>
      </c>
      <c r="AA584" s="1">
        <v>331.601559336292</v>
      </c>
      <c r="AB584" s="1">
        <v>7572.73605361535</v>
      </c>
      <c r="AC584" s="15">
        <v>717.96150054044</v>
      </c>
      <c r="AD584" s="15">
        <v>272245.663482998</v>
      </c>
      <c r="AE584" s="15">
        <v>487.0</v>
      </c>
      <c r="AF584" s="1">
        <v>46633.5</v>
      </c>
      <c r="AG584" s="15">
        <v>76005.8886394252</v>
      </c>
      <c r="AH584" s="15">
        <v>37.4999848310991</v>
      </c>
      <c r="AI584" s="1">
        <v>20.0257973952548</v>
      </c>
      <c r="AJ584" s="1">
        <v>20.9558559907211</v>
      </c>
      <c r="AK584" s="1">
        <v>0.5</v>
      </c>
      <c r="AL584" s="1">
        <v>0.310444</v>
      </c>
      <c r="AM584" s="1">
        <v>0.442205</v>
      </c>
      <c r="AN584" s="1">
        <v>2463.33202132607</v>
      </c>
      <c r="AO584" s="1">
        <v>1.10643689228629</v>
      </c>
      <c r="AP584" s="1">
        <v>2496.89000105665</v>
      </c>
      <c r="AQ584" s="15">
        <v>2631.94410580757</v>
      </c>
      <c r="AR584" s="15">
        <v>8094.6775741005</v>
      </c>
      <c r="AS584" s="15">
        <v>679.407409657425</v>
      </c>
      <c r="AT584" s="15">
        <v>1029.54980581573</v>
      </c>
      <c r="AU584" s="1">
        <v>14932.4688964379</v>
      </c>
      <c r="AV584" s="15">
        <v>5574.4418291436</v>
      </c>
      <c r="AW584" s="15">
        <v>0.300425343</v>
      </c>
      <c r="AX584" s="1">
        <v>10733.3705996645</v>
      </c>
      <c r="AY584" s="15">
        <v>0.5784572953</v>
      </c>
      <c r="AZ584" s="1">
        <v>1252.2144065518</v>
      </c>
      <c r="BA584" s="1">
        <v>0.0674860289</v>
      </c>
      <c r="BB584" s="1">
        <v>995.1382329381</v>
      </c>
      <c r="BC584" s="15">
        <v>0.0536313328</v>
      </c>
      <c r="BD584" s="1">
        <v>18555.165068298</v>
      </c>
      <c r="BE584" s="15">
        <v>0.551787479040125</v>
      </c>
      <c r="BF584" s="1">
        <v>0.233432873384941</v>
      </c>
      <c r="BG584" s="1">
        <v>0.157760285226241</v>
      </c>
      <c r="BH584" s="1">
        <v>0.0362993573050332</v>
      </c>
      <c r="BI584" s="1">
        <v>0.0207200050436593</v>
      </c>
    </row>
    <row r="585" ht="15.75" customHeight="1">
      <c r="A585" s="1" t="s">
        <v>1600</v>
      </c>
      <c r="B585" s="1" t="s">
        <v>360</v>
      </c>
      <c r="C585" s="1">
        <v>43.0</v>
      </c>
      <c r="D585" s="1">
        <v>19.9162183953488</v>
      </c>
      <c r="E585" s="1">
        <v>856.397391</v>
      </c>
      <c r="F585" s="1" t="e">
        <v>#N/A</v>
      </c>
      <c r="G585" s="1">
        <v>0.0166599857726315</v>
      </c>
      <c r="H585" s="1" t="e">
        <v>#N/A</v>
      </c>
      <c r="I585" s="1">
        <v>0.0631180173819892</v>
      </c>
      <c r="J585" s="1">
        <v>0.886889541511768</v>
      </c>
      <c r="K585" s="1">
        <v>0.0235810131247439</v>
      </c>
      <c r="L585" s="1">
        <v>0.305122175705006</v>
      </c>
      <c r="M585" s="1">
        <v>0.0308189645770501</v>
      </c>
      <c r="N585" s="1">
        <v>0.0986501909743719</v>
      </c>
      <c r="O585" s="1">
        <v>63388.4524562513</v>
      </c>
      <c r="P585" s="15">
        <v>0.230769230769231</v>
      </c>
      <c r="Q585" s="1">
        <v>0.0961538461538462</v>
      </c>
      <c r="R585" s="1">
        <v>0.673076923076923</v>
      </c>
      <c r="S585" s="1">
        <v>10.11</v>
      </c>
      <c r="T585" s="1">
        <v>84422.6894164194</v>
      </c>
      <c r="U585" s="15">
        <v>84.7079516320475</v>
      </c>
      <c r="V585" s="1">
        <v>313252.343852598</v>
      </c>
      <c r="W585" s="15">
        <v>0.842756821719912</v>
      </c>
      <c r="X585" s="1">
        <v>0.124253168905524</v>
      </c>
      <c r="Y585" s="1">
        <v>0.0329900093745635</v>
      </c>
      <c r="Z585" s="1">
        <v>0.157243178280088</v>
      </c>
      <c r="AA585" s="1">
        <v>313.252343852598</v>
      </c>
      <c r="AB585" s="1">
        <v>6569.21898539506</v>
      </c>
      <c r="AC585" s="15">
        <v>849.452891432267</v>
      </c>
      <c r="AD585" s="1">
        <v>237113.513580072</v>
      </c>
      <c r="AE585" s="15">
        <v>433.0</v>
      </c>
      <c r="AF585" s="1">
        <v>42176.0</v>
      </c>
      <c r="AG585" s="15">
        <v>77924.6739606127</v>
      </c>
      <c r="AH585" s="15">
        <v>41.3498934484948</v>
      </c>
      <c r="AI585" s="1">
        <v>20.0101996991398</v>
      </c>
      <c r="AJ585" s="1">
        <v>22.0770816852022</v>
      </c>
      <c r="AK585" s="1">
        <v>2.75</v>
      </c>
      <c r="AL585" s="1">
        <v>1.334217</v>
      </c>
      <c r="AM585" s="1">
        <v>2.277041</v>
      </c>
      <c r="AN585" s="1">
        <v>2202.3873260492</v>
      </c>
      <c r="AO585" s="1">
        <v>1.25063634433091</v>
      </c>
      <c r="AP585" s="1">
        <v>1910.49499589146</v>
      </c>
      <c r="AQ585" s="15">
        <v>3595.2717656049</v>
      </c>
      <c r="AR585" s="15">
        <v>8307.63000304376</v>
      </c>
      <c r="AS585" s="15">
        <v>829.765162140715</v>
      </c>
      <c r="AT585" s="1">
        <v>419.784475966485</v>
      </c>
      <c r="AU585" s="15">
        <v>15062.9464026473</v>
      </c>
      <c r="AV585" s="15">
        <v>5583.2620105941</v>
      </c>
      <c r="AW585" s="15">
        <v>0.3329581335</v>
      </c>
      <c r="AX585" s="1">
        <v>8394.8467327292</v>
      </c>
      <c r="AY585" s="15">
        <v>0.5006271412</v>
      </c>
      <c r="AZ585" s="1">
        <v>1126.66705088</v>
      </c>
      <c r="BA585" s="1">
        <v>0.0671888508</v>
      </c>
      <c r="BB585" s="1">
        <v>1663.8850346378</v>
      </c>
      <c r="BC585" s="15">
        <v>0.0992258745</v>
      </c>
      <c r="BD585" s="1">
        <v>16768.6608288411</v>
      </c>
      <c r="BE585" s="15">
        <v>0.550664584517986</v>
      </c>
      <c r="BF585" s="1">
        <v>0.275294221133438</v>
      </c>
      <c r="BG585" s="1">
        <v>0.125437839673972</v>
      </c>
      <c r="BH585" s="1">
        <v>0.0349354729190001</v>
      </c>
      <c r="BI585" s="1">
        <v>0.0136678817556039</v>
      </c>
    </row>
    <row r="586" ht="15.75" customHeight="1">
      <c r="A586" s="1" t="s">
        <v>1750</v>
      </c>
      <c r="B586" s="1" t="s">
        <v>537</v>
      </c>
      <c r="C586" s="1">
        <v>53.0</v>
      </c>
      <c r="D586" s="1">
        <v>19.2131012641509</v>
      </c>
      <c r="E586" s="1">
        <v>1018.294367</v>
      </c>
      <c r="F586" s="1" t="e">
        <v>#N/A</v>
      </c>
      <c r="G586" s="1">
        <v>0.0131822394242836</v>
      </c>
      <c r="H586" s="1" t="e">
        <v>#N/A</v>
      </c>
      <c r="I586" s="1">
        <v>0.0699421604058509</v>
      </c>
      <c r="J586" s="1">
        <v>0.874245117943565</v>
      </c>
      <c r="K586" s="1">
        <v>0.0376583092439025</v>
      </c>
      <c r="L586" s="1">
        <v>0.366916748679886</v>
      </c>
      <c r="M586" s="1">
        <v>0.0185559288897666</v>
      </c>
      <c r="N586" s="1">
        <v>0.0990636685275837</v>
      </c>
      <c r="O586" s="1">
        <v>67948.9919354839</v>
      </c>
      <c r="P586" s="15">
        <v>0.118421052631579</v>
      </c>
      <c r="Q586" s="1">
        <v>0.105263157894737</v>
      </c>
      <c r="R586" s="1">
        <v>0.776315789473684</v>
      </c>
      <c r="S586" s="1">
        <v>8.2</v>
      </c>
      <c r="T586" s="1">
        <v>82542.2926829268</v>
      </c>
      <c r="U586" s="15">
        <v>124.182239878049</v>
      </c>
      <c r="V586" s="1">
        <v>241803.085610116</v>
      </c>
      <c r="W586" s="15">
        <v>0.871934085788902</v>
      </c>
      <c r="X586" s="1">
        <v>0.0809411748651812</v>
      </c>
      <c r="Y586" s="1">
        <v>0.0471247393459166</v>
      </c>
      <c r="Z586" s="1">
        <v>0.128065914211098</v>
      </c>
      <c r="AA586" s="1">
        <v>241.803085610116</v>
      </c>
      <c r="AB586" s="1">
        <v>6500.785248869</v>
      </c>
      <c r="AC586" s="15">
        <v>867.254144400074</v>
      </c>
      <c r="AD586" s="15">
        <v>182138.810781487</v>
      </c>
      <c r="AE586" s="15">
        <v>266.0</v>
      </c>
      <c r="AF586" s="1">
        <v>45694.0</v>
      </c>
      <c r="AG586" s="15">
        <v>80103.1391171994</v>
      </c>
      <c r="AH586" s="15">
        <v>48.3499190321432</v>
      </c>
      <c r="AI586" s="1">
        <v>25.8251962670313</v>
      </c>
      <c r="AJ586" s="1">
        <v>25.7999546409712</v>
      </c>
      <c r="AK586" s="1">
        <v>1.9</v>
      </c>
      <c r="AL586" s="1">
        <v>0.981327</v>
      </c>
      <c r="AM586" s="1">
        <v>1.39774</v>
      </c>
      <c r="AN586" s="1">
        <v>955.584044785352</v>
      </c>
      <c r="AO586" s="1">
        <v>1.11188650073332</v>
      </c>
      <c r="AP586" s="1">
        <v>1681.89115593919</v>
      </c>
      <c r="AQ586" s="15">
        <v>3057.30015886457</v>
      </c>
      <c r="AR586" s="15">
        <v>8787.49476574489</v>
      </c>
      <c r="AS586" s="15">
        <v>655.296122245955</v>
      </c>
      <c r="AT586" s="15">
        <v>276.017799085007</v>
      </c>
      <c r="AU586" s="1">
        <v>14458.0000018796</v>
      </c>
      <c r="AV586" s="15">
        <v>7264.3202241483</v>
      </c>
      <c r="AW586" s="15">
        <v>0.4329678493</v>
      </c>
      <c r="AX586" s="1">
        <v>7006.0679671835</v>
      </c>
      <c r="AY586" s="15">
        <v>0.4175755042</v>
      </c>
      <c r="AZ586" s="1">
        <v>1823.3833287782</v>
      </c>
      <c r="BA586" s="15">
        <v>0.1086772518</v>
      </c>
      <c r="BB586" s="1">
        <v>684.1953316778</v>
      </c>
      <c r="BC586" s="15">
        <v>0.0407793947</v>
      </c>
      <c r="BD586" s="1">
        <v>16777.9668517878</v>
      </c>
      <c r="BE586" s="15">
        <v>0.560373726954629</v>
      </c>
      <c r="BF586" s="1">
        <v>0.243537232325835</v>
      </c>
      <c r="BG586" s="1">
        <v>0.132027000001457</v>
      </c>
      <c r="BH586" s="1">
        <v>0.051850783185373</v>
      </c>
      <c r="BI586" s="1">
        <v>0.0122112575327057</v>
      </c>
    </row>
    <row r="587" ht="15.75" customHeight="1">
      <c r="A587" s="1" t="s">
        <v>1918</v>
      </c>
      <c r="B587" s="1" t="s">
        <v>941</v>
      </c>
      <c r="C587" s="1">
        <v>73.0</v>
      </c>
      <c r="D587" s="1">
        <v>16.7667183835616</v>
      </c>
      <c r="E587" s="1">
        <v>1223.970442</v>
      </c>
      <c r="F587" s="1" t="e">
        <v>#N/A</v>
      </c>
      <c r="G587" s="1" t="e">
        <v>#N/A</v>
      </c>
      <c r="H587" s="1" t="e">
        <v>#N/A</v>
      </c>
      <c r="I587" s="1">
        <v>0.0251739287557149</v>
      </c>
      <c r="J587" s="1">
        <v>0.940850877472041</v>
      </c>
      <c r="K587" s="1">
        <v>0.028639115468599</v>
      </c>
      <c r="L587" s="1">
        <v>0.335383619347848</v>
      </c>
      <c r="M587" s="1" t="e">
        <v>#N/A</v>
      </c>
      <c r="N587" s="1">
        <v>0.141394563162201</v>
      </c>
      <c r="O587" s="1">
        <v>63438.6771424798</v>
      </c>
      <c r="P587" s="15">
        <v>0.230769230769231</v>
      </c>
      <c r="Q587" s="1">
        <v>0.166666666666667</v>
      </c>
      <c r="R587" s="1">
        <v>0.602564102564103</v>
      </c>
      <c r="S587" s="1">
        <v>12.75</v>
      </c>
      <c r="T587" s="1">
        <v>73936.8941176471</v>
      </c>
      <c r="U587" s="15">
        <v>95.9976817254902</v>
      </c>
      <c r="V587" s="1">
        <v>226095.68050337</v>
      </c>
      <c r="W587" s="15">
        <v>0.885326664990692</v>
      </c>
      <c r="X587" s="1">
        <v>0.076155287218869</v>
      </c>
      <c r="Y587" s="1">
        <v>0.0385180477904394</v>
      </c>
      <c r="Z587" s="1">
        <v>0.114673335009308</v>
      </c>
      <c r="AA587" s="1">
        <v>226.09568050337</v>
      </c>
      <c r="AB587" s="1">
        <v>4849.84832664774</v>
      </c>
      <c r="AC587" s="15">
        <v>638.790540335614</v>
      </c>
      <c r="AD587" s="1">
        <v>169869.699975606</v>
      </c>
      <c r="AE587" s="15">
        <v>218.0</v>
      </c>
      <c r="AF587" s="1">
        <v>43200.0</v>
      </c>
      <c r="AG587" s="15">
        <v>71350.2139715395</v>
      </c>
      <c r="AH587" s="15">
        <v>27.4998194060194</v>
      </c>
      <c r="AI587" s="1">
        <v>21.1091926106071</v>
      </c>
      <c r="AJ587" s="1">
        <v>22.3576605033787</v>
      </c>
      <c r="AK587" s="1">
        <v>2.5</v>
      </c>
      <c r="AL587" s="1">
        <v>0.636858</v>
      </c>
      <c r="AM587" s="1">
        <v>1.164583</v>
      </c>
      <c r="AN587" s="1">
        <v>1394.80686903712</v>
      </c>
      <c r="AO587" s="1">
        <v>1.18444107450808</v>
      </c>
      <c r="AP587" s="1">
        <v>1851.01523881408</v>
      </c>
      <c r="AQ587" s="15">
        <v>2759.11062401293</v>
      </c>
      <c r="AR587" s="15">
        <v>7699.82667604321</v>
      </c>
      <c r="AS587" s="15">
        <v>647.384742972413</v>
      </c>
      <c r="AT587" s="1">
        <v>491.21197650621</v>
      </c>
      <c r="AU587" s="1">
        <v>13448.5492583488</v>
      </c>
      <c r="AV587" s="15">
        <v>7597.9303678827</v>
      </c>
      <c r="AW587" s="15">
        <v>0.4833615494</v>
      </c>
      <c r="AX587" s="1">
        <v>5858.2825919232</v>
      </c>
      <c r="AY587" s="15">
        <v>0.372689458</v>
      </c>
      <c r="AZ587" s="1">
        <v>1252.5159696375</v>
      </c>
      <c r="BA587" s="1">
        <v>0.07968197</v>
      </c>
      <c r="BB587" s="1">
        <v>1010.2093625516</v>
      </c>
      <c r="BC587" s="15">
        <v>0.0642670226</v>
      </c>
      <c r="BD587" s="1">
        <v>15718.938291995</v>
      </c>
      <c r="BE587" s="15">
        <v>0.521125270120583</v>
      </c>
      <c r="BF587" s="1">
        <v>0.262608559487165</v>
      </c>
      <c r="BG587" s="1">
        <v>0.12733422292591</v>
      </c>
      <c r="BH587" s="1">
        <v>0.0707911015985789</v>
      </c>
      <c r="BI587" s="1">
        <v>0.0181408458677637</v>
      </c>
    </row>
    <row r="588" ht="15.75" customHeight="1">
      <c r="A588" s="1" t="s">
        <v>1916</v>
      </c>
      <c r="B588" s="1" t="s">
        <v>932</v>
      </c>
      <c r="C588" s="1">
        <v>92.0</v>
      </c>
      <c r="D588" s="1">
        <v>12.7408234782609</v>
      </c>
      <c r="E588" s="1">
        <v>1172.15576</v>
      </c>
      <c r="F588" s="1" t="e">
        <v>#N/A</v>
      </c>
      <c r="G588" s="1" t="e">
        <v>#N/A</v>
      </c>
      <c r="H588" s="1" t="e">
        <v>#N/A</v>
      </c>
      <c r="I588" s="1">
        <v>0.0236071989356692</v>
      </c>
      <c r="J588" s="1">
        <v>0.94499819211286</v>
      </c>
      <c r="K588" s="1">
        <v>0.0268104200687179</v>
      </c>
      <c r="L588" s="1">
        <v>0.438333882150933</v>
      </c>
      <c r="M588" s="1" t="e">
        <v>#N/A</v>
      </c>
      <c r="N588" s="1">
        <v>0.110228013451319</v>
      </c>
      <c r="O588" s="1">
        <v>65566.0117647059</v>
      </c>
      <c r="P588" s="15">
        <v>0.176470588235294</v>
      </c>
      <c r="Q588" s="1">
        <v>0.129411764705882</v>
      </c>
      <c r="R588" s="1">
        <v>0.694117647058824</v>
      </c>
      <c r="S588" s="1">
        <v>13.0</v>
      </c>
      <c r="T588" s="1">
        <v>89549.1538461538</v>
      </c>
      <c r="U588" s="15">
        <v>90.1658276923077</v>
      </c>
      <c r="V588" s="1">
        <v>220056.274773585</v>
      </c>
      <c r="W588" s="15">
        <v>0.850413330250966</v>
      </c>
      <c r="X588" s="1">
        <v>0.0584617606954914</v>
      </c>
      <c r="Y588" s="1">
        <v>0.0911249090535431</v>
      </c>
      <c r="Z588" s="1">
        <v>0.149586669749035</v>
      </c>
      <c r="AA588" s="1">
        <v>220.056274773585</v>
      </c>
      <c r="AB588" s="1">
        <v>4897.54876945706</v>
      </c>
      <c r="AC588" s="15">
        <v>522.006972861695</v>
      </c>
      <c r="AD588" s="1">
        <v>162722.633656722</v>
      </c>
      <c r="AE588" s="15">
        <v>191.0</v>
      </c>
      <c r="AF588" s="1">
        <v>41148.5</v>
      </c>
      <c r="AG588" s="15">
        <v>63652.8832964602</v>
      </c>
      <c r="AH588" s="15">
        <v>25.4999621353614</v>
      </c>
      <c r="AI588" s="1">
        <v>21.925295710198</v>
      </c>
      <c r="AJ588" s="1">
        <v>22.0083503319708</v>
      </c>
      <c r="AK588" s="1">
        <v>4.0</v>
      </c>
      <c r="AL588" s="1">
        <v>1.762553</v>
      </c>
      <c r="AM588" s="1">
        <v>3.143818</v>
      </c>
      <c r="AN588" s="1">
        <v>2557.92238737964</v>
      </c>
      <c r="AO588" s="1">
        <v>1.69099770287801</v>
      </c>
      <c r="AP588" s="1">
        <v>2033.45836904815</v>
      </c>
      <c r="AQ588" s="15">
        <v>3372.34784394183</v>
      </c>
      <c r="AR588" s="15">
        <v>9748.17931193718</v>
      </c>
      <c r="AS588" s="15">
        <v>671.622762831452</v>
      </c>
      <c r="AT588" s="1">
        <v>733.086556687654</v>
      </c>
      <c r="AU588" s="1">
        <v>16558.6948444463</v>
      </c>
      <c r="AV588" s="15">
        <v>8383.8322183584</v>
      </c>
      <c r="AW588" s="15">
        <v>0.4880386565</v>
      </c>
      <c r="AX588" s="1">
        <v>6683.6146349721</v>
      </c>
      <c r="AY588" s="15">
        <v>0.3890657902</v>
      </c>
      <c r="AZ588" s="1">
        <v>1313.5186286684</v>
      </c>
      <c r="BA588" s="15">
        <v>0.0764623922</v>
      </c>
      <c r="BB588" s="1">
        <v>797.6577819542</v>
      </c>
      <c r="BC588" s="15">
        <v>0.0464331611</v>
      </c>
      <c r="BD588" s="1">
        <v>17178.6232639531</v>
      </c>
      <c r="BE588" s="15">
        <v>0.585964182108344</v>
      </c>
      <c r="BF588" s="1">
        <v>0.256650050857844</v>
      </c>
      <c r="BG588" s="1">
        <v>0.116157855215481</v>
      </c>
      <c r="BH588" s="1">
        <v>0.0301683012789574</v>
      </c>
      <c r="BI588" s="1">
        <v>0.0110596105393739</v>
      </c>
    </row>
    <row r="589" ht="15.75" customHeight="1">
      <c r="A589" s="1" t="s">
        <v>1954</v>
      </c>
      <c r="B589" s="1" t="s">
        <v>1117</v>
      </c>
      <c r="C589" s="1">
        <v>118.0</v>
      </c>
      <c r="D589" s="1">
        <v>8.27429762711864</v>
      </c>
      <c r="E589" s="1">
        <v>976.36712</v>
      </c>
      <c r="F589" s="1" t="e">
        <v>#N/A</v>
      </c>
      <c r="G589" s="1" t="e">
        <v>#N/A</v>
      </c>
      <c r="H589" s="1" t="e">
        <v>#N/A</v>
      </c>
      <c r="I589" s="1">
        <v>0.0393095958936101</v>
      </c>
      <c r="J589" s="1">
        <v>0.930285503727354</v>
      </c>
      <c r="K589" s="1">
        <v>0.0244113232401441</v>
      </c>
      <c r="L589" s="1">
        <v>0.391171481252574</v>
      </c>
      <c r="M589" s="1">
        <v>0.0316452711679299</v>
      </c>
      <c r="N589" s="1">
        <v>0.139863994386879</v>
      </c>
      <c r="O589" s="1">
        <v>71518.8608338227</v>
      </c>
      <c r="P589" s="15">
        <v>0.0930232558139535</v>
      </c>
      <c r="Q589" s="1">
        <v>0.13953488372093</v>
      </c>
      <c r="R589" s="1">
        <v>0.767441860465116</v>
      </c>
      <c r="S589" s="1">
        <v>8.0</v>
      </c>
      <c r="T589" s="1">
        <v>82307.0</v>
      </c>
      <c r="U589" s="15">
        <v>122.04589</v>
      </c>
      <c r="V589" s="1">
        <v>710093.750391758</v>
      </c>
      <c r="W589" s="15">
        <v>0.68563495183894</v>
      </c>
      <c r="X589" s="1">
        <v>0.109313540268202</v>
      </c>
      <c r="Y589" s="1">
        <v>0.205051507892858</v>
      </c>
      <c r="Z589" s="1">
        <v>0.31436504816106</v>
      </c>
      <c r="AA589" s="1">
        <v>710.093750391758</v>
      </c>
      <c r="AB589" s="1">
        <v>20141.9615605245</v>
      </c>
      <c r="AC589" s="15">
        <v>1474.41256522444</v>
      </c>
      <c r="AD589" s="15">
        <v>502161.754598649</v>
      </c>
      <c r="AE589" s="15">
        <v>594.0</v>
      </c>
      <c r="AF589" s="1">
        <v>37680.0</v>
      </c>
      <c r="AG589" s="15">
        <v>72412.2343685867</v>
      </c>
      <c r="AH589" s="15">
        <v>43.0435584189635</v>
      </c>
      <c r="AI589" s="1">
        <v>24.4407180449928</v>
      </c>
      <c r="AJ589" s="1">
        <v>25.4465953303414</v>
      </c>
      <c r="AK589" s="1">
        <v>1.9</v>
      </c>
      <c r="AL589" s="1">
        <v>0.638293</v>
      </c>
      <c r="AM589" s="1">
        <v>1.2793</v>
      </c>
      <c r="AN589" s="1">
        <v>0.0</v>
      </c>
      <c r="AO589" s="1">
        <v>1.19501674688971</v>
      </c>
      <c r="AP589" s="1">
        <v>2520.45253224013</v>
      </c>
      <c r="AQ589" s="15">
        <v>4073.13527723055</v>
      </c>
      <c r="AR589" s="15">
        <v>12349.8273067614</v>
      </c>
      <c r="AS589" s="15">
        <v>1322.84179131309</v>
      </c>
      <c r="AT589" s="15">
        <v>689.692162103943</v>
      </c>
      <c r="AU589" s="1">
        <v>20955.9490696491</v>
      </c>
      <c r="AV589" s="15">
        <v>7644.3852732759</v>
      </c>
      <c r="AW589" s="15">
        <v>0.2896435362</v>
      </c>
      <c r="AX589" s="1">
        <v>15387.7703759586</v>
      </c>
      <c r="AY589" s="15">
        <v>0.5830381472</v>
      </c>
      <c r="AZ589" s="1">
        <v>1335.0876480343</v>
      </c>
      <c r="BA589" s="1">
        <v>0.0505860829</v>
      </c>
      <c r="BB589" s="1">
        <v>2025.1470638029</v>
      </c>
      <c r="BC589" s="15">
        <v>0.0767322337</v>
      </c>
      <c r="BD589" s="1">
        <v>26392.3903610717</v>
      </c>
      <c r="BE589" s="15">
        <v>0.507126832966282</v>
      </c>
      <c r="BF589" s="1">
        <v>0.255326657665554</v>
      </c>
      <c r="BG589" s="1">
        <v>0.156913627846866</v>
      </c>
      <c r="BH589" s="1">
        <v>0.0567082132413807</v>
      </c>
      <c r="BI589" s="1">
        <v>0.0239246682799168</v>
      </c>
    </row>
    <row r="590" ht="15.75" customHeight="1">
      <c r="A590" s="1" t="s">
        <v>1955</v>
      </c>
      <c r="B590" s="1" t="s">
        <v>1214</v>
      </c>
      <c r="C590" s="1">
        <v>97.0</v>
      </c>
      <c r="D590" s="1">
        <v>14.1949995876289</v>
      </c>
      <c r="E590" s="1">
        <v>1376.91496</v>
      </c>
      <c r="F590" s="1" t="e">
        <v>#N/A</v>
      </c>
      <c r="G590" s="1">
        <v>0.00812302689759369</v>
      </c>
      <c r="H590" s="1" t="e">
        <v>#N/A</v>
      </c>
      <c r="I590" s="1">
        <v>0.0327773112896118</v>
      </c>
      <c r="J590" s="1">
        <v>0.917732766877894</v>
      </c>
      <c r="K590" s="1">
        <v>0.0384554053246893</v>
      </c>
      <c r="L590" s="1">
        <v>0.996525700523452</v>
      </c>
      <c r="M590" s="1">
        <v>0.00946618803883452</v>
      </c>
      <c r="N590" s="1">
        <v>0.167878540613475</v>
      </c>
      <c r="O590" s="1">
        <v>62771.8469656992</v>
      </c>
      <c r="P590" s="15">
        <v>0.162393162393162</v>
      </c>
      <c r="Q590" s="1">
        <v>0.145299145299145</v>
      </c>
      <c r="R590" s="1">
        <v>0.692307692307692</v>
      </c>
      <c r="S590" s="1">
        <v>9.9</v>
      </c>
      <c r="T590" s="1">
        <v>101536.161616162</v>
      </c>
      <c r="U590" s="15">
        <v>139.082319191919</v>
      </c>
      <c r="V590" s="1">
        <v>419961.832646513</v>
      </c>
      <c r="W590" s="15">
        <v>0.64983930095635</v>
      </c>
      <c r="X590" s="1">
        <v>0.091406332671067</v>
      </c>
      <c r="Y590" s="1">
        <v>0.258754366372583</v>
      </c>
      <c r="Z590" s="1">
        <v>0.35016069904365</v>
      </c>
      <c r="AA590" s="1">
        <v>419.961832646513</v>
      </c>
      <c r="AB590" s="1">
        <v>11747.3064567473</v>
      </c>
      <c r="AC590" s="15">
        <v>854.218789227186</v>
      </c>
      <c r="AD590" s="1">
        <v>326602.474321618</v>
      </c>
      <c r="AE590" s="15">
        <v>546.0</v>
      </c>
      <c r="AF590" s="1">
        <v>43584.0</v>
      </c>
      <c r="AG590" s="15">
        <v>75753.7443556791</v>
      </c>
      <c r="AH590" s="15">
        <v>43.4499919665917</v>
      </c>
      <c r="AI590" s="1">
        <v>22.2673960476429</v>
      </c>
      <c r="AJ590" s="1">
        <v>24.7161762733259</v>
      </c>
      <c r="AK590" s="1">
        <v>3.0</v>
      </c>
      <c r="AL590" s="1">
        <v>1.369479</v>
      </c>
      <c r="AM590" s="1">
        <v>2.222628</v>
      </c>
      <c r="AN590" s="1">
        <v>2495.81632114739</v>
      </c>
      <c r="AO590" s="15">
        <v>1.27363209974482</v>
      </c>
      <c r="AP590" s="1">
        <v>1834.12709089892</v>
      </c>
      <c r="AQ590" s="15">
        <v>3255.77453236473</v>
      </c>
      <c r="AR590" s="15">
        <v>10251.7338035168</v>
      </c>
      <c r="AS590" s="15">
        <v>1103.58288938919</v>
      </c>
      <c r="AT590" s="1">
        <v>921.66948349519</v>
      </c>
      <c r="AU590" s="1">
        <v>17366.8877996648</v>
      </c>
      <c r="AV590" s="15">
        <v>6470.4522858557</v>
      </c>
      <c r="AW590" s="15">
        <v>0.3457763634</v>
      </c>
      <c r="AX590" s="1">
        <v>8815.5756451719</v>
      </c>
      <c r="AY590" s="15">
        <v>0.4710980861</v>
      </c>
      <c r="AZ590" s="1">
        <v>2418.2680649871</v>
      </c>
      <c r="BA590" s="1">
        <v>0.1292305237</v>
      </c>
      <c r="BB590" s="1">
        <v>1008.5281584932</v>
      </c>
      <c r="BC590" s="15">
        <v>0.0538950268</v>
      </c>
      <c r="BD590" s="1">
        <v>18712.8241545079</v>
      </c>
      <c r="BE590" s="15">
        <v>0.536497458894611</v>
      </c>
      <c r="BF590" s="1">
        <v>0.26410384348426</v>
      </c>
      <c r="BG590" s="1">
        <v>0.155375798314312</v>
      </c>
      <c r="BH590" s="1">
        <v>0.0311609124227865</v>
      </c>
      <c r="BI590" s="1">
        <v>0.0128619868840306</v>
      </c>
    </row>
    <row r="591" ht="15.75" customHeight="1">
      <c r="A591" s="1" t="s">
        <v>1655</v>
      </c>
      <c r="B591" s="1" t="s">
        <v>412</v>
      </c>
      <c r="C591" s="1">
        <v>69.0</v>
      </c>
      <c r="D591" s="1">
        <v>7.31132750724638</v>
      </c>
      <c r="E591" s="1">
        <v>504.481598</v>
      </c>
      <c r="F591" s="1" t="e">
        <v>#N/A</v>
      </c>
      <c r="G591" s="1" t="e">
        <v>#N/A</v>
      </c>
      <c r="H591" s="1" t="e">
        <v>#N/A</v>
      </c>
      <c r="I591" s="1">
        <v>0.0667987102331764</v>
      </c>
      <c r="J591" s="1">
        <v>0.902065988300463</v>
      </c>
      <c r="K591" s="1" t="e">
        <v>#N/A</v>
      </c>
      <c r="L591" s="1">
        <v>0.999536543916924</v>
      </c>
      <c r="M591" s="1" t="e">
        <v>#N/A</v>
      </c>
      <c r="N591" s="1">
        <v>0.159510151448281</v>
      </c>
      <c r="O591" s="1">
        <v>61706.7665749312</v>
      </c>
      <c r="P591" s="15">
        <v>0.255813953488372</v>
      </c>
      <c r="Q591" s="1">
        <v>0.209302325581395</v>
      </c>
      <c r="R591" s="1">
        <v>0.534883720930233</v>
      </c>
      <c r="S591" s="1">
        <v>5.0</v>
      </c>
      <c r="T591" s="1">
        <v>86570.4</v>
      </c>
      <c r="U591" s="15">
        <v>100.8963196</v>
      </c>
      <c r="V591" s="1">
        <v>265225.07566272</v>
      </c>
      <c r="W591" s="15">
        <v>0.879010549758272</v>
      </c>
      <c r="X591" s="1">
        <v>0.0800201522901481</v>
      </c>
      <c r="Y591" s="1">
        <v>0.0409692979515799</v>
      </c>
      <c r="Z591" s="1">
        <v>0.120989450241728</v>
      </c>
      <c r="AA591" s="1">
        <v>265.22507566272</v>
      </c>
      <c r="AB591" s="1">
        <v>5581.51776231885</v>
      </c>
      <c r="AC591" s="15">
        <v>764.980152952973</v>
      </c>
      <c r="AD591" s="1">
        <v>181231.803111376</v>
      </c>
      <c r="AE591" s="15">
        <v>263.0</v>
      </c>
      <c r="AF591" s="1">
        <v>43701.0</v>
      </c>
      <c r="AG591" s="15">
        <v>67321.3015450187</v>
      </c>
      <c r="AH591" s="15">
        <v>37.4997719702138</v>
      </c>
      <c r="AI591" s="1">
        <v>19.99999319801</v>
      </c>
      <c r="AJ591" s="1">
        <v>24.0928420189431</v>
      </c>
      <c r="AK591" s="1">
        <v>2.5</v>
      </c>
      <c r="AL591" s="1">
        <v>2.5</v>
      </c>
      <c r="AM591" s="1">
        <v>2.5</v>
      </c>
      <c r="AN591" s="1">
        <v>2296.83434359879</v>
      </c>
      <c r="AO591" s="1">
        <v>1.304178719619</v>
      </c>
      <c r="AP591" s="1">
        <v>2394.43045056323</v>
      </c>
      <c r="AQ591" s="15">
        <v>3313.41094824236</v>
      </c>
      <c r="AR591" s="15">
        <v>8686.30157645513</v>
      </c>
      <c r="AS591" s="15">
        <v>960.73506332336</v>
      </c>
      <c r="AT591" s="1">
        <v>1095.12226449933</v>
      </c>
      <c r="AU591" s="1">
        <v>16450.0003030834</v>
      </c>
      <c r="AV591" s="15">
        <v>11130.7066579552</v>
      </c>
      <c r="AW591" s="15">
        <v>0.5330684886</v>
      </c>
      <c r="AX591" s="1">
        <v>7024.8547707381</v>
      </c>
      <c r="AY591" s="15">
        <v>0.3364322527</v>
      </c>
      <c r="AZ591" s="1">
        <v>1056.6485145361</v>
      </c>
      <c r="BA591" s="15">
        <v>0.050604696</v>
      </c>
      <c r="BB591" s="1">
        <v>1668.2339338782</v>
      </c>
      <c r="BC591" s="15">
        <v>0.0798945628</v>
      </c>
      <c r="BD591" s="1">
        <v>20880.4438771076</v>
      </c>
      <c r="BE591" s="15">
        <v>0.529458830974704</v>
      </c>
      <c r="BF591" s="1">
        <v>0.237369195138828</v>
      </c>
      <c r="BG591" s="1">
        <v>0.161561175603356</v>
      </c>
      <c r="BH591" s="1">
        <v>0.0586945870854839</v>
      </c>
      <c r="BI591" s="1">
        <v>0.0129162111976283</v>
      </c>
    </row>
    <row r="592" ht="15.75" customHeight="1">
      <c r="A592" s="1" t="s">
        <v>1664</v>
      </c>
      <c r="B592" s="1" t="s">
        <v>421</v>
      </c>
      <c r="C592" s="1">
        <v>79.0</v>
      </c>
      <c r="D592" s="1">
        <v>6.12848937974684</v>
      </c>
      <c r="E592" s="1">
        <v>484.150661</v>
      </c>
      <c r="F592" s="1" t="e">
        <v>#N/A</v>
      </c>
      <c r="G592" s="1" t="e">
        <v>#N/A</v>
      </c>
      <c r="H592" s="1" t="e">
        <v>#N/A</v>
      </c>
      <c r="I592" s="1">
        <v>0.0438283433999101</v>
      </c>
      <c r="J592" s="1">
        <v>0.923898452095419</v>
      </c>
      <c r="K592" s="1" t="e">
        <v>#N/A</v>
      </c>
      <c r="L592" s="1">
        <v>0.404766930245663</v>
      </c>
      <c r="M592" s="1" t="e">
        <v>#N/A</v>
      </c>
      <c r="N592" s="1">
        <v>0.147990362399593</v>
      </c>
      <c r="O592" s="1">
        <v>65829.7534418023</v>
      </c>
      <c r="P592" s="15">
        <v>0.186046511627907</v>
      </c>
      <c r="Q592" s="1">
        <v>0.13953488372093</v>
      </c>
      <c r="R592" s="1">
        <v>0.674418604651163</v>
      </c>
      <c r="S592" s="1">
        <v>6.02</v>
      </c>
      <c r="T592" s="1">
        <v>74167.6079734219</v>
      </c>
      <c r="U592" s="15">
        <v>80.4236978405316</v>
      </c>
      <c r="V592" s="1">
        <v>262967.440211757</v>
      </c>
      <c r="W592" s="15">
        <v>0.90421711796158</v>
      </c>
      <c r="X592" s="1">
        <v>0.0559603493233286</v>
      </c>
      <c r="Y592" s="1">
        <v>0.0398225327150914</v>
      </c>
      <c r="Z592" s="1">
        <v>0.09578288203842</v>
      </c>
      <c r="AA592" s="1">
        <v>262.967440211757</v>
      </c>
      <c r="AB592" s="1">
        <v>5395.48163500287</v>
      </c>
      <c r="AC592" s="15">
        <v>628.747814515532</v>
      </c>
      <c r="AD592" s="15">
        <v>178069.25609548</v>
      </c>
      <c r="AE592" s="15">
        <v>254.0</v>
      </c>
      <c r="AF592" s="1">
        <v>41407.0</v>
      </c>
      <c r="AG592" s="15">
        <v>65674.5034106412</v>
      </c>
      <c r="AH592" s="15">
        <v>32.9999368841271</v>
      </c>
      <c r="AI592" s="1">
        <v>19.9999947881007</v>
      </c>
      <c r="AJ592" s="1">
        <v>19.9998877136248</v>
      </c>
      <c r="AK592" s="1">
        <v>3.0</v>
      </c>
      <c r="AL592" s="1">
        <v>3.0</v>
      </c>
      <c r="AM592" s="1">
        <v>3.0</v>
      </c>
      <c r="AN592" s="1">
        <v>1523.48630171549</v>
      </c>
      <c r="AO592" s="1">
        <v>1.56419517685944</v>
      </c>
      <c r="AP592" s="1">
        <v>2606.50965010249</v>
      </c>
      <c r="AQ592" s="15">
        <v>3199.35562372391</v>
      </c>
      <c r="AR592" s="15">
        <v>9387.01236225308</v>
      </c>
      <c r="AS592" s="15">
        <v>571.396844586772</v>
      </c>
      <c r="AT592" s="15">
        <v>230.291289429841</v>
      </c>
      <c r="AU592" s="1">
        <v>15994.5657700961</v>
      </c>
      <c r="AV592" s="15">
        <v>10580.1244818526</v>
      </c>
      <c r="AW592" s="15">
        <v>0.5655744667</v>
      </c>
      <c r="AX592" s="1">
        <v>5496.0268023906</v>
      </c>
      <c r="AY592" s="15">
        <v>0.2937973398</v>
      </c>
      <c r="AZ592" s="1">
        <v>1603.465387486</v>
      </c>
      <c r="BA592" s="1">
        <v>0.0857153508</v>
      </c>
      <c r="BB592" s="1">
        <v>1027.2470668418</v>
      </c>
      <c r="BC592" s="15">
        <v>0.0549128428</v>
      </c>
      <c r="BD592" s="1">
        <v>18706.863738571</v>
      </c>
      <c r="BE592" s="15">
        <v>0.53471189650035</v>
      </c>
      <c r="BF592" s="1">
        <v>0.249620760041837</v>
      </c>
      <c r="BG592" s="1">
        <v>0.177099856113619</v>
      </c>
      <c r="BH592" s="1">
        <v>0.0243187815640663</v>
      </c>
      <c r="BI592" s="1">
        <v>0.0142487057801282</v>
      </c>
    </row>
    <row r="593" ht="15.75" customHeight="1">
      <c r="A593" s="1" t="s">
        <v>1876</v>
      </c>
      <c r="B593" s="1" t="s">
        <v>809</v>
      </c>
      <c r="C593" s="1">
        <v>54.0</v>
      </c>
      <c r="D593" s="1">
        <v>9.30257612962963</v>
      </c>
      <c r="E593" s="1">
        <v>502.339111</v>
      </c>
      <c r="F593" s="1" t="e">
        <v>#N/A</v>
      </c>
      <c r="G593" s="1" t="e">
        <v>#N/A</v>
      </c>
      <c r="H593" s="1" t="e">
        <v>#N/A</v>
      </c>
      <c r="I593" s="1">
        <v>0.0909688047066204</v>
      </c>
      <c r="J593" s="1">
        <v>0.883241887758524</v>
      </c>
      <c r="K593" s="1">
        <v>0.0237780832501201</v>
      </c>
      <c r="L593" s="1">
        <v>0.495170361648033</v>
      </c>
      <c r="M593" s="1" t="e">
        <v>#N/A</v>
      </c>
      <c r="N593" s="1">
        <v>0.211381229013264</v>
      </c>
      <c r="O593" s="1">
        <v>61657.616754935</v>
      </c>
      <c r="P593" s="15">
        <v>0.288888888888889</v>
      </c>
      <c r="Q593" s="1">
        <v>0.266666666666667</v>
      </c>
      <c r="R593" s="1">
        <v>0.444444444444444</v>
      </c>
      <c r="S593" s="1">
        <v>10.0</v>
      </c>
      <c r="T593" s="1">
        <v>68240.7</v>
      </c>
      <c r="U593" s="15">
        <v>50.2339111</v>
      </c>
      <c r="V593" s="1">
        <v>219789.197341634</v>
      </c>
      <c r="W593" s="15">
        <v>0.865743653738912</v>
      </c>
      <c r="X593" s="1">
        <v>0.0957245130388717</v>
      </c>
      <c r="Y593" s="1">
        <v>0.0385318332222159</v>
      </c>
      <c r="Z593" s="1">
        <v>0.134256346261088</v>
      </c>
      <c r="AA593" s="1">
        <v>219.789197341634</v>
      </c>
      <c r="AB593" s="1">
        <v>4684.02310008468</v>
      </c>
      <c r="AC593" s="15">
        <v>626.611372889896</v>
      </c>
      <c r="AD593" s="1">
        <v>153193.062142587</v>
      </c>
      <c r="AE593" s="15">
        <v>152.0</v>
      </c>
      <c r="AF593" s="1">
        <v>39848.0</v>
      </c>
      <c r="AG593" s="15">
        <v>60931.9891761876</v>
      </c>
      <c r="AH593" s="15">
        <v>44.8998060762767</v>
      </c>
      <c r="AI593" s="1">
        <v>19.999991630542</v>
      </c>
      <c r="AJ593" s="1">
        <v>23.6772884768593</v>
      </c>
      <c r="AK593" s="1">
        <v>0.5</v>
      </c>
      <c r="AL593" s="1">
        <v>0.241269</v>
      </c>
      <c r="AM593" s="1">
        <v>0.440278</v>
      </c>
      <c r="AN593" s="1">
        <v>1927.99399607171</v>
      </c>
      <c r="AO593" s="15">
        <v>1.46318889132823</v>
      </c>
      <c r="AP593" s="1">
        <v>2947.2852055113</v>
      </c>
      <c r="AQ593" s="15">
        <v>3579.12647179884</v>
      </c>
      <c r="AR593" s="15">
        <v>8977.92907468835</v>
      </c>
      <c r="AS593" s="15">
        <v>1411.86112024632</v>
      </c>
      <c r="AT593" s="15">
        <v>377.565902886666</v>
      </c>
      <c r="AU593" s="1">
        <v>17293.7677751315</v>
      </c>
      <c r="AV593" s="15">
        <v>11984.5354993747</v>
      </c>
      <c r="AW593" s="15">
        <v>0.5759006026</v>
      </c>
      <c r="AX593" s="1">
        <v>6032.7298715874</v>
      </c>
      <c r="AY593" s="15">
        <v>0.2898946537</v>
      </c>
      <c r="AZ593" s="1">
        <v>1682.6501107564</v>
      </c>
      <c r="BA593" s="1">
        <v>0.0808574694</v>
      </c>
      <c r="BB593" s="1">
        <v>1110.1608500958</v>
      </c>
      <c r="BC593" s="15">
        <v>0.0533472743</v>
      </c>
      <c r="BD593" s="1">
        <v>20810.0763318143</v>
      </c>
      <c r="BE593" s="15">
        <v>0.543940170261402</v>
      </c>
      <c r="BF593" s="1">
        <v>0.256513534211416</v>
      </c>
      <c r="BG593" s="1">
        <v>0.140139176090871</v>
      </c>
      <c r="BH593" s="1">
        <v>0.0478362324602407</v>
      </c>
      <c r="BI593" s="1">
        <v>0.0115708869760693</v>
      </c>
    </row>
    <row r="594" ht="15.75" customHeight="1">
      <c r="A594" s="1" t="s">
        <v>1905</v>
      </c>
      <c r="B594" s="1" t="s">
        <v>895</v>
      </c>
      <c r="C594" s="1">
        <v>77.0</v>
      </c>
      <c r="D594" s="1">
        <v>6.26397403896104</v>
      </c>
      <c r="E594" s="1">
        <v>482.326001</v>
      </c>
      <c r="F594" s="1" t="e">
        <v>#N/A</v>
      </c>
      <c r="G594" s="1" t="e">
        <v>#N/A</v>
      </c>
      <c r="H594" s="1" t="e">
        <v>#N/A</v>
      </c>
      <c r="I594" s="1">
        <v>0.0999132864781419</v>
      </c>
      <c r="J594" s="1">
        <v>0.868341236794464</v>
      </c>
      <c r="K594" s="1" t="e">
        <v>#N/A</v>
      </c>
      <c r="L594" s="1">
        <v>0.397945326240552</v>
      </c>
      <c r="M594" s="1">
        <v>0.0224923113118699</v>
      </c>
      <c r="N594" s="1">
        <v>0.175756530086937</v>
      </c>
      <c r="O594" s="1">
        <v>61703.2421307506</v>
      </c>
      <c r="P594" s="15">
        <v>0.211538461538462</v>
      </c>
      <c r="Q594" s="1">
        <v>0.0769230769230769</v>
      </c>
      <c r="R594" s="1">
        <v>0.711538461538462</v>
      </c>
      <c r="S594" s="1">
        <v>7.0</v>
      </c>
      <c r="T594" s="1">
        <v>60844.0</v>
      </c>
      <c r="U594" s="15">
        <v>68.9037144285714</v>
      </c>
      <c r="V594" s="1">
        <v>345544.133334002</v>
      </c>
      <c r="W594" s="15">
        <v>0.801190736478918</v>
      </c>
      <c r="X594" s="1">
        <v>0.173920582687707</v>
      </c>
      <c r="Y594" s="1">
        <v>0.0248886808333751</v>
      </c>
      <c r="Z594" s="1">
        <v>0.198809263521082</v>
      </c>
      <c r="AA594" s="1">
        <v>345.544133334002</v>
      </c>
      <c r="AB594" s="1">
        <v>9173.76212525603</v>
      </c>
      <c r="AC594" s="15">
        <v>944.48924390456</v>
      </c>
      <c r="AD594" s="1">
        <v>201535.483017739</v>
      </c>
      <c r="AE594" s="15">
        <v>333.0</v>
      </c>
      <c r="AF594" s="1">
        <v>41647.0</v>
      </c>
      <c r="AG594" s="15">
        <v>61153.0253101737</v>
      </c>
      <c r="AH594" s="15">
        <v>54.0998584884054</v>
      </c>
      <c r="AI594" s="1">
        <v>24.6999952595061</v>
      </c>
      <c r="AJ594" s="1">
        <v>31.122600000138</v>
      </c>
      <c r="AK594" s="1">
        <v>4.1</v>
      </c>
      <c r="AL594" s="1">
        <v>4.1</v>
      </c>
      <c r="AM594" s="1">
        <v>4.1</v>
      </c>
      <c r="AN594" s="1">
        <v>0.0</v>
      </c>
      <c r="AO594" s="1">
        <v>1.31831537523266</v>
      </c>
      <c r="AP594" s="1">
        <v>2902.70936482232</v>
      </c>
      <c r="AQ594" s="15">
        <v>3606.86462349767</v>
      </c>
      <c r="AR594" s="15">
        <v>11523.5117295698</v>
      </c>
      <c r="AS594" s="15">
        <v>1137.39211417715</v>
      </c>
      <c r="AT594" s="15">
        <v>502.874755864551</v>
      </c>
      <c r="AU594" s="1">
        <v>19673.3525879315</v>
      </c>
      <c r="AV594" s="15">
        <v>9759.3135378525</v>
      </c>
      <c r="AW594" s="15">
        <v>0.4706279082</v>
      </c>
      <c r="AX594" s="1">
        <v>7348.3250795131</v>
      </c>
      <c r="AY594" s="15">
        <v>0.3543616923</v>
      </c>
      <c r="AZ594" s="1">
        <v>2566.519853962</v>
      </c>
      <c r="BA594" s="1">
        <v>0.1237664786</v>
      </c>
      <c r="BB594" s="1">
        <v>1062.6345850285</v>
      </c>
      <c r="BC594" s="15">
        <v>0.051243921</v>
      </c>
      <c r="BD594" s="1">
        <v>20736.7930563561</v>
      </c>
      <c r="BE594" s="15">
        <v>0.556618551971151</v>
      </c>
      <c r="BF594" s="1">
        <v>0.244672373279003</v>
      </c>
      <c r="BG594" s="1">
        <v>0.152050287603206</v>
      </c>
      <c r="BH594" s="1">
        <v>0.0356111719130116</v>
      </c>
      <c r="BI594" s="1">
        <v>0.0110476152336275</v>
      </c>
    </row>
    <row r="595" ht="15.75" customHeight="1">
      <c r="A595" s="1" t="s">
        <v>1956</v>
      </c>
      <c r="B595" s="1" t="s">
        <v>1170</v>
      </c>
      <c r="C595" s="1">
        <v>51.0</v>
      </c>
      <c r="D595" s="1">
        <v>6.57056358823529</v>
      </c>
      <c r="E595" s="1">
        <v>335.098743</v>
      </c>
      <c r="F595" s="1" t="e">
        <v>#N/A</v>
      </c>
      <c r="G595" s="1" t="e">
        <v>#N/A</v>
      </c>
      <c r="H595" s="1" t="e">
        <v>#N/A</v>
      </c>
      <c r="I595" s="1">
        <v>0.0981162323213019</v>
      </c>
      <c r="J595" s="1">
        <v>0.876901198900192</v>
      </c>
      <c r="K595" s="1" t="e">
        <v>#N/A</v>
      </c>
      <c r="L595" s="1">
        <v>0.547752529090547</v>
      </c>
      <c r="M595" s="1" t="e">
        <v>#N/A</v>
      </c>
      <c r="N595" s="1">
        <v>0.165834775294323</v>
      </c>
      <c r="O595" s="1">
        <v>64053.2585034014</v>
      </c>
      <c r="P595" s="15">
        <v>0.166666666666667</v>
      </c>
      <c r="Q595" s="1">
        <v>0.233333333333333</v>
      </c>
      <c r="R595" s="1">
        <v>0.6</v>
      </c>
      <c r="S595" s="1">
        <v>4.0</v>
      </c>
      <c r="T595" s="1">
        <v>88628.25</v>
      </c>
      <c r="U595" s="15">
        <v>83.77468575</v>
      </c>
      <c r="V595" s="1">
        <v>342559.625775737</v>
      </c>
      <c r="W595" s="15">
        <v>0.782985731497073</v>
      </c>
      <c r="X595" s="1">
        <v>0.0514316851538401</v>
      </c>
      <c r="Y595" s="1">
        <v>0.165582583349087</v>
      </c>
      <c r="Z595" s="1">
        <v>0.217014268502927</v>
      </c>
      <c r="AA595" s="1">
        <v>342.559625775737</v>
      </c>
      <c r="AB595" s="1">
        <v>8850.54946326671</v>
      </c>
      <c r="AC595" s="15">
        <v>956.421880699206</v>
      </c>
      <c r="AD595" s="1">
        <v>204646.365384197</v>
      </c>
      <c r="AE595" s="15">
        <v>347.0</v>
      </c>
      <c r="AF595" s="1">
        <v>42568.0</v>
      </c>
      <c r="AG595" s="15">
        <v>61909.7312806158</v>
      </c>
      <c r="AH595" s="15">
        <v>37.9999621200961</v>
      </c>
      <c r="AI595" s="1">
        <v>22.9999905429409</v>
      </c>
      <c r="AJ595" s="1">
        <v>29.8595337666055</v>
      </c>
      <c r="AK595" s="1">
        <v>5.0</v>
      </c>
      <c r="AL595" s="1">
        <v>4.485016</v>
      </c>
      <c r="AM595" s="1">
        <v>4.86716</v>
      </c>
      <c r="AN595" s="1">
        <v>3911.79990191727</v>
      </c>
      <c r="AO595" s="1">
        <v>1.83998478049842</v>
      </c>
      <c r="AP595" s="1">
        <v>3551.36596259927</v>
      </c>
      <c r="AQ595" s="15">
        <v>4591.75694371375</v>
      </c>
      <c r="AR595" s="15">
        <v>12244.685979022</v>
      </c>
      <c r="AS595" s="15">
        <v>664.419949793724</v>
      </c>
      <c r="AT595" s="1">
        <v>341.913756447603</v>
      </c>
      <c r="AU595" s="15">
        <v>21394.1425915764</v>
      </c>
      <c r="AV595" s="15">
        <v>9754.4341911483</v>
      </c>
      <c r="AW595" s="15">
        <v>0.4181262581</v>
      </c>
      <c r="AX595" s="1">
        <v>9502.4815948652</v>
      </c>
      <c r="AY595" s="15">
        <v>0.4073262472</v>
      </c>
      <c r="AZ595" s="1">
        <v>2467.62459421</v>
      </c>
      <c r="BA595" s="1">
        <v>0.1057753446</v>
      </c>
      <c r="BB595" s="1">
        <v>1604.3800147293</v>
      </c>
      <c r="BC595" s="15">
        <v>0.0687721501</v>
      </c>
      <c r="BD595" s="1">
        <v>23328.9203949528</v>
      </c>
      <c r="BE595" s="15">
        <v>0.497491291339886</v>
      </c>
      <c r="BF595" s="1">
        <v>0.227256680485933</v>
      </c>
      <c r="BG595" s="1">
        <v>0.224661224030843</v>
      </c>
      <c r="BH595" s="1">
        <v>0.0343765476900196</v>
      </c>
      <c r="BI595" s="1">
        <v>0.0162142564533181</v>
      </c>
    </row>
    <row r="596" ht="15.75" customHeight="1">
      <c r="A596" s="1" t="s">
        <v>1649</v>
      </c>
      <c r="B596" s="1" t="s">
        <v>408</v>
      </c>
      <c r="C596" s="1">
        <v>105.0</v>
      </c>
      <c r="D596" s="1">
        <v>13.4487565047619</v>
      </c>
      <c r="E596" s="1">
        <v>1412.119433</v>
      </c>
      <c r="F596" s="1" t="e">
        <v>#N/A</v>
      </c>
      <c r="G596" s="1">
        <v>0.0156514632928748</v>
      </c>
      <c r="H596" s="1" t="e">
        <v>#N/A</v>
      </c>
      <c r="I596" s="1">
        <v>0.0716209345214714</v>
      </c>
      <c r="J596" s="1">
        <v>0.890643909939981</v>
      </c>
      <c r="K596" s="1">
        <v>0.0181881902473923</v>
      </c>
      <c r="L596" s="1">
        <v>0.310896622000963</v>
      </c>
      <c r="M596" s="1" t="e">
        <v>#N/A</v>
      </c>
      <c r="N596" s="1">
        <v>0.128238692969625</v>
      </c>
      <c r="O596" s="1">
        <v>78399.0089602</v>
      </c>
      <c r="P596" s="15">
        <v>0.1</v>
      </c>
      <c r="Q596" s="1">
        <v>0.11</v>
      </c>
      <c r="R596" s="1">
        <v>0.79</v>
      </c>
      <c r="S596" s="1">
        <v>13.0</v>
      </c>
      <c r="T596" s="1">
        <v>85760.0769230769</v>
      </c>
      <c r="U596" s="15">
        <v>108.624571769231</v>
      </c>
      <c r="V596" s="1">
        <v>309023.450709781</v>
      </c>
      <c r="W596" s="15">
        <v>0.684016417692165</v>
      </c>
      <c r="X596" s="1">
        <v>0.0637346262307162</v>
      </c>
      <c r="Y596" s="1">
        <v>0.252248956077119</v>
      </c>
      <c r="Z596" s="1">
        <v>0.315983582307835</v>
      </c>
      <c r="AA596" s="1">
        <v>309.023450709781</v>
      </c>
      <c r="AB596" s="1">
        <v>7111.17541854549</v>
      </c>
      <c r="AC596" s="15">
        <v>547.67949645517</v>
      </c>
      <c r="AD596" s="1">
        <v>287323.685108015</v>
      </c>
      <c r="AE596" s="15">
        <v>510.0</v>
      </c>
      <c r="AF596" s="1">
        <v>48480.5</v>
      </c>
      <c r="AG596" s="15">
        <v>78705.3769024172</v>
      </c>
      <c r="AH596" s="15">
        <v>31.8999980922255</v>
      </c>
      <c r="AI596" s="1">
        <v>20.0134992919187</v>
      </c>
      <c r="AJ596" s="1">
        <v>20.0120881376969</v>
      </c>
      <c r="AK596" s="1">
        <v>2.0</v>
      </c>
      <c r="AL596" s="1">
        <v>1.503372</v>
      </c>
      <c r="AM596" s="1">
        <v>1.550044</v>
      </c>
      <c r="AN596" s="1">
        <v>1984.31879380559</v>
      </c>
      <c r="AO596" s="1">
        <v>1.05591024839151</v>
      </c>
      <c r="AP596" s="1">
        <v>2433.29750989979</v>
      </c>
      <c r="AQ596" s="15">
        <v>3292.82645740631</v>
      </c>
      <c r="AR596" s="15">
        <v>9389.74387019855</v>
      </c>
      <c r="AS596" s="15">
        <v>635.781796510409</v>
      </c>
      <c r="AT596" s="1">
        <v>268.551094997926</v>
      </c>
      <c r="AU596" s="1">
        <v>16020.200729013</v>
      </c>
      <c r="AV596" s="15">
        <v>5644.8659939633</v>
      </c>
      <c r="AW596" s="15">
        <v>0.3021483509</v>
      </c>
      <c r="AX596" s="1">
        <v>9499.9737302247</v>
      </c>
      <c r="AY596" s="15">
        <v>0.5084977038</v>
      </c>
      <c r="AZ596" s="1">
        <v>2696.5041343933</v>
      </c>
      <c r="BA596" s="15">
        <v>0.1443336792</v>
      </c>
      <c r="BB596" s="1">
        <v>841.088057918</v>
      </c>
      <c r="BC596" s="15">
        <v>0.0450202662</v>
      </c>
      <c r="BD596" s="1">
        <v>18682.4319164993</v>
      </c>
      <c r="BE596" s="15">
        <v>0.549724344011664</v>
      </c>
      <c r="BF596" s="1">
        <v>0.253146743984683</v>
      </c>
      <c r="BG596" s="1">
        <v>0.0690685916659672</v>
      </c>
      <c r="BH596" s="1">
        <v>0.0436696721699888</v>
      </c>
      <c r="BI596" s="1">
        <v>0.0843906481676962</v>
      </c>
    </row>
    <row r="597" ht="15.75" customHeight="1">
      <c r="A597" s="1" t="s">
        <v>1670</v>
      </c>
      <c r="B597" s="1" t="s">
        <v>427</v>
      </c>
      <c r="C597" s="1">
        <v>112.0</v>
      </c>
      <c r="D597" s="1">
        <v>9.38798098214286</v>
      </c>
      <c r="E597" s="1">
        <v>1051.45387</v>
      </c>
      <c r="F597" s="1" t="e">
        <v>#N/A</v>
      </c>
      <c r="G597" s="1" t="e">
        <v>#N/A</v>
      </c>
      <c r="H597" s="1" t="e">
        <v>#N/A</v>
      </c>
      <c r="I597" s="1">
        <v>0.0774960299519317</v>
      </c>
      <c r="J597" s="1">
        <v>0.879389543184993</v>
      </c>
      <c r="K597" s="1">
        <v>0.0372528767959623</v>
      </c>
      <c r="L597" s="1">
        <v>0.385709510711464</v>
      </c>
      <c r="M597" s="1" t="e">
        <v>#N/A</v>
      </c>
      <c r="N597" s="1">
        <v>0.201285230620846</v>
      </c>
      <c r="O597" s="1">
        <v>71073.4180514455</v>
      </c>
      <c r="P597" s="15">
        <v>0.150537634408602</v>
      </c>
      <c r="Q597" s="1">
        <v>0.0860215053763441</v>
      </c>
      <c r="R597" s="1">
        <v>0.763440860215054</v>
      </c>
      <c r="S597" s="1">
        <v>14.0</v>
      </c>
      <c r="T597" s="1">
        <v>73206.8571428571</v>
      </c>
      <c r="U597" s="15">
        <v>75.1038478571429</v>
      </c>
      <c r="V597" s="1">
        <v>328124.133491467</v>
      </c>
      <c r="W597" s="15">
        <v>0.577639684761535</v>
      </c>
      <c r="X597" s="1">
        <v>0.0194528296915611</v>
      </c>
      <c r="Y597" s="1">
        <v>0.402907485546904</v>
      </c>
      <c r="Z597" s="1">
        <v>0.422360315238465</v>
      </c>
      <c r="AA597" s="1">
        <v>328.124133491467</v>
      </c>
      <c r="AB597" s="1">
        <v>8256.90526965296</v>
      </c>
      <c r="AC597" s="15">
        <v>524.723837860809</v>
      </c>
      <c r="AD597" s="1">
        <v>282068.671522671</v>
      </c>
      <c r="AE597" s="15">
        <v>507.0</v>
      </c>
      <c r="AF597" s="1">
        <v>45301.0</v>
      </c>
      <c r="AG597" s="15">
        <v>76159.106296547</v>
      </c>
      <c r="AH597" s="15">
        <v>32.799994475061</v>
      </c>
      <c r="AI597" s="1">
        <v>20.0116955214402</v>
      </c>
      <c r="AJ597" s="1">
        <v>19.9999403996501</v>
      </c>
      <c r="AK597" s="1">
        <v>2.0</v>
      </c>
      <c r="AL597" s="1">
        <v>2.0</v>
      </c>
      <c r="AM597" s="1">
        <v>2.0</v>
      </c>
      <c r="AN597" s="1">
        <v>2957.66129996744</v>
      </c>
      <c r="AO597" s="1">
        <v>1.42860893164574</v>
      </c>
      <c r="AP597" s="1">
        <v>1713.46610764769</v>
      </c>
      <c r="AQ597" s="15">
        <v>3194.58375287543</v>
      </c>
      <c r="AR597" s="15">
        <v>10280.8634581373</v>
      </c>
      <c r="AS597" s="15">
        <v>1239.2920861093</v>
      </c>
      <c r="AT597" s="15">
        <v>755.560041830461</v>
      </c>
      <c r="AU597" s="1">
        <v>17183.7654466001</v>
      </c>
      <c r="AV597" s="15">
        <v>7464.8206291022</v>
      </c>
      <c r="AW597" s="15">
        <v>0.4297954438</v>
      </c>
      <c r="AX597" s="1">
        <v>7975.0457589815</v>
      </c>
      <c r="AY597" s="15">
        <v>0.4591722295</v>
      </c>
      <c r="AZ597" s="1">
        <v>1251.2172618065</v>
      </c>
      <c r="BA597" s="15">
        <v>0.0720402412</v>
      </c>
      <c r="BB597" s="1">
        <v>677.2266414777</v>
      </c>
      <c r="BC597" s="15">
        <v>0.0389920856</v>
      </c>
      <c r="BD597" s="1">
        <v>17368.3102913679</v>
      </c>
      <c r="BE597" s="15">
        <v>0.59193179389826</v>
      </c>
      <c r="BF597" s="1">
        <v>0.248932461725434</v>
      </c>
      <c r="BG597" s="1">
        <v>0.100730188204347</v>
      </c>
      <c r="BH597" s="1">
        <v>0.0504689802839685</v>
      </c>
      <c r="BI597" s="1">
        <v>0.00793657588799082</v>
      </c>
    </row>
    <row r="598" ht="15.75" customHeight="1">
      <c r="A598" s="1" t="s">
        <v>1820</v>
      </c>
      <c r="B598" s="1" t="s">
        <v>652</v>
      </c>
      <c r="C598" s="1">
        <v>37.0</v>
      </c>
      <c r="D598" s="1">
        <v>40.334881</v>
      </c>
      <c r="E598" s="1">
        <v>1492.390597</v>
      </c>
      <c r="F598" s="1" t="e">
        <v>#N/A</v>
      </c>
      <c r="G598" s="1">
        <v>0.0214536515861723</v>
      </c>
      <c r="H598" s="1" t="e">
        <v>#N/A</v>
      </c>
      <c r="I598" s="1">
        <v>0.134254707515222</v>
      </c>
      <c r="J598" s="1">
        <v>0.786659987093336</v>
      </c>
      <c r="K598" s="1">
        <v>0.0517540702235283</v>
      </c>
      <c r="L598" s="1">
        <v>0.438854203298094</v>
      </c>
      <c r="M598" s="1">
        <v>0.0090974355419074</v>
      </c>
      <c r="N598" s="1">
        <v>0.124521124775642</v>
      </c>
      <c r="O598" s="1">
        <v>71563.6696402878</v>
      </c>
      <c r="P598" s="15">
        <v>0.12280701754386</v>
      </c>
      <c r="Q598" s="1">
        <v>0.210526315789474</v>
      </c>
      <c r="R598" s="1">
        <v>0.666666666666667</v>
      </c>
      <c r="S598" s="1">
        <v>11.0</v>
      </c>
      <c r="T598" s="1">
        <v>77548.9090909091</v>
      </c>
      <c r="U598" s="15">
        <v>135.671872454545</v>
      </c>
      <c r="V598" s="1">
        <v>249167.256043761</v>
      </c>
      <c r="W598" s="15">
        <v>0.678092504207354</v>
      </c>
      <c r="X598" s="1">
        <v>0.223476325589067</v>
      </c>
      <c r="Y598" s="1">
        <v>0.0984311702035797</v>
      </c>
      <c r="Z598" s="1">
        <v>0.321907495792646</v>
      </c>
      <c r="AA598" s="1">
        <v>249.167256043761</v>
      </c>
      <c r="AB598" s="1">
        <v>7484.26251307988</v>
      </c>
      <c r="AC598" s="15">
        <v>651.702109323864</v>
      </c>
      <c r="AD598" s="15">
        <v>200367.592833345</v>
      </c>
      <c r="AE598" s="15">
        <v>329.0</v>
      </c>
      <c r="AF598" s="1">
        <v>45308.0</v>
      </c>
      <c r="AG598" s="15">
        <v>69305.3463881636</v>
      </c>
      <c r="AH598" s="15">
        <v>57.4399672587181</v>
      </c>
      <c r="AI598" s="1">
        <v>24.0680978140169</v>
      </c>
      <c r="AJ598" s="1">
        <v>36.079092417446</v>
      </c>
      <c r="AK598" s="1">
        <v>1.4</v>
      </c>
      <c r="AL598" s="1">
        <v>0.812498</v>
      </c>
      <c r="AM598" s="1">
        <v>1.253431</v>
      </c>
      <c r="AN598" s="1">
        <v>0.0</v>
      </c>
      <c r="AO598" s="1">
        <v>0.690067496631427</v>
      </c>
      <c r="AP598" s="1">
        <v>1928.32009648477</v>
      </c>
      <c r="AQ598" s="15">
        <v>2779.33260792315</v>
      </c>
      <c r="AR598" s="15">
        <v>9241.09350308376</v>
      </c>
      <c r="AS598" s="15">
        <v>864.612409508501</v>
      </c>
      <c r="AT598" s="1">
        <v>495.999345940666</v>
      </c>
      <c r="AU598" s="1">
        <v>15309.3579629409</v>
      </c>
      <c r="AV598" s="15">
        <v>5305.4899634099</v>
      </c>
      <c r="AW598" s="15">
        <v>0.3596413271</v>
      </c>
      <c r="AX598" s="1">
        <v>7653.1520729398</v>
      </c>
      <c r="AY598" s="15">
        <v>0.5187814484</v>
      </c>
      <c r="AZ598" s="1">
        <v>1401.8080597798</v>
      </c>
      <c r="BA598" s="15">
        <v>0.0950238554</v>
      </c>
      <c r="BB598" s="1">
        <v>391.7198125448</v>
      </c>
      <c r="BC598" s="15">
        <v>0.0265533691</v>
      </c>
      <c r="BD598" s="1">
        <v>14752.1699086743</v>
      </c>
      <c r="BE598" s="15">
        <v>0.566071651837603</v>
      </c>
      <c r="BF598" s="1">
        <v>0.250387219622338</v>
      </c>
      <c r="BG598" s="1">
        <v>0.134120151998289</v>
      </c>
      <c r="BH598" s="1">
        <v>0.0375427066846091</v>
      </c>
      <c r="BI598" s="1">
        <v>0.0118782698571612</v>
      </c>
    </row>
    <row r="599" ht="15.75" customHeight="1">
      <c r="A599" s="1" t="s">
        <v>1902</v>
      </c>
      <c r="B599" s="1" t="s">
        <v>889</v>
      </c>
      <c r="C599" s="1">
        <v>37.0</v>
      </c>
      <c r="D599" s="1">
        <v>15.9295669459459</v>
      </c>
      <c r="E599" s="1">
        <v>589.393977</v>
      </c>
      <c r="F599" s="1" t="e">
        <v>#N/A</v>
      </c>
      <c r="G599" s="1">
        <v>0.0184405635146043</v>
      </c>
      <c r="H599" s="1" t="e">
        <v>#N/A</v>
      </c>
      <c r="I599" s="1">
        <v>0.160733416513167</v>
      </c>
      <c r="J599" s="1">
        <v>0.782866249425002</v>
      </c>
      <c r="K599" s="1">
        <v>0.0294364052984994</v>
      </c>
      <c r="L599" s="1">
        <v>0.997937998755275</v>
      </c>
      <c r="M599" s="1" t="e">
        <v>#N/A</v>
      </c>
      <c r="N599" s="1">
        <v>0.210967587179439</v>
      </c>
      <c r="O599" s="1">
        <v>70973.1684248167</v>
      </c>
      <c r="P599" s="15">
        <v>0.163934426229508</v>
      </c>
      <c r="Q599" s="1">
        <v>0.147540983606557</v>
      </c>
      <c r="R599" s="1">
        <v>0.688524590163934</v>
      </c>
      <c r="S599" s="1">
        <v>8.86</v>
      </c>
      <c r="T599" s="1">
        <v>46260.9469525959</v>
      </c>
      <c r="U599" s="15">
        <v>66.523022234763</v>
      </c>
      <c r="V599" s="1">
        <v>310767.122073933</v>
      </c>
      <c r="W599" s="15">
        <v>0.456339110242407</v>
      </c>
      <c r="X599" s="1">
        <v>0.254803843566215</v>
      </c>
      <c r="Y599" s="1">
        <v>0.288857046191378</v>
      </c>
      <c r="Z599" s="1">
        <v>0.543660889757593</v>
      </c>
      <c r="AA599" s="1">
        <v>310.767122073933</v>
      </c>
      <c r="AB599" s="1">
        <v>9677.25362419168</v>
      </c>
      <c r="AC599" s="15">
        <v>499.934766045293</v>
      </c>
      <c r="AD599" s="1">
        <v>236531.891173095</v>
      </c>
      <c r="AE599" s="15">
        <v>431.0</v>
      </c>
      <c r="AF599" s="1">
        <v>41069.5</v>
      </c>
      <c r="AG599" s="15">
        <v>56988.1381100727</v>
      </c>
      <c r="AH599" s="15">
        <v>45.2099850514919</v>
      </c>
      <c r="AI599" s="1">
        <v>21.1273981869</v>
      </c>
      <c r="AJ599" s="1">
        <v>33.1211957071378</v>
      </c>
      <c r="AK599" s="1">
        <v>2.0</v>
      </c>
      <c r="AL599" s="1">
        <v>0.789304</v>
      </c>
      <c r="AM599" s="1">
        <v>1.43607</v>
      </c>
      <c r="AN599" s="1">
        <v>2144.12286062435</v>
      </c>
      <c r="AO599" s="1">
        <v>1.37864926774601</v>
      </c>
      <c r="AP599" s="1">
        <v>2641.06568907134</v>
      </c>
      <c r="AQ599" s="15">
        <v>3942.25967802857</v>
      </c>
      <c r="AR599" s="15">
        <v>11490.0897434858</v>
      </c>
      <c r="AS599" s="15">
        <v>2402.40191663852</v>
      </c>
      <c r="AT599" s="1">
        <v>345.730051462674</v>
      </c>
      <c r="AU599" s="1">
        <v>20821.5470786869</v>
      </c>
      <c r="AV599" s="15">
        <v>10387.9671811365</v>
      </c>
      <c r="AW599" s="15">
        <v>0.4276600537</v>
      </c>
      <c r="AX599" s="1">
        <v>9173.5023292127</v>
      </c>
      <c r="AY599" s="15">
        <v>0.3776620036</v>
      </c>
      <c r="AZ599" s="1">
        <v>3159.6025120301</v>
      </c>
      <c r="BA599" s="1">
        <v>0.1300770166</v>
      </c>
      <c r="BB599" s="1">
        <v>1569.1722773964</v>
      </c>
      <c r="BC599" s="15">
        <v>0.0646009261</v>
      </c>
      <c r="BD599" s="1">
        <v>24290.2442997757</v>
      </c>
      <c r="BE599" s="15">
        <v>0.532014130711738</v>
      </c>
      <c r="BF599" s="1">
        <v>0.196670099371497</v>
      </c>
      <c r="BG599" s="1">
        <v>0.117189888737897</v>
      </c>
      <c r="BH599" s="1">
        <v>0.0195665060019251</v>
      </c>
      <c r="BI599" s="1">
        <v>0.134559375176944</v>
      </c>
    </row>
    <row r="600" ht="15.75" customHeight="1">
      <c r="A600" s="1" t="s">
        <v>1917</v>
      </c>
      <c r="B600" s="1" t="s">
        <v>934</v>
      </c>
      <c r="C600" s="1">
        <v>8.0</v>
      </c>
      <c r="D600" s="1">
        <v>102.979882</v>
      </c>
      <c r="E600" s="1">
        <v>823.839056</v>
      </c>
      <c r="F600" s="1" t="e">
        <v>#N/A</v>
      </c>
      <c r="G600" s="1">
        <v>0.044098601068856</v>
      </c>
      <c r="H600" s="1" t="e">
        <v>#N/A</v>
      </c>
      <c r="I600" s="1">
        <v>0.179644091055764</v>
      </c>
      <c r="J600" s="1">
        <v>0.731522235738084</v>
      </c>
      <c r="K600" s="1">
        <v>0.0353797324548102</v>
      </c>
      <c r="L600" s="1">
        <v>0.623299887508859</v>
      </c>
      <c r="M600" s="1" t="e">
        <v>#N/A</v>
      </c>
      <c r="N600" s="1">
        <v>0.151180369489112</v>
      </c>
      <c r="O600" s="1">
        <v>71132.0021212657</v>
      </c>
      <c r="P600" s="15">
        <v>0.213114754098361</v>
      </c>
      <c r="Q600" s="1">
        <v>0.114754098360656</v>
      </c>
      <c r="R600" s="1">
        <v>0.672131147540984</v>
      </c>
      <c r="S600" s="1">
        <v>10.0</v>
      </c>
      <c r="T600" s="1">
        <v>77702.216</v>
      </c>
      <c r="U600" s="15">
        <v>82.3839056</v>
      </c>
      <c r="V600" s="1">
        <v>203550.291502567</v>
      </c>
      <c r="W600" s="15">
        <v>0.640646628105651</v>
      </c>
      <c r="X600" s="1">
        <v>0.328657518026428</v>
      </c>
      <c r="Y600" s="1">
        <v>0.0306958538679208</v>
      </c>
      <c r="Z600" s="1">
        <v>0.359353371894349</v>
      </c>
      <c r="AA600" s="1">
        <v>203.550291502567</v>
      </c>
      <c r="AB600" s="1">
        <v>8362.84945442062</v>
      </c>
      <c r="AC600" s="15">
        <v>664.144114090168</v>
      </c>
      <c r="AD600" s="15">
        <v>159598.735326865</v>
      </c>
      <c r="AE600" s="15">
        <v>172.0</v>
      </c>
      <c r="AF600" s="1">
        <v>45690.0</v>
      </c>
      <c r="AG600" s="15">
        <v>65973.3185628743</v>
      </c>
      <c r="AH600" s="15">
        <v>75.3999537636936</v>
      </c>
      <c r="AI600" s="1">
        <v>32.1714949258483</v>
      </c>
      <c r="AJ600" s="1">
        <v>55.2547961967911</v>
      </c>
      <c r="AK600" s="1">
        <v>1.75</v>
      </c>
      <c r="AL600" s="1">
        <v>1.181885</v>
      </c>
      <c r="AM600" s="1">
        <v>1.58344</v>
      </c>
      <c r="AN600" s="1">
        <v>476.636203564498</v>
      </c>
      <c r="AO600" s="1">
        <v>1.0455859988306</v>
      </c>
      <c r="AP600" s="1">
        <v>3088.59946790384</v>
      </c>
      <c r="AQ600" s="15">
        <v>3179.53101509671</v>
      </c>
      <c r="AR600" s="15">
        <v>10253.8239702003</v>
      </c>
      <c r="AS600" s="15">
        <v>1227.15899742437</v>
      </c>
      <c r="AT600" s="15">
        <v>1101.74413726751</v>
      </c>
      <c r="AU600" s="1">
        <v>18850.8575878928</v>
      </c>
      <c r="AV600" s="15">
        <v>9123.5499114756</v>
      </c>
      <c r="AW600" s="15">
        <v>0.4425327116</v>
      </c>
      <c r="AX600" s="1">
        <v>8296.9278132934</v>
      </c>
      <c r="AY600" s="15">
        <v>0.4024378667</v>
      </c>
      <c r="AZ600" s="1">
        <v>1709.9385032829</v>
      </c>
      <c r="BA600" s="1">
        <v>0.0829396156</v>
      </c>
      <c r="BB600" s="1">
        <v>1486.2515843454</v>
      </c>
      <c r="BC600" s="15">
        <v>0.0720898061</v>
      </c>
      <c r="BD600" s="1">
        <v>20616.6678123973</v>
      </c>
      <c r="BE600" s="15">
        <v>0.50708189533967</v>
      </c>
      <c r="BF600" s="1">
        <v>0.208939128534891</v>
      </c>
      <c r="BG600" s="1">
        <v>0.220947033836305</v>
      </c>
      <c r="BH600" s="1">
        <v>0.0468563939919764</v>
      </c>
      <c r="BI600" s="1">
        <v>0.0161755482971576</v>
      </c>
    </row>
    <row r="601" ht="15.75" customHeight="1">
      <c r="A601" s="1" t="s">
        <v>1927</v>
      </c>
      <c r="B601" s="1" t="s">
        <v>971</v>
      </c>
      <c r="C601" s="1">
        <v>102.0</v>
      </c>
      <c r="D601" s="1">
        <v>14.269984754902</v>
      </c>
      <c r="E601" s="1">
        <v>1455.538445</v>
      </c>
      <c r="F601" s="1" t="e">
        <v>#N/A</v>
      </c>
      <c r="G601" s="1">
        <v>0.00901881997293302</v>
      </c>
      <c r="H601" s="1" t="e">
        <v>#N/A</v>
      </c>
      <c r="I601" s="1">
        <v>0.0677164516682112</v>
      </c>
      <c r="J601" s="1">
        <v>0.89888590513948</v>
      </c>
      <c r="K601" s="1">
        <v>0.0182614415732511</v>
      </c>
      <c r="L601" s="1">
        <v>0.294749471699273</v>
      </c>
      <c r="M601" s="1" t="e">
        <v>#N/A</v>
      </c>
      <c r="N601" s="1">
        <v>0.165476228928052</v>
      </c>
      <c r="O601" s="1">
        <v>70726.8815199434</v>
      </c>
      <c r="P601" s="15">
        <v>0.103448275862069</v>
      </c>
      <c r="Q601" s="1">
        <v>0.218390804597701</v>
      </c>
      <c r="R601" s="1">
        <v>0.67816091954023</v>
      </c>
      <c r="S601" s="1">
        <v>8.0</v>
      </c>
      <c r="T601" s="1">
        <v>83085.875</v>
      </c>
      <c r="U601" s="15">
        <v>181.942305625</v>
      </c>
      <c r="V601" s="1">
        <v>266043.18926114</v>
      </c>
      <c r="W601" s="15">
        <v>0.884802007994658</v>
      </c>
      <c r="X601" s="1">
        <v>0.0432352263447346</v>
      </c>
      <c r="Y601" s="1">
        <v>0.0719627656606077</v>
      </c>
      <c r="Z601" s="1">
        <v>0.115197992005342</v>
      </c>
      <c r="AA601" s="1">
        <v>266.04318926114</v>
      </c>
      <c r="AB601" s="1">
        <v>5726.73846481602</v>
      </c>
      <c r="AC601" s="15">
        <v>700.599364793831</v>
      </c>
      <c r="AD601" s="1">
        <v>226247.881032269</v>
      </c>
      <c r="AE601" s="15">
        <v>410.0</v>
      </c>
      <c r="AF601" s="1">
        <v>51525.0</v>
      </c>
      <c r="AG601" s="15">
        <v>88178.5321042594</v>
      </c>
      <c r="AH601" s="15">
        <v>41.1999247844551</v>
      </c>
      <c r="AI601" s="1">
        <v>19.9999959139271</v>
      </c>
      <c r="AJ601" s="1">
        <v>19.9998924875047</v>
      </c>
      <c r="AK601" s="1">
        <v>0.5</v>
      </c>
      <c r="AL601" s="1">
        <v>0.5</v>
      </c>
      <c r="AM601" s="1">
        <v>0.5</v>
      </c>
      <c r="AN601" s="1">
        <v>2858.50896916708</v>
      </c>
      <c r="AO601" s="1">
        <v>1.05366431980994</v>
      </c>
      <c r="AP601" s="1">
        <v>2126.99553944108</v>
      </c>
      <c r="AQ601" s="15">
        <v>2618.57483949866</v>
      </c>
      <c r="AR601" s="15">
        <v>8964.02473244189</v>
      </c>
      <c r="AS601" s="15">
        <v>627.541589944057</v>
      </c>
      <c r="AT601" s="1">
        <v>288.533134554203</v>
      </c>
      <c r="AU601" s="1">
        <v>14625.6698358799</v>
      </c>
      <c r="AV601" s="15">
        <v>5113.3156084864</v>
      </c>
      <c r="AW601" s="15">
        <v>0.3476362998</v>
      </c>
      <c r="AX601" s="1">
        <v>7925.048944742</v>
      </c>
      <c r="AY601" s="15">
        <v>0.5387961358</v>
      </c>
      <c r="AZ601" s="1">
        <v>1135.6333566791</v>
      </c>
      <c r="BA601" s="1">
        <v>0.0772077079</v>
      </c>
      <c r="BB601" s="1">
        <v>534.8101498766</v>
      </c>
      <c r="BC601" s="15">
        <v>0.0363598565</v>
      </c>
      <c r="BD601" s="1">
        <v>14708.8080597841</v>
      </c>
      <c r="BE601" s="15">
        <v>0.588817910974462</v>
      </c>
      <c r="BF601" s="1">
        <v>0.23999137042866</v>
      </c>
      <c r="BG601" s="1">
        <v>0.118151608690009</v>
      </c>
      <c r="BH601" s="1">
        <v>0.0412174591134763</v>
      </c>
      <c r="BI601" s="1">
        <v>0.0118216507933933</v>
      </c>
    </row>
    <row r="602" ht="15.75" customHeight="1">
      <c r="A602" s="1" t="s">
        <v>1884</v>
      </c>
      <c r="B602" s="1" t="s">
        <v>826</v>
      </c>
      <c r="C602" s="1">
        <v>127.0</v>
      </c>
      <c r="D602" s="1">
        <v>5.84436565354331</v>
      </c>
      <c r="E602" s="1">
        <v>742.234438</v>
      </c>
      <c r="F602" s="1" t="e">
        <v>#N/A</v>
      </c>
      <c r="G602" s="1" t="e">
        <v>#N/A</v>
      </c>
      <c r="H602" s="1" t="e">
        <v>#N/A</v>
      </c>
      <c r="I602" s="1">
        <v>0.0240980482640313</v>
      </c>
      <c r="J602" s="1">
        <v>0.949743740739496</v>
      </c>
      <c r="K602" s="1">
        <v>0.0159042571963614</v>
      </c>
      <c r="L602" s="1">
        <v>0.327759939665232</v>
      </c>
      <c r="M602" s="1" t="e">
        <v>#N/A</v>
      </c>
      <c r="N602" s="1">
        <v>0.143505789538311</v>
      </c>
      <c r="O602" s="1">
        <v>64070.355318461</v>
      </c>
      <c r="P602" s="15">
        <v>0.140625</v>
      </c>
      <c r="Q602" s="1">
        <v>0.171875</v>
      </c>
      <c r="R602" s="1">
        <v>0.6875</v>
      </c>
      <c r="S602" s="1">
        <v>6.15</v>
      </c>
      <c r="T602" s="1">
        <v>106859.674796748</v>
      </c>
      <c r="U602" s="15">
        <v>120.688526504065</v>
      </c>
      <c r="V602" s="1">
        <v>376387.264854989</v>
      </c>
      <c r="W602" s="15">
        <v>0.638069254919656</v>
      </c>
      <c r="X602" s="1">
        <v>0.014140903030305</v>
      </c>
      <c r="Y602" s="1">
        <v>0.347789842050039</v>
      </c>
      <c r="Z602" s="1">
        <v>0.361930745080344</v>
      </c>
      <c r="AA602" s="1">
        <v>376.387264854989</v>
      </c>
      <c r="AB602" s="1">
        <v>9765.29601554273</v>
      </c>
      <c r="AC602" s="15">
        <v>666.374941228475</v>
      </c>
      <c r="AD602" s="1">
        <v>331944.072987008</v>
      </c>
      <c r="AE602" s="15">
        <v>551.0</v>
      </c>
      <c r="AF602" s="1">
        <v>45075.0</v>
      </c>
      <c r="AG602" s="15">
        <v>74933.6870310825</v>
      </c>
      <c r="AH602" s="15">
        <v>36.8999727360332</v>
      </c>
      <c r="AI602" s="1">
        <v>19.9999921461212</v>
      </c>
      <c r="AJ602" s="1">
        <v>24.7504752550936</v>
      </c>
      <c r="AK602" s="1">
        <v>0.5</v>
      </c>
      <c r="AL602" s="1">
        <v>0.257904</v>
      </c>
      <c r="AM602" s="1">
        <v>0.47015</v>
      </c>
      <c r="AN602" s="1">
        <v>2759.39486925289</v>
      </c>
      <c r="AO602" s="15">
        <v>1.21791352559218</v>
      </c>
      <c r="AP602" s="1">
        <v>2283.61984195619</v>
      </c>
      <c r="AQ602" s="15">
        <v>4085.79205536674</v>
      </c>
      <c r="AR602" s="15">
        <v>9107.02038861744</v>
      </c>
      <c r="AS602" s="15">
        <v>1974.36249919732</v>
      </c>
      <c r="AT602" s="15">
        <v>1000.51863936823</v>
      </c>
      <c r="AU602" s="1">
        <v>18451.3134245059</v>
      </c>
      <c r="AV602" s="15">
        <v>7132.4371686435</v>
      </c>
      <c r="AW602" s="15">
        <v>0.3802152047</v>
      </c>
      <c r="AX602" s="1">
        <v>8777.4439220617</v>
      </c>
      <c r="AY602" s="15">
        <v>0.4679070503</v>
      </c>
      <c r="AZ602" s="1">
        <v>2273.2662058871</v>
      </c>
      <c r="BA602" s="1">
        <v>0.121183034</v>
      </c>
      <c r="BB602" s="1">
        <v>575.8004808742</v>
      </c>
      <c r="BC602" s="1">
        <v>0.030694711</v>
      </c>
      <c r="BD602" s="1">
        <v>18758.9477774665</v>
      </c>
      <c r="BE602" s="15">
        <v>0.531231744370328</v>
      </c>
      <c r="BF602" s="1">
        <v>0.263321363470491</v>
      </c>
      <c r="BG602" s="1">
        <v>0.154074181911485</v>
      </c>
      <c r="BH602" s="1">
        <v>0.0342701516905233</v>
      </c>
      <c r="BI602" s="1">
        <v>0.0171025585571728</v>
      </c>
    </row>
    <row r="603" ht="15.75" customHeight="1">
      <c r="A603" s="1" t="s">
        <v>74</v>
      </c>
      <c r="B603" s="1" t="s">
        <v>75</v>
      </c>
      <c r="C603" s="1">
        <v>487.0</v>
      </c>
      <c r="D603" s="1">
        <v>6.59663188911704</v>
      </c>
      <c r="E603" s="1">
        <v>3212.55973</v>
      </c>
      <c r="F603" s="1">
        <v>0.0036090574590589</v>
      </c>
      <c r="G603" s="1" t="e">
        <v>#N/A</v>
      </c>
      <c r="H603" s="1" t="e">
        <v>#N/A</v>
      </c>
      <c r="I603" s="1">
        <v>0.0147010205074125</v>
      </c>
      <c r="J603" s="1">
        <v>0.959431727631791</v>
      </c>
      <c r="K603" s="1">
        <v>0.0202485195570927</v>
      </c>
      <c r="L603" s="1">
        <v>0.994641866391082</v>
      </c>
      <c r="M603" s="1" t="e">
        <v>#N/A</v>
      </c>
      <c r="N603" s="1">
        <v>0.173239305897611</v>
      </c>
      <c r="O603" s="1">
        <v>68769.3296178982</v>
      </c>
      <c r="P603" s="15">
        <v>0.155378486055777</v>
      </c>
      <c r="Q603" s="1">
        <v>0.191235059760956</v>
      </c>
      <c r="R603" s="1">
        <v>0.653386454183267</v>
      </c>
      <c r="S603" s="1">
        <v>30.0</v>
      </c>
      <c r="T603" s="1">
        <v>96575.0333333333</v>
      </c>
      <c r="U603" s="15">
        <v>107.085324333333</v>
      </c>
      <c r="V603" s="1">
        <v>167753.472400029</v>
      </c>
      <c r="W603" s="15">
        <v>0.736334661642897</v>
      </c>
      <c r="X603" s="1">
        <v>0.0906976487426985</v>
      </c>
      <c r="Y603" s="1">
        <v>0.172967689614404</v>
      </c>
      <c r="Z603" s="1">
        <v>0.263665338357103</v>
      </c>
      <c r="AA603" s="1">
        <v>167.753472400029</v>
      </c>
      <c r="AB603" s="1">
        <v>3523.19830641717</v>
      </c>
      <c r="AC603" s="15">
        <v>411.417959845995</v>
      </c>
      <c r="AD603" s="1">
        <v>125805.35827948</v>
      </c>
      <c r="AE603" s="15">
        <v>86.0</v>
      </c>
      <c r="AF603" s="1">
        <v>36795.5</v>
      </c>
      <c r="AG603" s="15">
        <v>62432.8360270049</v>
      </c>
      <c r="AH603" s="15">
        <v>24.4999941533272</v>
      </c>
      <c r="AI603" s="1">
        <v>19.9999979839931</v>
      </c>
      <c r="AJ603" s="1">
        <v>22.4684831398608</v>
      </c>
      <c r="AK603" s="1">
        <v>2.5</v>
      </c>
      <c r="AL603" s="1">
        <v>2.317212</v>
      </c>
      <c r="AM603" s="1">
        <v>2.455255</v>
      </c>
      <c r="AN603" s="1">
        <v>0.0</v>
      </c>
      <c r="AO603" s="15">
        <v>0.724899852455097</v>
      </c>
      <c r="AP603" s="1">
        <v>2418.94860270816</v>
      </c>
      <c r="AQ603" s="15">
        <v>3834.50922171648</v>
      </c>
      <c r="AR603" s="15">
        <v>10321.7071577997</v>
      </c>
      <c r="AS603" s="15">
        <v>897.125548541941</v>
      </c>
      <c r="AT603" s="15">
        <v>321.626259692921</v>
      </c>
      <c r="AU603" s="1">
        <v>17793.9167904592</v>
      </c>
      <c r="AV603" s="15">
        <v>10641.4784672547</v>
      </c>
      <c r="AW603" s="15">
        <v>0.6079114556</v>
      </c>
      <c r="AX603" s="1">
        <v>3059.1953561389</v>
      </c>
      <c r="AY603" s="15">
        <v>0.1747614213</v>
      </c>
      <c r="AZ603" s="1">
        <v>927.0637895213</v>
      </c>
      <c r="BA603" s="1">
        <v>0.0529599998</v>
      </c>
      <c r="BB603" s="1">
        <v>2877.2433647866</v>
      </c>
      <c r="BC603" s="15">
        <v>0.1643671232</v>
      </c>
      <c r="BD603" s="1">
        <v>17504.9809777015</v>
      </c>
      <c r="BE603" s="15">
        <v>0.569716067624753</v>
      </c>
      <c r="BF603" s="1">
        <v>0.243777531353516</v>
      </c>
      <c r="BG603" s="1">
        <v>0.122399014386558</v>
      </c>
      <c r="BH603" s="1">
        <v>0.0416122375249808</v>
      </c>
      <c r="BI603" s="1">
        <v>0.0224951491101921</v>
      </c>
    </row>
    <row r="604" ht="15.75" customHeight="1">
      <c r="A604" s="1" t="s">
        <v>1732</v>
      </c>
      <c r="B604" s="1" t="s">
        <v>502</v>
      </c>
      <c r="C604" s="1">
        <v>382.0</v>
      </c>
      <c r="D604" s="1">
        <v>4.91313028272251</v>
      </c>
      <c r="E604" s="1">
        <v>1876.815768</v>
      </c>
      <c r="F604" s="1" t="e">
        <v>#N/A</v>
      </c>
      <c r="G604" s="1">
        <v>0.0104749845191447</v>
      </c>
      <c r="H604" s="1" t="e">
        <v>#N/A</v>
      </c>
      <c r="I604" s="1">
        <v>0.0123514223184862</v>
      </c>
      <c r="J604" s="1">
        <v>0.939254859181321</v>
      </c>
      <c r="K604" s="1">
        <v>0.0346154821605576</v>
      </c>
      <c r="L604" s="1">
        <v>0.998493958136554</v>
      </c>
      <c r="M604" s="1" t="e">
        <v>#N/A</v>
      </c>
      <c r="N604" s="1">
        <v>0.162919580627583</v>
      </c>
      <c r="O604" s="1">
        <v>60368.5542405022</v>
      </c>
      <c r="P604" s="15">
        <v>0.235668789808917</v>
      </c>
      <c r="Q604" s="1">
        <v>0.197452229299363</v>
      </c>
      <c r="R604" s="1">
        <v>0.56687898089172</v>
      </c>
      <c r="S604" s="1">
        <v>17.5</v>
      </c>
      <c r="T604" s="1">
        <v>96058.1714285714</v>
      </c>
      <c r="U604" s="15">
        <v>107.246615314286</v>
      </c>
      <c r="V604" s="1">
        <v>350792.278723012</v>
      </c>
      <c r="W604" s="15">
        <v>0.414264065229458</v>
      </c>
      <c r="X604" s="1">
        <v>0.111159612868387</v>
      </c>
      <c r="Y604" s="1">
        <v>0.474576321902155</v>
      </c>
      <c r="Z604" s="1">
        <v>0.585735934770542</v>
      </c>
      <c r="AA604" s="1">
        <v>350.792278723012</v>
      </c>
      <c r="AB604" s="1">
        <v>7015.84472195249</v>
      </c>
      <c r="AC604" s="15">
        <v>558.213228950238</v>
      </c>
      <c r="AD604" s="15">
        <v>272294.317496362</v>
      </c>
      <c r="AE604" s="15">
        <v>488.0</v>
      </c>
      <c r="AF604" s="1">
        <v>37190.0</v>
      </c>
      <c r="AG604" s="15">
        <v>61495.0704530313</v>
      </c>
      <c r="AH604" s="15">
        <v>19.9999974395739</v>
      </c>
      <c r="AI604" s="1">
        <v>19.999999266701</v>
      </c>
      <c r="AJ604" s="1">
        <v>19.9999918015348</v>
      </c>
      <c r="AK604" s="1">
        <v>1.0</v>
      </c>
      <c r="AL604" s="1">
        <v>1.0</v>
      </c>
      <c r="AM604" s="1">
        <v>1.0</v>
      </c>
      <c r="AN604" s="1">
        <v>0.0</v>
      </c>
      <c r="AO604" s="15">
        <v>0.814874628925317</v>
      </c>
      <c r="AP604" s="1">
        <v>2616.51641771586</v>
      </c>
      <c r="AQ604" s="15">
        <v>4815.85686997489</v>
      </c>
      <c r="AR604" s="15">
        <v>10082.223584558</v>
      </c>
      <c r="AS604" s="15">
        <v>603.002883552074</v>
      </c>
      <c r="AT604" s="15">
        <v>667.723887110906</v>
      </c>
      <c r="AU604" s="1">
        <v>18785.3236429117</v>
      </c>
      <c r="AV604" s="15">
        <v>7551.8264296793</v>
      </c>
      <c r="AW604" s="15">
        <v>0.3995036163</v>
      </c>
      <c r="AX604" s="1">
        <v>6211.1005175011</v>
      </c>
      <c r="AY604" s="15">
        <v>0.3285770854</v>
      </c>
      <c r="AZ604" s="1">
        <v>1238.9331852057</v>
      </c>
      <c r="BA604" s="15">
        <v>0.0655415339</v>
      </c>
      <c r="BB604" s="1">
        <v>3901.1638239708</v>
      </c>
      <c r="BC604" s="15">
        <v>0.2063777644</v>
      </c>
      <c r="BD604" s="1">
        <v>18903.0239563569</v>
      </c>
      <c r="BE604" s="15">
        <v>0.594188785509771</v>
      </c>
      <c r="BF604" s="1">
        <v>0.230280063086099</v>
      </c>
      <c r="BG604" s="1">
        <v>0.112166699707925</v>
      </c>
      <c r="BH604" s="1">
        <v>0.0455526883468911</v>
      </c>
      <c r="BI604" s="1">
        <v>0.0178117633493134</v>
      </c>
    </row>
    <row r="605" ht="15.75" customHeight="1">
      <c r="A605" s="1" t="s">
        <v>1628</v>
      </c>
      <c r="B605" s="1" t="s">
        <v>390</v>
      </c>
      <c r="C605" s="1">
        <v>239.0</v>
      </c>
      <c r="D605" s="1">
        <v>3.82529026359833</v>
      </c>
      <c r="E605" s="1">
        <v>914.244373</v>
      </c>
      <c r="F605" s="1" t="e">
        <v>#N/A</v>
      </c>
      <c r="G605" s="1" t="e">
        <v>#N/A</v>
      </c>
      <c r="H605" s="1" t="e">
        <v>#N/A</v>
      </c>
      <c r="I605" s="1" t="e">
        <v>#N/A</v>
      </c>
      <c r="J605" s="1">
        <v>0.969476892939392</v>
      </c>
      <c r="K605" s="1">
        <v>0.0181468324027885</v>
      </c>
      <c r="L605" s="1">
        <v>0.5110578599398</v>
      </c>
      <c r="M605" s="1" t="e">
        <v>#N/A</v>
      </c>
      <c r="N605" s="1">
        <v>0.152211928524997</v>
      </c>
      <c r="O605" s="1">
        <v>59169.8040621267</v>
      </c>
      <c r="P605" s="15">
        <v>0.235294117647059</v>
      </c>
      <c r="Q605" s="1">
        <v>0.2</v>
      </c>
      <c r="R605" s="1">
        <v>0.564705882352941</v>
      </c>
      <c r="S605" s="1">
        <v>14.0</v>
      </c>
      <c r="T605" s="1">
        <v>91422.5714285714</v>
      </c>
      <c r="U605" s="15">
        <v>65.3031695</v>
      </c>
      <c r="V605" s="1">
        <v>404431.004356862</v>
      </c>
      <c r="W605" s="15">
        <v>0.586946455562246</v>
      </c>
      <c r="X605" s="1">
        <v>0.28811695573727</v>
      </c>
      <c r="Y605" s="1">
        <v>0.124936588700484</v>
      </c>
      <c r="Z605" s="1">
        <v>0.413053544437754</v>
      </c>
      <c r="AA605" s="1">
        <v>404.431004356862</v>
      </c>
      <c r="AB605" s="1">
        <v>8396.92562154823</v>
      </c>
      <c r="AC605" s="15">
        <v>657.638447395727</v>
      </c>
      <c r="AD605" s="1">
        <v>336433.21758438</v>
      </c>
      <c r="AE605" s="15">
        <v>556.0</v>
      </c>
      <c r="AF605" s="1">
        <v>40267.5</v>
      </c>
      <c r="AG605" s="15">
        <v>85852.1860036832</v>
      </c>
      <c r="AH605" s="15">
        <v>23.2999784609423</v>
      </c>
      <c r="AI605" s="1">
        <v>19.9999972353126</v>
      </c>
      <c r="AJ605" s="1">
        <v>21.2148983266731</v>
      </c>
      <c r="AK605" s="1">
        <v>3.3</v>
      </c>
      <c r="AL605" s="1">
        <v>3.3</v>
      </c>
      <c r="AM605" s="1">
        <v>3.3</v>
      </c>
      <c r="AN605" s="1">
        <v>0.0</v>
      </c>
      <c r="AO605" s="1">
        <v>0.790491315345854</v>
      </c>
      <c r="AP605" s="1">
        <v>2361.86734506705</v>
      </c>
      <c r="AQ605" s="15">
        <v>3434.62141275876</v>
      </c>
      <c r="AR605" s="15">
        <v>12333.209668002</v>
      </c>
      <c r="AS605" s="15">
        <v>1021.95421442315</v>
      </c>
      <c r="AT605" s="15">
        <v>845.71469383274</v>
      </c>
      <c r="AU605" s="15">
        <v>19997.3673340837</v>
      </c>
      <c r="AV605" s="15">
        <v>8119.7424496547</v>
      </c>
      <c r="AW605" s="15">
        <v>0.461243835</v>
      </c>
      <c r="AX605" s="1">
        <v>6580.3284328506</v>
      </c>
      <c r="AY605" s="15">
        <v>0.3737970682</v>
      </c>
      <c r="AZ605" s="1">
        <v>1465.8541839328</v>
      </c>
      <c r="BA605" s="1">
        <v>0.0832681836</v>
      </c>
      <c r="BB605" s="1">
        <v>1438.0878935911</v>
      </c>
      <c r="BC605" s="15">
        <v>0.0816909131</v>
      </c>
      <c r="BD605" s="1">
        <v>17604.0129600292</v>
      </c>
      <c r="BE605" s="15">
        <v>0.51059905080432</v>
      </c>
      <c r="BF605" s="1">
        <v>0.274168117320068</v>
      </c>
      <c r="BG605" s="1">
        <v>0.112119871341046</v>
      </c>
      <c r="BH605" s="1">
        <v>0.0486229202227648</v>
      </c>
      <c r="BI605" s="1">
        <v>0.0544900403118003</v>
      </c>
    </row>
    <row r="606" ht="15.75" customHeight="1">
      <c r="A606" s="1" t="s">
        <v>1957</v>
      </c>
      <c r="B606" s="1" t="s">
        <v>1203</v>
      </c>
      <c r="C606" s="1">
        <v>58.0</v>
      </c>
      <c r="D606" s="1">
        <v>11.4864742586207</v>
      </c>
      <c r="E606" s="1">
        <v>666.215507</v>
      </c>
      <c r="F606" s="1" t="e">
        <v>#N/A</v>
      </c>
      <c r="G606" s="1" t="e">
        <v>#N/A</v>
      </c>
      <c r="H606" s="1" t="e">
        <v>#N/A</v>
      </c>
      <c r="I606" s="1">
        <v>0.0214323801653269</v>
      </c>
      <c r="J606" s="1">
        <v>0.954496518027237</v>
      </c>
      <c r="K606" s="1">
        <v>0.0218796220972083</v>
      </c>
      <c r="L606" s="1">
        <v>0.51137734232946</v>
      </c>
      <c r="M606" s="1" t="e">
        <v>#N/A</v>
      </c>
      <c r="N606" s="1">
        <v>0.139039148444962</v>
      </c>
      <c r="O606" s="1">
        <v>68336.8567454798</v>
      </c>
      <c r="P606" s="15">
        <v>0.230769230769231</v>
      </c>
      <c r="Q606" s="1">
        <v>0.115384615384615</v>
      </c>
      <c r="R606" s="1">
        <v>0.653846153846154</v>
      </c>
      <c r="S606" s="1">
        <v>8.5</v>
      </c>
      <c r="T606" s="1">
        <v>89191.7647058823</v>
      </c>
      <c r="U606" s="15">
        <v>78.3782949411765</v>
      </c>
      <c r="V606" s="1">
        <v>303469.654902524</v>
      </c>
      <c r="W606" s="15">
        <v>0.835123463351446</v>
      </c>
      <c r="X606" s="1">
        <v>0.105340989955345</v>
      </c>
      <c r="Y606" s="1">
        <v>0.0595355466932085</v>
      </c>
      <c r="Z606" s="1">
        <v>0.164876536648554</v>
      </c>
      <c r="AA606" s="1">
        <v>303.469654902524</v>
      </c>
      <c r="AB606" s="1">
        <v>8385.5838558258</v>
      </c>
      <c r="AC606" s="15">
        <v>1046.50377043835</v>
      </c>
      <c r="AD606" s="1">
        <v>201663.013067657</v>
      </c>
      <c r="AE606" s="15">
        <v>334.0</v>
      </c>
      <c r="AF606" s="1">
        <v>45865.0</v>
      </c>
      <c r="AG606" s="15">
        <v>69659.8329637842</v>
      </c>
      <c r="AH606" s="15">
        <v>34.8499211160562</v>
      </c>
      <c r="AI606" s="1">
        <v>27.0010888280931</v>
      </c>
      <c r="AJ606" s="1">
        <v>28.5578454499696</v>
      </c>
      <c r="AK606" s="1">
        <v>2.0</v>
      </c>
      <c r="AL606" s="1">
        <v>0.583764</v>
      </c>
      <c r="AM606" s="1">
        <v>1.476962</v>
      </c>
      <c r="AN606" s="1">
        <v>2279.19799831378</v>
      </c>
      <c r="AO606" s="15">
        <v>1.44192337956334</v>
      </c>
      <c r="AP606" s="1">
        <v>2575.91425292357</v>
      </c>
      <c r="AQ606" s="15">
        <v>4186.31575022765</v>
      </c>
      <c r="AR606" s="15">
        <v>11074.27190223</v>
      </c>
      <c r="AS606" s="15">
        <v>1313.76274013988</v>
      </c>
      <c r="AT606" s="15">
        <v>903.544789449039</v>
      </c>
      <c r="AU606" s="1">
        <v>20053.8094349701</v>
      </c>
      <c r="AV606" s="15">
        <v>8707.8660615387</v>
      </c>
      <c r="AW606" s="15">
        <v>0.3966649454</v>
      </c>
      <c r="AX606" s="1">
        <v>10075.3209277551</v>
      </c>
      <c r="AY606" s="15">
        <v>0.4589559138</v>
      </c>
      <c r="AZ606" s="1">
        <v>1654.6902561047</v>
      </c>
      <c r="BA606" s="1">
        <v>0.0753752544</v>
      </c>
      <c r="BB606" s="1">
        <v>1514.8215336573</v>
      </c>
      <c r="BC606" s="15">
        <v>0.0690038864</v>
      </c>
      <c r="BD606" s="1">
        <v>21952.6987790558</v>
      </c>
      <c r="BE606" s="15">
        <v>0.525622206796239</v>
      </c>
      <c r="BF606" s="1">
        <v>0.223333626580856</v>
      </c>
      <c r="BG606" s="1">
        <v>0.198572841418213</v>
      </c>
      <c r="BH606" s="1">
        <v>0.0346832175343332</v>
      </c>
      <c r="BI606" s="1">
        <v>0.0177881076703589</v>
      </c>
    </row>
    <row r="607" ht="15.75" customHeight="1">
      <c r="A607" s="1" t="s">
        <v>1886</v>
      </c>
      <c r="B607" s="1" t="s">
        <v>828</v>
      </c>
      <c r="C607" s="1">
        <v>18.0</v>
      </c>
      <c r="D607" s="1">
        <v>149.697378888889</v>
      </c>
      <c r="E607" s="1">
        <v>2694.55282</v>
      </c>
      <c r="F607" s="1">
        <v>0.0644010699642417</v>
      </c>
      <c r="G607" s="1">
        <v>0.0722458120979779</v>
      </c>
      <c r="H607" s="1" t="e">
        <v>#N/A</v>
      </c>
      <c r="I607" s="1">
        <v>0.10043329746727</v>
      </c>
      <c r="J607" s="1">
        <v>0.712237278972695</v>
      </c>
      <c r="K607" s="1">
        <v>0.0482959691645693</v>
      </c>
      <c r="L607" s="1">
        <v>0.380367546620576</v>
      </c>
      <c r="M607" s="1">
        <v>0.0820217207919657</v>
      </c>
      <c r="N607" s="1">
        <v>0.124635742372681</v>
      </c>
      <c r="O607" s="1">
        <v>70998.3770491803</v>
      </c>
      <c r="P607" s="15">
        <v>0.260115606936416</v>
      </c>
      <c r="Q607" s="1">
        <v>0.202312138728324</v>
      </c>
      <c r="R607" s="1">
        <v>0.53757225433526</v>
      </c>
      <c r="S607" s="1">
        <v>15.1</v>
      </c>
      <c r="T607" s="1">
        <v>110333.386754967</v>
      </c>
      <c r="U607" s="15">
        <v>178.447206622517</v>
      </c>
      <c r="V607" s="1">
        <v>205831.062536009</v>
      </c>
      <c r="W607" s="15">
        <v>0.607635043118595</v>
      </c>
      <c r="X607" s="1">
        <v>0.218342878050766</v>
      </c>
      <c r="Y607" s="1">
        <v>0.17402207883064</v>
      </c>
      <c r="Z607" s="1">
        <v>0.392364956881405</v>
      </c>
      <c r="AA607" s="1">
        <v>205.831062536009</v>
      </c>
      <c r="AB607" s="1">
        <v>6704.6635218678</v>
      </c>
      <c r="AC607" s="15">
        <v>856.400562227613</v>
      </c>
      <c r="AD607" s="1">
        <v>161936.890638791</v>
      </c>
      <c r="AE607" s="15">
        <v>188.0</v>
      </c>
      <c r="AF607" s="1">
        <v>53999.0</v>
      </c>
      <c r="AG607" s="15">
        <v>80396.6005758947</v>
      </c>
      <c r="AH607" s="15">
        <v>33.7299836225047</v>
      </c>
      <c r="AI607" s="1">
        <v>32.3299966288651</v>
      </c>
      <c r="AJ607" s="1">
        <v>32.3299881888961</v>
      </c>
      <c r="AK607" s="1">
        <v>2.03</v>
      </c>
      <c r="AL607" s="1">
        <v>2.03</v>
      </c>
      <c r="AM607" s="1">
        <v>2.03</v>
      </c>
      <c r="AN607" s="1">
        <v>0.0</v>
      </c>
      <c r="AO607" s="1">
        <v>0.705887550366699</v>
      </c>
      <c r="AP607" s="1">
        <v>1706.90015644228</v>
      </c>
      <c r="AQ607" s="15">
        <v>2815.5835297376</v>
      </c>
      <c r="AR607" s="15">
        <v>7636.22577641659</v>
      </c>
      <c r="AS607" s="15">
        <v>1125.02464138001</v>
      </c>
      <c r="AT607" s="1">
        <v>672.321131192374</v>
      </c>
      <c r="AU607" s="1">
        <v>13956.0552351689</v>
      </c>
      <c r="AV607" s="15">
        <v>6123.9531735781</v>
      </c>
      <c r="AW607" s="15">
        <v>0.3646914336</v>
      </c>
      <c r="AX607" s="1">
        <v>6273.7451633087</v>
      </c>
      <c r="AY607" s="15">
        <v>0.3736117917</v>
      </c>
      <c r="AZ607" s="1">
        <v>3761.3062559875</v>
      </c>
      <c r="BA607" s="1">
        <v>0.2239919431</v>
      </c>
      <c r="BB607" s="1">
        <v>633.1451812887</v>
      </c>
      <c r="BC607" s="15">
        <v>0.0377048317</v>
      </c>
      <c r="BD607" s="1">
        <v>16792.149774163</v>
      </c>
      <c r="BE607" s="15">
        <v>0.519673344254877</v>
      </c>
      <c r="BF607" s="1">
        <v>0.210527551434862</v>
      </c>
      <c r="BG607" s="1">
        <v>0.227514931776726</v>
      </c>
      <c r="BH607" s="1">
        <v>0.0331855720889769</v>
      </c>
      <c r="BI607" s="1">
        <v>0.00909860044455693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29"/>
    <col customWidth="1" min="2" max="15" width="7.0"/>
    <col customWidth="1" min="16" max="16" width="8.71"/>
    <col customWidth="1" min="17" max="20" width="7.0"/>
    <col customWidth="1" min="21" max="21" width="10.14"/>
    <col customWidth="1" min="22" max="22" width="7.0"/>
    <col customWidth="1" min="23" max="23" width="10.14"/>
    <col customWidth="1" min="24" max="28" width="7.0"/>
    <col customWidth="1" min="29" max="29" width="8.71"/>
    <col customWidth="1" min="30" max="30" width="8.14"/>
    <col customWidth="1" min="31" max="31" width="10.14"/>
    <col customWidth="1" min="32" max="32" width="3.71"/>
    <col customWidth="1" min="33" max="33" width="8.71"/>
    <col customWidth="1" min="34" max="34" width="10.14"/>
    <col customWidth="1" min="35" max="35" width="7.0"/>
    <col customWidth="1" min="36" max="37" width="6.0"/>
    <col customWidth="1" min="38" max="40" width="5.0"/>
    <col customWidth="1" min="41" max="41" width="8.14"/>
    <col customWidth="1" min="42" max="42" width="7.0"/>
    <col customWidth="1" min="43" max="44" width="8.14"/>
    <col customWidth="1" min="45" max="45" width="8.71"/>
    <col customWidth="1" min="46" max="47" width="8.14"/>
    <col customWidth="1" min="48" max="49" width="8.71"/>
    <col customWidth="1" min="50" max="50" width="7.0"/>
    <col customWidth="1" min="51" max="51" width="8.71"/>
    <col customWidth="1" min="52" max="52" width="7.0"/>
    <col customWidth="1" min="53" max="53" width="8.14"/>
    <col customWidth="1" min="54" max="54" width="7.0"/>
    <col customWidth="1" min="55" max="55" width="8.14"/>
    <col customWidth="1" min="56" max="56" width="7.0"/>
    <col customWidth="1" min="57" max="57" width="8.71"/>
    <col customWidth="1" min="58" max="62" width="7.0"/>
  </cols>
  <sheetData>
    <row r="1">
      <c r="A1" s="1" t="s">
        <v>0</v>
      </c>
      <c r="B1" s="1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32</v>
      </c>
      <c r="AF1" s="3" t="s">
        <v>33</v>
      </c>
      <c r="AG1" s="3" t="s">
        <v>34</v>
      </c>
      <c r="AH1" s="3" t="s">
        <v>35</v>
      </c>
      <c r="AI1" s="3" t="s">
        <v>36</v>
      </c>
      <c r="AJ1" s="3" t="s">
        <v>37</v>
      </c>
      <c r="AK1" s="3" t="s">
        <v>38</v>
      </c>
      <c r="AL1" s="3" t="s">
        <v>39</v>
      </c>
      <c r="AM1" s="3" t="s">
        <v>40</v>
      </c>
      <c r="AN1" s="3" t="s">
        <v>42</v>
      </c>
      <c r="AO1" s="3" t="s">
        <v>43</v>
      </c>
      <c r="AP1" s="3" t="s">
        <v>44</v>
      </c>
      <c r="AQ1" s="3" t="s">
        <v>45</v>
      </c>
      <c r="AR1" s="3" t="s">
        <v>46</v>
      </c>
      <c r="AS1" s="3" t="s">
        <v>47</v>
      </c>
      <c r="AT1" s="3" t="s">
        <v>48</v>
      </c>
      <c r="AU1" s="3" t="s">
        <v>49</v>
      </c>
      <c r="AV1" s="3" t="s">
        <v>50</v>
      </c>
      <c r="AW1" s="3" t="s">
        <v>51</v>
      </c>
      <c r="AX1" s="3" t="s">
        <v>52</v>
      </c>
      <c r="AY1" s="3" t="s">
        <v>53</v>
      </c>
      <c r="AZ1" s="3" t="s">
        <v>54</v>
      </c>
      <c r="BA1" s="3" t="s">
        <v>55</v>
      </c>
      <c r="BB1" s="3" t="s">
        <v>56</v>
      </c>
      <c r="BC1" s="3" t="s">
        <v>57</v>
      </c>
      <c r="BD1" s="3" t="s">
        <v>58</v>
      </c>
      <c r="BE1" s="3" t="s">
        <v>59</v>
      </c>
      <c r="BF1" s="3" t="s">
        <v>60</v>
      </c>
      <c r="BG1" s="3" t="s">
        <v>61</v>
      </c>
      <c r="BH1" s="3" t="s">
        <v>62</v>
      </c>
      <c r="BI1" s="3" t="s">
        <v>64</v>
      </c>
      <c r="BJ1" s="3"/>
    </row>
    <row r="2">
      <c r="A2" s="1" t="s">
        <v>65</v>
      </c>
      <c r="B2" s="1" t="s">
        <v>67</v>
      </c>
      <c r="C2" s="1">
        <v>49.7</v>
      </c>
      <c r="D2" s="1">
        <v>35.1979633343936</v>
      </c>
      <c r="E2" s="1">
        <v>1155.1685341</v>
      </c>
      <c r="F2" s="1">
        <v>0.0122525756662012</v>
      </c>
      <c r="G2" s="1">
        <v>0.0232378320145108</v>
      </c>
      <c r="H2" s="1" t="e">
        <v>#N/A</v>
      </c>
      <c r="I2" s="1">
        <v>0.0492789036462949</v>
      </c>
      <c r="J2" s="1">
        <v>0.872369249822015</v>
      </c>
      <c r="K2" s="1">
        <v>0.0542324100845112</v>
      </c>
      <c r="L2" s="1">
        <v>0.574379285411861</v>
      </c>
      <c r="M2" s="1">
        <v>0.0172081845381305</v>
      </c>
      <c r="N2" s="1">
        <v>0.156706700693755</v>
      </c>
      <c r="O2" s="1">
        <v>67143.8250167966</v>
      </c>
      <c r="P2" s="15">
        <v>0.207314551541506</v>
      </c>
      <c r="Q2" s="1">
        <v>0.136333039646099</v>
      </c>
      <c r="R2" s="1">
        <v>0.656352408812395</v>
      </c>
      <c r="S2" s="1">
        <v>13.4834227197615</v>
      </c>
      <c r="T2" s="1">
        <v>86666.0293944396</v>
      </c>
      <c r="U2" s="15">
        <v>100.404482971416</v>
      </c>
      <c r="V2" s="1">
        <v>333258.079826363</v>
      </c>
      <c r="W2" s="15">
        <v>0.754744139106182</v>
      </c>
      <c r="X2" s="1">
        <v>0.145103163306464</v>
      </c>
      <c r="Y2" s="1">
        <v>0.100152697587354</v>
      </c>
      <c r="Z2" s="1">
        <v>0.245255860893818</v>
      </c>
      <c r="AA2" s="1">
        <v>333.258079826363</v>
      </c>
      <c r="AB2" s="1">
        <v>8675.43830546587</v>
      </c>
      <c r="AC2" s="15">
        <v>844.040010802091</v>
      </c>
      <c r="AD2" s="1">
        <v>229908.854673015</v>
      </c>
      <c r="AE2" s="15" t="e">
        <v>#N/A</v>
      </c>
      <c r="AF2" s="1">
        <v>42575.8948650342</v>
      </c>
      <c r="AG2" s="15">
        <v>73280.7500391852</v>
      </c>
      <c r="AH2" s="15">
        <v>44.5650813042526</v>
      </c>
      <c r="AI2" s="1">
        <v>23.7266141371779</v>
      </c>
      <c r="AJ2" s="1">
        <v>27.1925787907031</v>
      </c>
      <c r="AK2" s="1">
        <v>1.46340429948784</v>
      </c>
      <c r="AL2" s="1">
        <v>0.865655033093476</v>
      </c>
      <c r="AM2" s="1">
        <v>1.16228014569174</v>
      </c>
      <c r="AN2" s="1">
        <v>928.505417467638</v>
      </c>
      <c r="AO2" s="15">
        <v>1.04444651958841</v>
      </c>
      <c r="AP2" s="1">
        <v>2116.59566100018</v>
      </c>
      <c r="AQ2" s="15">
        <v>3152.35513477444</v>
      </c>
      <c r="AR2" s="15">
        <v>8781.53149869459</v>
      </c>
      <c r="AS2" s="15">
        <v>992.680513838106</v>
      </c>
      <c r="AT2" s="1">
        <v>521.126921942186</v>
      </c>
      <c r="AU2" s="1">
        <v>15564.2897302495</v>
      </c>
      <c r="AV2" s="15">
        <v>6468.98775054359</v>
      </c>
      <c r="AW2" s="15">
        <v>0.376416875460254</v>
      </c>
      <c r="AX2" s="1">
        <v>8320.69169056093</v>
      </c>
      <c r="AY2" s="15">
        <v>0.466873576220431</v>
      </c>
      <c r="AZ2" s="1">
        <v>1403.73349535418</v>
      </c>
      <c r="BA2" s="1">
        <v>0.0790767360513727</v>
      </c>
      <c r="BB2" s="1">
        <v>1352.2891308775</v>
      </c>
      <c r="BC2" s="15">
        <v>0.0776328122408844</v>
      </c>
      <c r="BD2" s="1">
        <v>17545.7020673362</v>
      </c>
      <c r="BE2" s="15">
        <v>0.553977735873286</v>
      </c>
      <c r="BF2" s="1">
        <v>0.230651080951458</v>
      </c>
      <c r="BG2" s="1">
        <v>0.163794723393877</v>
      </c>
      <c r="BH2" s="1">
        <v>0.0345778406103891</v>
      </c>
      <c r="BI2" s="1">
        <v>0.0169986191709903</v>
      </c>
    </row>
    <row r="3">
      <c r="A3" s="1" t="s">
        <v>74</v>
      </c>
      <c r="B3" s="1" t="s">
        <v>75</v>
      </c>
      <c r="C3" s="1">
        <v>217.8</v>
      </c>
      <c r="D3" s="1">
        <v>9.44383505393834</v>
      </c>
      <c r="E3" s="1">
        <v>1640.4073936</v>
      </c>
      <c r="F3" s="1">
        <v>0.0077665564253993</v>
      </c>
      <c r="G3" s="1">
        <v>0.00979635075367357</v>
      </c>
      <c r="H3" s="1" t="e">
        <v>#N/A</v>
      </c>
      <c r="I3" s="1">
        <v>0.0207979664786312</v>
      </c>
      <c r="J3" s="1">
        <v>0.941903837382282</v>
      </c>
      <c r="K3" s="1">
        <v>0.0296405848343552</v>
      </c>
      <c r="L3" s="1">
        <v>0.736438782476513</v>
      </c>
      <c r="M3" s="1">
        <v>0.0123739249921257</v>
      </c>
      <c r="N3" s="1">
        <v>0.15516238376047</v>
      </c>
      <c r="O3" s="1">
        <v>68093.2777225583</v>
      </c>
      <c r="P3" s="15">
        <v>0.168248115667527</v>
      </c>
      <c r="Q3" s="1">
        <v>0.154587277014143</v>
      </c>
      <c r="R3" s="1">
        <v>0.67716460731833</v>
      </c>
      <c r="S3" s="1">
        <v>15.8378087761159</v>
      </c>
      <c r="T3" s="1">
        <v>90236.408535784</v>
      </c>
      <c r="U3" s="15">
        <v>122.123267662287</v>
      </c>
      <c r="V3" s="1">
        <v>326501.47791921</v>
      </c>
      <c r="W3" s="15">
        <v>0.680934735401834</v>
      </c>
      <c r="X3" s="1">
        <v>0.118616393346997</v>
      </c>
      <c r="Y3" s="1">
        <v>0.200448871251169</v>
      </c>
      <c r="Z3" s="1">
        <v>0.319065264598166</v>
      </c>
      <c r="AA3" s="1">
        <v>326.50147791921</v>
      </c>
      <c r="AB3" s="1">
        <v>8364.9950942284</v>
      </c>
      <c r="AC3" s="15">
        <v>575.878053333348</v>
      </c>
      <c r="AD3" s="1">
        <v>252211.099002013</v>
      </c>
      <c r="AE3" s="15" t="e">
        <v>#N/A</v>
      </c>
      <c r="AF3" s="1">
        <v>41228.8057189935</v>
      </c>
      <c r="AG3" s="15">
        <v>68168.4690116862</v>
      </c>
      <c r="AH3" s="15">
        <v>28.6134133258696</v>
      </c>
      <c r="AI3" s="1">
        <v>21.1674136827099</v>
      </c>
      <c r="AJ3" s="1">
        <v>23.4975845698828</v>
      </c>
      <c r="AK3" s="1">
        <v>1.47618249066821</v>
      </c>
      <c r="AL3" s="1">
        <v>1.00192468085089</v>
      </c>
      <c r="AM3" s="1">
        <v>1.23772621951442</v>
      </c>
      <c r="AN3" s="1">
        <v>97.3395054929482</v>
      </c>
      <c r="AO3" s="15">
        <v>0.874496613822397</v>
      </c>
      <c r="AP3" s="1">
        <v>2114.2632757151</v>
      </c>
      <c r="AQ3" s="15">
        <v>3646.53961469441</v>
      </c>
      <c r="AR3" s="15">
        <v>9411.78611742146</v>
      </c>
      <c r="AS3" s="15">
        <v>1011.77339938563</v>
      </c>
      <c r="AT3" s="15">
        <v>613.096926973031</v>
      </c>
      <c r="AU3" s="1">
        <v>16797.4593341896</v>
      </c>
      <c r="AV3" s="15">
        <v>8405.50940529932</v>
      </c>
      <c r="AW3" s="15">
        <v>0.472603213986597</v>
      </c>
      <c r="AX3" s="1">
        <v>7120.25117724139</v>
      </c>
      <c r="AY3" s="15">
        <v>0.363906992999409</v>
      </c>
      <c r="AZ3" s="1">
        <v>1390.12125018914</v>
      </c>
      <c r="BA3" s="1">
        <v>0.0731702228051183</v>
      </c>
      <c r="BB3" s="1">
        <v>1651.37289924866</v>
      </c>
      <c r="BC3" s="15">
        <v>0.090319570216207</v>
      </c>
      <c r="BD3" s="1">
        <v>18567.2547319785</v>
      </c>
      <c r="BE3" s="15">
        <v>0.534909990646686</v>
      </c>
      <c r="BF3" s="1">
        <v>0.254695830533302</v>
      </c>
      <c r="BG3" s="1">
        <v>0.142036178530926</v>
      </c>
      <c r="BH3" s="1">
        <v>0.0475266284185632</v>
      </c>
      <c r="BI3" s="1">
        <v>0.0208313718705232</v>
      </c>
    </row>
    <row r="4">
      <c r="A4" s="1" t="s">
        <v>78</v>
      </c>
      <c r="B4" s="1" t="s">
        <v>79</v>
      </c>
      <c r="C4" s="1">
        <v>119.3</v>
      </c>
      <c r="D4" s="1">
        <v>9.89074898246137</v>
      </c>
      <c r="E4" s="1">
        <v>1044.34262315</v>
      </c>
      <c r="F4" s="1">
        <v>0.0145973734590201</v>
      </c>
      <c r="G4" s="1">
        <v>0.0138924003588523</v>
      </c>
      <c r="H4" s="1" t="e">
        <v>#N/A</v>
      </c>
      <c r="I4" s="1">
        <v>0.0299569878551008</v>
      </c>
      <c r="J4" s="1">
        <v>0.922608822035135</v>
      </c>
      <c r="K4" s="1">
        <v>0.0348280853635773</v>
      </c>
      <c r="L4" s="1">
        <v>0.595473072985519</v>
      </c>
      <c r="M4" s="1">
        <v>0.0167035822496132</v>
      </c>
      <c r="N4" s="1">
        <v>0.172631605834578</v>
      </c>
      <c r="O4" s="1">
        <v>65270.5599300651</v>
      </c>
      <c r="P4" s="15">
        <v>0.196370768507089</v>
      </c>
      <c r="Q4" s="1">
        <v>0.184763481759034</v>
      </c>
      <c r="R4" s="1">
        <v>0.618865749733877</v>
      </c>
      <c r="S4" s="1">
        <v>10.6501209366641</v>
      </c>
      <c r="T4" s="1">
        <v>87315.8736586195</v>
      </c>
      <c r="U4" s="15">
        <v>110.391016288729</v>
      </c>
      <c r="V4" s="1">
        <v>294861.682147173</v>
      </c>
      <c r="W4" s="15">
        <v>0.835609297923176</v>
      </c>
      <c r="X4" s="1">
        <v>0.0513963095040748</v>
      </c>
      <c r="Y4" s="1">
        <v>0.112994392572749</v>
      </c>
      <c r="Z4" s="1">
        <v>0.164390702076824</v>
      </c>
      <c r="AA4" s="1">
        <v>294.861682147173</v>
      </c>
      <c r="AB4" s="1">
        <v>6692.26917974424</v>
      </c>
      <c r="AC4" s="15">
        <v>722.793195707364</v>
      </c>
      <c r="AD4" s="1">
        <v>203339.685352708</v>
      </c>
      <c r="AE4" s="15" t="e">
        <v>#N/A</v>
      </c>
      <c r="AF4" s="1">
        <v>45858.9894391567</v>
      </c>
      <c r="AG4" s="15">
        <v>70655.1833970341</v>
      </c>
      <c r="AH4" s="15">
        <v>31.8756375017478</v>
      </c>
      <c r="AI4" s="1">
        <v>21.1035396669046</v>
      </c>
      <c r="AJ4" s="1">
        <v>23.5631999244702</v>
      </c>
      <c r="AK4" s="1">
        <v>1.67785988934814</v>
      </c>
      <c r="AL4" s="1">
        <v>0.801958096806337</v>
      </c>
      <c r="AM4" s="1">
        <v>1.27367356884966</v>
      </c>
      <c r="AN4" s="1">
        <v>1211.37544179148</v>
      </c>
      <c r="AO4" s="15">
        <v>1.15734997442717</v>
      </c>
      <c r="AP4" s="1">
        <v>2285.99874895377</v>
      </c>
      <c r="AQ4" s="15">
        <v>3465.83839993297</v>
      </c>
      <c r="AR4" s="15">
        <v>9361.20405486487</v>
      </c>
      <c r="AS4" s="15">
        <v>1006.5993876887</v>
      </c>
      <c r="AT4" s="1">
        <v>666.719882503534</v>
      </c>
      <c r="AU4" s="1">
        <v>16786.3604739439</v>
      </c>
      <c r="AV4" s="15">
        <v>8495.91329055283</v>
      </c>
      <c r="AW4" s="15">
        <v>0.473473366211558</v>
      </c>
      <c r="AX4" s="1">
        <v>6937.19802636423</v>
      </c>
      <c r="AY4" s="15">
        <v>0.372536064020641</v>
      </c>
      <c r="AZ4" s="1">
        <v>1475.8611513595</v>
      </c>
      <c r="BA4" s="1">
        <v>0.0807863144729135</v>
      </c>
      <c r="BB4" s="1">
        <v>1337.42681797552</v>
      </c>
      <c r="BC4" s="15">
        <v>0.0732042552936253</v>
      </c>
      <c r="BD4" s="1">
        <v>18246.3992862521</v>
      </c>
      <c r="BE4" s="15">
        <v>0.545437013889588</v>
      </c>
      <c r="BF4" s="1">
        <v>0.234667313161829</v>
      </c>
      <c r="BG4" s="1">
        <v>0.155501157375382</v>
      </c>
      <c r="BH4" s="1">
        <v>0.0448259788856528</v>
      </c>
      <c r="BI4" s="1">
        <v>0.0195685366875486</v>
      </c>
    </row>
    <row r="5">
      <c r="A5" s="1" t="s">
        <v>72</v>
      </c>
      <c r="B5" s="1" t="s">
        <v>73</v>
      </c>
      <c r="C5" s="1">
        <v>43.85</v>
      </c>
      <c r="D5" s="1">
        <v>304.290541357717</v>
      </c>
      <c r="E5" s="1">
        <v>12204.0014189</v>
      </c>
      <c r="F5" s="1">
        <v>0.0213570141999781</v>
      </c>
      <c r="G5" s="1">
        <v>0.444152728694753</v>
      </c>
      <c r="H5" s="1">
        <v>0.0019209094084539</v>
      </c>
      <c r="I5" s="1">
        <v>0.17402995512538</v>
      </c>
      <c r="J5" s="1">
        <v>0.270250787350101</v>
      </c>
      <c r="K5" s="1">
        <v>0.0888025771498035</v>
      </c>
      <c r="L5" s="1">
        <v>0.937601332267654</v>
      </c>
      <c r="M5" s="1">
        <v>0.130818348109182</v>
      </c>
      <c r="N5" s="1">
        <v>0.209779424461323</v>
      </c>
      <c r="O5" s="1">
        <v>80810.0406395694</v>
      </c>
      <c r="P5" s="15">
        <v>0.288793083357827</v>
      </c>
      <c r="Q5" s="1">
        <v>0.178373002933024</v>
      </c>
      <c r="R5" s="1">
        <v>0.53283391370915</v>
      </c>
      <c r="S5" s="1">
        <v>243.298137799255</v>
      </c>
      <c r="T5" s="1">
        <v>106839.899799376</v>
      </c>
      <c r="U5" s="15">
        <v>103.458898551068</v>
      </c>
      <c r="V5" s="1">
        <v>250848.254102869</v>
      </c>
      <c r="W5" s="15">
        <v>0.66289330567235</v>
      </c>
      <c r="X5" s="1">
        <v>0.272136434080743</v>
      </c>
      <c r="Y5" s="1">
        <v>0.0649702602469072</v>
      </c>
      <c r="Z5" s="1">
        <v>0.33710669432765</v>
      </c>
      <c r="AA5" s="1">
        <v>250.848254102869</v>
      </c>
      <c r="AB5" s="1">
        <v>9101.60992180643</v>
      </c>
      <c r="AC5" s="15">
        <v>705.211803332921</v>
      </c>
      <c r="AD5" s="1">
        <v>107594.542621095</v>
      </c>
      <c r="AE5" s="15" t="e">
        <v>#N/A</v>
      </c>
      <c r="AF5" s="1">
        <v>37896.4407909422</v>
      </c>
      <c r="AG5" s="15">
        <v>59536.7117289303</v>
      </c>
      <c r="AH5" s="15">
        <v>68.3076539901984</v>
      </c>
      <c r="AI5" s="1">
        <v>29.7430872591008</v>
      </c>
      <c r="AJ5" s="1">
        <v>44.2900233124215</v>
      </c>
      <c r="AK5" s="1">
        <v>2.36206426907317</v>
      </c>
      <c r="AL5" s="1">
        <v>1.57865902350085</v>
      </c>
      <c r="AM5" s="1">
        <v>1.98408934299294</v>
      </c>
      <c r="AN5" s="1">
        <v>29.968362420345</v>
      </c>
      <c r="AO5" s="15">
        <v>1.06061409933689</v>
      </c>
      <c r="AP5" s="1">
        <v>3093.706112532</v>
      </c>
      <c r="AQ5" s="15">
        <v>4527.02061706085</v>
      </c>
      <c r="AR5" s="15">
        <v>11046.9673399666</v>
      </c>
      <c r="AS5" s="15">
        <v>1829.86320346668</v>
      </c>
      <c r="AT5" s="1">
        <v>877.909785056857</v>
      </c>
      <c r="AU5" s="1">
        <v>21375.4670580829</v>
      </c>
      <c r="AV5" s="15">
        <v>8371.84822708243</v>
      </c>
      <c r="AW5" s="15">
        <v>0.404990349720096</v>
      </c>
      <c r="AX5" s="1">
        <v>8267.96864067171</v>
      </c>
      <c r="AY5" s="15">
        <v>0.387087078218613</v>
      </c>
      <c r="AZ5" s="1">
        <v>1303.65673282217</v>
      </c>
      <c r="BA5" s="1">
        <v>0.0629601068491716</v>
      </c>
      <c r="BB5" s="1">
        <v>3106.23339008897</v>
      </c>
      <c r="BC5" s="15">
        <v>0.144962465222235</v>
      </c>
      <c r="BD5" s="1">
        <v>21049.7069906653</v>
      </c>
      <c r="BE5" s="15">
        <v>0.57297692735777</v>
      </c>
      <c r="BF5" s="1">
        <v>0.222428165588062</v>
      </c>
      <c r="BG5" s="1">
        <v>0.157374707813623</v>
      </c>
      <c r="BH5" s="1">
        <v>0.0351260424914387</v>
      </c>
      <c r="BI5" s="1">
        <v>0.0120941567491059</v>
      </c>
    </row>
    <row r="6">
      <c r="A6" s="1" t="s">
        <v>86</v>
      </c>
      <c r="B6" s="1" t="s">
        <v>88</v>
      </c>
      <c r="C6" s="1">
        <v>115.05</v>
      </c>
      <c r="D6" s="1">
        <v>10.966884164836</v>
      </c>
      <c r="E6" s="1">
        <v>1207.43230165</v>
      </c>
      <c r="F6" s="1">
        <v>0.00728495765183566</v>
      </c>
      <c r="G6" s="1">
        <v>0.00883849289553387</v>
      </c>
      <c r="H6" s="1" t="e">
        <v>#N/A</v>
      </c>
      <c r="I6" s="1">
        <v>0.0217711265351347</v>
      </c>
      <c r="J6" s="1">
        <v>0.941645712073017</v>
      </c>
      <c r="K6" s="1">
        <v>0.0294877363052122</v>
      </c>
      <c r="L6" s="1">
        <v>0.576788687543321</v>
      </c>
      <c r="M6" s="1" t="e">
        <v>#N/A</v>
      </c>
      <c r="N6" s="1">
        <v>0.15236439842638</v>
      </c>
      <c r="O6" s="1">
        <v>64151.7757991499</v>
      </c>
      <c r="P6" s="15">
        <v>0.205347890620246</v>
      </c>
      <c r="Q6" s="1">
        <v>0.151472386052993</v>
      </c>
      <c r="R6" s="1">
        <v>0.643179723326761</v>
      </c>
      <c r="S6" s="1">
        <v>12.4490606554786</v>
      </c>
      <c r="T6" s="1">
        <v>84287.7760798029</v>
      </c>
      <c r="U6" s="15">
        <v>112.424422806313</v>
      </c>
      <c r="V6" s="1">
        <v>284130.352882878</v>
      </c>
      <c r="W6" s="15">
        <v>0.792100244673262</v>
      </c>
      <c r="X6" s="1">
        <v>0.0845469235362226</v>
      </c>
      <c r="Y6" s="1">
        <v>0.123352831790516</v>
      </c>
      <c r="Z6" s="1">
        <v>0.207899755326738</v>
      </c>
      <c r="AA6" s="1">
        <v>284.130352882878</v>
      </c>
      <c r="AB6" s="1">
        <v>7151.12394972426</v>
      </c>
      <c r="AC6" s="15">
        <v>616.388949494691</v>
      </c>
      <c r="AD6" s="1">
        <v>220369.6605425</v>
      </c>
      <c r="AE6" s="15" t="e">
        <v>#N/A</v>
      </c>
      <c r="AF6" s="1">
        <v>43730.6148549289</v>
      </c>
      <c r="AG6" s="15">
        <v>71749.8542612263</v>
      </c>
      <c r="AH6" s="15">
        <v>32.3425668805358</v>
      </c>
      <c r="AI6" s="1">
        <v>21.0625354668732</v>
      </c>
      <c r="AJ6" s="1">
        <v>22.2616527958039</v>
      </c>
      <c r="AK6" s="1">
        <v>1.81955175046936</v>
      </c>
      <c r="AL6" s="1">
        <v>1.00160689198809</v>
      </c>
      <c r="AM6" s="1">
        <v>1.41336370340387</v>
      </c>
      <c r="AN6" s="1">
        <v>991.886971934896</v>
      </c>
      <c r="AO6" s="15">
        <v>1.06713306415735</v>
      </c>
      <c r="AP6" s="1">
        <v>1959.15668420283</v>
      </c>
      <c r="AQ6" s="15">
        <v>3094.47769940734</v>
      </c>
      <c r="AR6" s="15">
        <v>8614.88569196421</v>
      </c>
      <c r="AS6" s="15">
        <v>1063.6558117958</v>
      </c>
      <c r="AT6" s="1">
        <v>454.883550199413</v>
      </c>
      <c r="AU6" s="1">
        <v>15187.0594375696</v>
      </c>
      <c r="AV6" s="15">
        <v>8060.98585223447</v>
      </c>
      <c r="AW6" s="15">
        <v>0.478475282142637</v>
      </c>
      <c r="AX6" s="1">
        <v>6613.58964431582</v>
      </c>
      <c r="AY6" s="15">
        <v>0.384344424035416</v>
      </c>
      <c r="AZ6" s="1">
        <v>1250.57969216045</v>
      </c>
      <c r="BA6" s="1">
        <v>0.0734762357532638</v>
      </c>
      <c r="BB6" s="1">
        <v>1075.44836340489</v>
      </c>
      <c r="BC6" s="15">
        <v>0.0637040580698023</v>
      </c>
      <c r="BD6" s="1">
        <v>17000.6035521156</v>
      </c>
      <c r="BE6" s="15">
        <v>0.534260670827943</v>
      </c>
      <c r="BF6" s="1">
        <v>0.238324342664164</v>
      </c>
      <c r="BG6" s="1">
        <v>0.156836682296169</v>
      </c>
      <c r="BH6" s="1">
        <v>0.0459925907725349</v>
      </c>
      <c r="BI6" s="1">
        <v>0.0245857134391889</v>
      </c>
    </row>
    <row r="7">
      <c r="A7" s="1" t="s">
        <v>120</v>
      </c>
      <c r="B7" s="1" t="s">
        <v>94</v>
      </c>
      <c r="C7" s="1">
        <v>103.8</v>
      </c>
      <c r="D7" s="1">
        <v>11.2792953416302</v>
      </c>
      <c r="E7" s="1">
        <v>971.31128905</v>
      </c>
      <c r="F7" s="1">
        <v>0.0223480783697496</v>
      </c>
      <c r="G7" s="1">
        <v>0.0225309675244823</v>
      </c>
      <c r="H7" s="1" t="e">
        <v>#N/A</v>
      </c>
      <c r="I7" s="1">
        <v>0.0321601753268859</v>
      </c>
      <c r="J7" s="1">
        <v>0.923397729878914</v>
      </c>
      <c r="K7" s="1">
        <v>0.0366268255977335</v>
      </c>
      <c r="L7" s="1">
        <v>0.47377420127609</v>
      </c>
      <c r="M7" s="1">
        <v>0.0241720641168633</v>
      </c>
      <c r="N7" s="1">
        <v>0.153833133596053</v>
      </c>
      <c r="O7" s="1">
        <v>65274.8803193167</v>
      </c>
      <c r="P7" s="15">
        <v>0.206850317524428</v>
      </c>
      <c r="Q7" s="1">
        <v>0.186564342224899</v>
      </c>
      <c r="R7" s="1">
        <v>0.606585340250673</v>
      </c>
      <c r="S7" s="1">
        <v>10.8491421290781</v>
      </c>
      <c r="T7" s="1">
        <v>83422.2249352246</v>
      </c>
      <c r="U7" s="15">
        <v>101.725028584479</v>
      </c>
      <c r="V7" s="1">
        <v>281733.981355912</v>
      </c>
      <c r="W7" s="15">
        <v>0.857325714326271</v>
      </c>
      <c r="X7" s="1">
        <v>0.0644787266242026</v>
      </c>
      <c r="Y7" s="1">
        <v>0.0781955590495268</v>
      </c>
      <c r="Z7" s="1">
        <v>0.142674285673729</v>
      </c>
      <c r="AA7" s="1">
        <v>281.733981355912</v>
      </c>
      <c r="AB7" s="1">
        <v>6472.22205782104</v>
      </c>
      <c r="AC7" s="15">
        <v>707.849768401701</v>
      </c>
      <c r="AD7" s="1">
        <v>201394.606998972</v>
      </c>
      <c r="AE7" s="15" t="e">
        <v>#N/A</v>
      </c>
      <c r="AF7" s="1">
        <v>45808.7603859328</v>
      </c>
      <c r="AG7" s="15">
        <v>72990.2791650848</v>
      </c>
      <c r="AH7" s="15">
        <v>33.8189194397332</v>
      </c>
      <c r="AI7" s="1">
        <v>21.4111938702859</v>
      </c>
      <c r="AJ7" s="1">
        <v>23.9688055753959</v>
      </c>
      <c r="AK7" s="1">
        <v>1.63075798375176</v>
      </c>
      <c r="AL7" s="1">
        <v>0.791226051073477</v>
      </c>
      <c r="AM7" s="1">
        <v>1.2319544550858</v>
      </c>
      <c r="AN7" s="1">
        <v>1318.06796845959</v>
      </c>
      <c r="AO7" s="15">
        <v>1.14776355792341</v>
      </c>
      <c r="AP7" s="1">
        <v>2254.53942334163</v>
      </c>
      <c r="AQ7" s="15">
        <v>3304.17579583469</v>
      </c>
      <c r="AR7" s="15">
        <v>9021.24207736758</v>
      </c>
      <c r="AS7" s="15">
        <v>929.384150762744</v>
      </c>
      <c r="AT7" s="1">
        <v>451.753760042433</v>
      </c>
      <c r="AU7" s="1">
        <v>15961.0952073491</v>
      </c>
      <c r="AV7" s="15">
        <v>8481.354023393</v>
      </c>
      <c r="AW7" s="15">
        <v>0.467907424571849</v>
      </c>
      <c r="AX7" s="1">
        <v>7024.74552544557</v>
      </c>
      <c r="AY7" s="15">
        <v>0.375123280044026</v>
      </c>
      <c r="AZ7" s="1">
        <v>1623.18710494579</v>
      </c>
      <c r="BA7" s="15">
        <v>0.0886492390921929</v>
      </c>
      <c r="BB7" s="1">
        <v>1251.35170755589</v>
      </c>
      <c r="BC7" s="15">
        <v>0.0683200562869913</v>
      </c>
      <c r="BD7" s="1">
        <v>18380.6383613403</v>
      </c>
      <c r="BE7" s="15">
        <v>0.536728416485184</v>
      </c>
      <c r="BF7" s="1">
        <v>0.227385039349924</v>
      </c>
      <c r="BG7" s="1">
        <v>0.171083630511412</v>
      </c>
      <c r="BH7" s="1">
        <v>0.0488912205654908</v>
      </c>
      <c r="BI7" s="1">
        <v>0.015911693087989</v>
      </c>
    </row>
    <row r="8">
      <c r="A8" s="1" t="s">
        <v>76</v>
      </c>
      <c r="B8" s="1" t="s">
        <v>77</v>
      </c>
      <c r="C8" s="1">
        <v>15.5</v>
      </c>
      <c r="D8" s="1">
        <v>258.991352655475</v>
      </c>
      <c r="E8" s="1">
        <v>2789.02299575</v>
      </c>
      <c r="F8" s="1">
        <v>0.0058284226596674</v>
      </c>
      <c r="G8" s="1">
        <v>0.200379218369539</v>
      </c>
      <c r="H8" s="1">
        <v>0.00217774941436424</v>
      </c>
      <c r="I8" s="1">
        <v>0.126336710958175</v>
      </c>
      <c r="J8" s="1">
        <v>0.519941319706149</v>
      </c>
      <c r="K8" s="1">
        <v>0.147225475428129</v>
      </c>
      <c r="L8" s="1">
        <v>0.984789570313566</v>
      </c>
      <c r="M8" s="1">
        <v>0.0652246122789341</v>
      </c>
      <c r="N8" s="1">
        <v>0.209367133560076</v>
      </c>
      <c r="O8" s="1">
        <v>69861.6516247232</v>
      </c>
      <c r="P8" s="15">
        <v>0.256641337528004</v>
      </c>
      <c r="Q8" s="1">
        <v>0.167341237985594</v>
      </c>
      <c r="R8" s="1">
        <v>0.576017424486402</v>
      </c>
      <c r="S8" s="1">
        <v>31.9053209003171</v>
      </c>
      <c r="T8" s="1">
        <v>95698.4244678454</v>
      </c>
      <c r="U8" s="15">
        <v>111.771266905437</v>
      </c>
      <c r="V8" s="1">
        <v>167161.034423321</v>
      </c>
      <c r="W8" s="15">
        <v>0.693701050074594</v>
      </c>
      <c r="X8" s="1">
        <v>0.22449738134074</v>
      </c>
      <c r="Y8" s="1">
        <v>0.0818015685846656</v>
      </c>
      <c r="Z8" s="1">
        <v>0.306298949925405</v>
      </c>
      <c r="AA8" s="1">
        <v>167.161034423321</v>
      </c>
      <c r="AB8" s="1">
        <v>5068.50578913876</v>
      </c>
      <c r="AC8" s="15">
        <v>561.687962375059</v>
      </c>
      <c r="AD8" s="1">
        <v>94045.1266186015</v>
      </c>
      <c r="AE8" s="15" t="e">
        <v>#N/A</v>
      </c>
      <c r="AF8" s="1">
        <v>34327.2088774474</v>
      </c>
      <c r="AG8" s="15">
        <v>49267.8814545578</v>
      </c>
      <c r="AH8" s="15">
        <v>49.0152068332266</v>
      </c>
      <c r="AI8" s="1">
        <v>27.5360180350623</v>
      </c>
      <c r="AJ8" s="1">
        <v>34.1648381120677</v>
      </c>
      <c r="AK8" s="1">
        <v>2.14719468343398</v>
      </c>
      <c r="AL8" s="1">
        <v>1.5382860998545</v>
      </c>
      <c r="AM8" s="1">
        <v>1.90565957553281</v>
      </c>
      <c r="AN8" s="1">
        <v>0.562422218242838</v>
      </c>
      <c r="AO8" s="15">
        <v>0.982975076298567</v>
      </c>
      <c r="AP8" s="1">
        <v>2361.71326627184</v>
      </c>
      <c r="AQ8" s="15">
        <v>3926.23076546392</v>
      </c>
      <c r="AR8" s="15">
        <v>10008.4067064114</v>
      </c>
      <c r="AS8" s="15">
        <v>1335.59331732878</v>
      </c>
      <c r="AT8" s="15">
        <v>621.487091767017</v>
      </c>
      <c r="AU8" s="1">
        <v>18253.431147243</v>
      </c>
      <c r="AV8" s="15">
        <v>10945.5420751309</v>
      </c>
      <c r="AW8" s="15">
        <v>0.574490084707447</v>
      </c>
      <c r="AX8" s="1">
        <v>4326.68326973833</v>
      </c>
      <c r="AY8" s="15">
        <v>0.224686284907432</v>
      </c>
      <c r="AZ8" s="1">
        <v>986.743508950482</v>
      </c>
      <c r="BA8" s="1">
        <v>0.0512013491338915</v>
      </c>
      <c r="BB8" s="1">
        <v>2896.74224906737</v>
      </c>
      <c r="BC8" s="15">
        <v>0.149622281276232</v>
      </c>
      <c r="BD8" s="1">
        <v>19155.7111028871</v>
      </c>
      <c r="BE8" s="15">
        <v>0.554673322027909</v>
      </c>
      <c r="BF8" s="1">
        <v>0.233962883682796</v>
      </c>
      <c r="BG8" s="1">
        <v>0.171843927499063</v>
      </c>
      <c r="BH8" s="1">
        <v>0.0281229971414627</v>
      </c>
      <c r="BI8" s="1">
        <v>0.0113968696487695</v>
      </c>
    </row>
    <row r="9">
      <c r="A9" s="1" t="s">
        <v>211</v>
      </c>
      <c r="B9" s="1" t="s">
        <v>98</v>
      </c>
      <c r="C9" s="1">
        <v>122.3</v>
      </c>
      <c r="D9" s="1">
        <v>12.9577527099052</v>
      </c>
      <c r="E9" s="1">
        <v>1442.3214532</v>
      </c>
      <c r="F9" s="1">
        <v>0.00800359024315789</v>
      </c>
      <c r="G9" s="1">
        <v>0.00896061009854629</v>
      </c>
      <c r="H9" s="1" t="e">
        <v>#N/A</v>
      </c>
      <c r="I9" s="1">
        <v>0.0180575788462781</v>
      </c>
      <c r="J9" s="1">
        <v>0.944041200327987</v>
      </c>
      <c r="K9" s="1">
        <v>0.0281508294211874</v>
      </c>
      <c r="L9" s="1">
        <v>0.57654864536405</v>
      </c>
      <c r="M9" s="1" t="e">
        <v>#N/A</v>
      </c>
      <c r="N9" s="1">
        <v>0.156035776351698</v>
      </c>
      <c r="O9" s="1">
        <v>66727.3926979658</v>
      </c>
      <c r="P9" s="15">
        <v>0.191508360135711</v>
      </c>
      <c r="Q9" s="1">
        <v>0.158025912692064</v>
      </c>
      <c r="R9" s="1">
        <v>0.650465727172225</v>
      </c>
      <c r="S9" s="1">
        <v>13.8312750650414</v>
      </c>
      <c r="T9" s="1">
        <v>88825.8470663278</v>
      </c>
      <c r="U9" s="15">
        <v>112.312840664815</v>
      </c>
      <c r="V9" s="1">
        <v>273204.941468314</v>
      </c>
      <c r="W9" s="15">
        <v>0.830395256123526</v>
      </c>
      <c r="X9" s="1">
        <v>0.0653679105047602</v>
      </c>
      <c r="Y9" s="1">
        <v>0.104236833371714</v>
      </c>
      <c r="Z9" s="1">
        <v>0.169604743876474</v>
      </c>
      <c r="AA9" s="1">
        <v>273.204941468314</v>
      </c>
      <c r="AB9" s="1">
        <v>6469.35232731793</v>
      </c>
      <c r="AC9" s="15">
        <v>665.793733338335</v>
      </c>
      <c r="AD9" s="1">
        <v>211168.247094871</v>
      </c>
      <c r="AE9" s="15" t="e">
        <v>#N/A</v>
      </c>
      <c r="AF9" s="1">
        <v>46936.4333015859</v>
      </c>
      <c r="AG9" s="15">
        <v>76559.9575519994</v>
      </c>
      <c r="AH9" s="15">
        <v>30.4130648125509</v>
      </c>
      <c r="AI9" s="1">
        <v>21.139743730211</v>
      </c>
      <c r="AJ9" s="1">
        <v>22.4632194056338</v>
      </c>
      <c r="AK9" s="1">
        <v>1.82141667938098</v>
      </c>
      <c r="AL9" s="1">
        <v>1.11647202464278</v>
      </c>
      <c r="AM9" s="1">
        <v>1.39472350961313</v>
      </c>
      <c r="AN9" s="1">
        <v>1639.81230415217</v>
      </c>
      <c r="AO9" s="15">
        <v>1.15008415287998</v>
      </c>
      <c r="AP9" s="1">
        <v>1972.06113116421</v>
      </c>
      <c r="AQ9" s="15">
        <v>3161.26044570991</v>
      </c>
      <c r="AR9" s="15">
        <v>8414.64206371828</v>
      </c>
      <c r="AS9" s="15">
        <v>985.233847730166</v>
      </c>
      <c r="AT9" s="1">
        <v>402.940660842692</v>
      </c>
      <c r="AU9" s="1">
        <v>14936.1381491653</v>
      </c>
      <c r="AV9" s="15">
        <v>7174.20344218755</v>
      </c>
      <c r="AW9" s="15">
        <v>0.438935451772283</v>
      </c>
      <c r="AX9" s="1">
        <v>7035.78993059221</v>
      </c>
      <c r="AY9" s="15">
        <v>0.423314643895403</v>
      </c>
      <c r="AZ9" s="1">
        <v>1232.38097939229</v>
      </c>
      <c r="BA9" s="1">
        <v>0.0746198653205228</v>
      </c>
      <c r="BB9" s="1">
        <v>1040.08731928921</v>
      </c>
      <c r="BC9" s="15">
        <v>0.0631300390160892</v>
      </c>
      <c r="BD9" s="1">
        <v>16482.4616714613</v>
      </c>
      <c r="BE9" s="15">
        <v>0.547454558080896</v>
      </c>
      <c r="BF9" s="1">
        <v>0.237638837009354</v>
      </c>
      <c r="BG9" s="1">
        <v>0.147869543581255</v>
      </c>
      <c r="BH9" s="1">
        <v>0.0468086825959506</v>
      </c>
      <c r="BI9" s="1">
        <v>0.0202283787325448</v>
      </c>
    </row>
    <row r="10">
      <c r="A10" s="1" t="s">
        <v>255</v>
      </c>
      <c r="B10" s="1" t="s">
        <v>101</v>
      </c>
      <c r="C10" s="1">
        <v>27.85</v>
      </c>
      <c r="D10" s="1">
        <v>159.247410714448</v>
      </c>
      <c r="E10" s="1">
        <v>3909.99657635</v>
      </c>
      <c r="F10" s="1">
        <v>0.028650425070157</v>
      </c>
      <c r="G10" s="1">
        <v>0.0776031298739977</v>
      </c>
      <c r="H10" s="1">
        <v>0.00214532531068941</v>
      </c>
      <c r="I10" s="1">
        <v>0.0724303287685338</v>
      </c>
      <c r="J10" s="1">
        <v>0.750375222759017</v>
      </c>
      <c r="K10" s="1">
        <v>0.0695645253398441</v>
      </c>
      <c r="L10" s="1">
        <v>0.465747740421692</v>
      </c>
      <c r="M10" s="1">
        <v>0.0305218097226007</v>
      </c>
      <c r="N10" s="1">
        <v>0.162505604883213</v>
      </c>
      <c r="O10" s="1">
        <v>78648.5165379343</v>
      </c>
      <c r="P10" s="15">
        <v>0.188526020807467</v>
      </c>
      <c r="Q10" s="1">
        <v>0.147827543388065</v>
      </c>
      <c r="R10" s="1">
        <v>0.663646435804468</v>
      </c>
      <c r="S10" s="1">
        <v>35.0556875052215</v>
      </c>
      <c r="T10" s="1">
        <v>104078.8651764</v>
      </c>
      <c r="U10" s="15">
        <v>131.216707721868</v>
      </c>
      <c r="V10" s="1">
        <v>326864.470861776</v>
      </c>
      <c r="W10" s="15">
        <v>0.767755575728115</v>
      </c>
      <c r="X10" s="1">
        <v>0.18988135683615</v>
      </c>
      <c r="Y10" s="1">
        <v>0.0423630674357355</v>
      </c>
      <c r="Z10" s="1">
        <v>0.232244424271885</v>
      </c>
      <c r="AA10" s="1">
        <v>326.864470861776</v>
      </c>
      <c r="AB10" s="1">
        <v>10753.1670626804</v>
      </c>
      <c r="AC10" s="15">
        <v>1055.31666880688</v>
      </c>
      <c r="AD10" s="1">
        <v>225340.934474304</v>
      </c>
      <c r="AE10" s="15" t="e">
        <v>#N/A</v>
      </c>
      <c r="AF10" s="1">
        <v>48598.1902637659</v>
      </c>
      <c r="AG10" s="15">
        <v>78865.1676685184</v>
      </c>
      <c r="AH10" s="15">
        <v>62.7516045449672</v>
      </c>
      <c r="AI10" s="1">
        <v>29.9672952642182</v>
      </c>
      <c r="AJ10" s="1">
        <v>38.4821959609778</v>
      </c>
      <c r="AK10" s="1">
        <v>2.0602498139548</v>
      </c>
      <c r="AL10" s="1">
        <v>1.22466295731662</v>
      </c>
      <c r="AM10" s="1">
        <v>1.63518951297354</v>
      </c>
      <c r="AN10" s="1">
        <v>192.557179475291</v>
      </c>
      <c r="AO10" s="1">
        <v>0.900104005309262</v>
      </c>
      <c r="AP10" s="1">
        <v>2004.75031126941</v>
      </c>
      <c r="AQ10" s="15">
        <v>2815.59332905527</v>
      </c>
      <c r="AR10" s="15">
        <v>9594.82864714452</v>
      </c>
      <c r="AS10" s="15">
        <v>1203.36789729169</v>
      </c>
      <c r="AT10" s="15">
        <v>510.500711963111</v>
      </c>
      <c r="AU10" s="1">
        <v>16129.040896724</v>
      </c>
      <c r="AV10" s="15">
        <v>4879.14361782274</v>
      </c>
      <c r="AW10" s="15">
        <v>0.292906492689201</v>
      </c>
      <c r="AX10" s="1">
        <v>9537.88826510646</v>
      </c>
      <c r="AY10" s="15">
        <v>0.558276865381434</v>
      </c>
      <c r="AZ10" s="1">
        <v>1386.50783782786</v>
      </c>
      <c r="BA10" s="1">
        <v>0.0829458528776995</v>
      </c>
      <c r="BB10" s="1">
        <v>1116.64965793417</v>
      </c>
      <c r="BC10" s="15">
        <v>0.0658707890331844</v>
      </c>
      <c r="BD10" s="1">
        <v>16920.1893786912</v>
      </c>
      <c r="BE10" s="15">
        <v>0.582610553085517</v>
      </c>
      <c r="BF10" s="1">
        <v>0.242018606349521</v>
      </c>
      <c r="BG10" s="1">
        <v>0.128121168376889</v>
      </c>
      <c r="BH10" s="1">
        <v>0.0293024482200635</v>
      </c>
      <c r="BI10" s="1">
        <v>0.0179472239680092</v>
      </c>
    </row>
    <row r="11">
      <c r="A11" s="1" t="s">
        <v>296</v>
      </c>
      <c r="B11" s="1" t="s">
        <v>103</v>
      </c>
      <c r="C11" s="1">
        <v>90.5</v>
      </c>
      <c r="D11" s="1">
        <v>14.7200184321662</v>
      </c>
      <c r="E11" s="1">
        <v>1146.4411245</v>
      </c>
      <c r="F11" s="1">
        <v>0.0204853445731625</v>
      </c>
      <c r="G11" s="1">
        <v>0.0119905366449678</v>
      </c>
      <c r="H11" s="1" t="e">
        <v>#N/A</v>
      </c>
      <c r="I11" s="1">
        <v>0.0337062410804526</v>
      </c>
      <c r="J11" s="1">
        <v>0.929063257318476</v>
      </c>
      <c r="K11" s="1">
        <v>0.0293815075574716</v>
      </c>
      <c r="L11" s="1">
        <v>0.299970640439032</v>
      </c>
      <c r="M11" s="1">
        <v>0.0165750760156285</v>
      </c>
      <c r="N11" s="1">
        <v>0.130045951157003</v>
      </c>
      <c r="O11" s="1">
        <v>69570.8406114565</v>
      </c>
      <c r="P11" s="15">
        <v>0.176359695057951</v>
      </c>
      <c r="Q11" s="1">
        <v>0.169613234664753</v>
      </c>
      <c r="R11" s="1">
        <v>0.654027070277296</v>
      </c>
      <c r="S11" s="1">
        <v>11.3172065084952</v>
      </c>
      <c r="T11" s="1">
        <v>87301.4632552606</v>
      </c>
      <c r="U11" s="15">
        <v>117.122060092206</v>
      </c>
      <c r="V11" s="1">
        <v>277966.717295651</v>
      </c>
      <c r="W11" s="15">
        <v>0.864003373006402</v>
      </c>
      <c r="X11" s="1">
        <v>0.0611152783290823</v>
      </c>
      <c r="Y11" s="1">
        <v>0.0748813486645161</v>
      </c>
      <c r="Z11" s="1">
        <v>0.135996626993598</v>
      </c>
      <c r="AA11" s="1">
        <v>277.966717295651</v>
      </c>
      <c r="AB11" s="1">
        <v>6248.56257064599</v>
      </c>
      <c r="AC11" s="15">
        <v>680.869170530178</v>
      </c>
      <c r="AD11" s="1">
        <v>212237.513100548</v>
      </c>
      <c r="AE11" s="15" t="e">
        <v>#N/A</v>
      </c>
      <c r="AF11" s="1">
        <v>50035.9795458172</v>
      </c>
      <c r="AG11" s="15">
        <v>87988.2042882761</v>
      </c>
      <c r="AH11" s="15">
        <v>37.3311613899601</v>
      </c>
      <c r="AI11" s="1">
        <v>21.0164671534799</v>
      </c>
      <c r="AJ11" s="1">
        <v>22.7355810712519</v>
      </c>
      <c r="AK11" s="1">
        <v>1.43379548555439</v>
      </c>
      <c r="AL11" s="1">
        <v>0.911296070483981</v>
      </c>
      <c r="AM11" s="1">
        <v>1.13868846591836</v>
      </c>
      <c r="AN11" s="1">
        <v>2378.15203740975</v>
      </c>
      <c r="AO11" s="15">
        <v>1.15422589151137</v>
      </c>
      <c r="AP11" s="1">
        <v>2159.33560528864</v>
      </c>
      <c r="AQ11" s="15">
        <v>2878.49021461023</v>
      </c>
      <c r="AR11" s="15">
        <v>8733.72763809992</v>
      </c>
      <c r="AS11" s="15">
        <v>765.335393810709</v>
      </c>
      <c r="AT11" s="1">
        <v>533.78425190992</v>
      </c>
      <c r="AU11" s="1">
        <v>15070.6731037194</v>
      </c>
      <c r="AV11" s="15">
        <v>6887.93635690736</v>
      </c>
      <c r="AW11" s="15">
        <v>0.401933574035961</v>
      </c>
      <c r="AX11" s="1">
        <v>7965.20673111994</v>
      </c>
      <c r="AY11" s="15">
        <v>0.463861579713739</v>
      </c>
      <c r="AZ11" s="1">
        <v>1556.00264987408</v>
      </c>
      <c r="BA11" s="1">
        <v>0.0900692925596277</v>
      </c>
      <c r="BB11" s="1">
        <v>760.777375116904</v>
      </c>
      <c r="BC11" s="15">
        <v>0.0441355536905887</v>
      </c>
      <c r="BD11" s="1">
        <v>17169.9231130183</v>
      </c>
      <c r="BE11" s="15">
        <v>0.54428291376318</v>
      </c>
      <c r="BF11" s="1">
        <v>0.230661096467763</v>
      </c>
      <c r="BG11" s="1">
        <v>0.150505870155253</v>
      </c>
      <c r="BH11" s="1">
        <v>0.0414155800708881</v>
      </c>
      <c r="BI11" s="1">
        <v>0.0331345395429155</v>
      </c>
    </row>
    <row r="12">
      <c r="A12" s="1" t="s">
        <v>342</v>
      </c>
      <c r="B12" s="1" t="s">
        <v>105</v>
      </c>
      <c r="C12" s="1">
        <v>108.15</v>
      </c>
      <c r="D12" s="1">
        <v>7.69090708669884</v>
      </c>
      <c r="E12" s="1">
        <v>777.71639355</v>
      </c>
      <c r="F12" s="1">
        <v>0.0136017026014067</v>
      </c>
      <c r="G12" s="1">
        <v>0.0112620184385591</v>
      </c>
      <c r="H12" s="1" t="e">
        <v>#N/A</v>
      </c>
      <c r="I12" s="1">
        <v>0.0247775873056411</v>
      </c>
      <c r="J12" s="1">
        <v>0.948175860117945</v>
      </c>
      <c r="K12" s="1">
        <v>0.0253714241475596</v>
      </c>
      <c r="L12" s="1">
        <v>0.54839732214618</v>
      </c>
      <c r="M12" s="1" t="e">
        <v>#N/A</v>
      </c>
      <c r="N12" s="1">
        <v>0.152683204751306</v>
      </c>
      <c r="O12" s="1">
        <v>64276.8509951866</v>
      </c>
      <c r="P12" s="15">
        <v>0.189222497359143</v>
      </c>
      <c r="Q12" s="1">
        <v>0.157542012046585</v>
      </c>
      <c r="R12" s="1">
        <v>0.653235490594271</v>
      </c>
      <c r="S12" s="1">
        <v>9.05085752348611</v>
      </c>
      <c r="T12" s="1">
        <v>82561.4307763695</v>
      </c>
      <c r="U12" s="15">
        <v>93.9431600917109</v>
      </c>
      <c r="V12" s="1">
        <v>286471.252049898</v>
      </c>
      <c r="W12" s="15">
        <v>0.78303330834824</v>
      </c>
      <c r="X12" s="1">
        <v>0.0495799738376399</v>
      </c>
      <c r="Y12" s="1">
        <v>0.16738671781412</v>
      </c>
      <c r="Z12" s="1">
        <v>0.21696669165176</v>
      </c>
      <c r="AA12" s="1">
        <v>286.471252049898</v>
      </c>
      <c r="AB12" s="1">
        <v>6939.05554101329</v>
      </c>
      <c r="AC12" s="15">
        <v>626.533447849551</v>
      </c>
      <c r="AD12" s="1">
        <v>216957.798120938</v>
      </c>
      <c r="AE12" s="15" t="e">
        <v>#N/A</v>
      </c>
      <c r="AF12" s="1">
        <v>42025.4813344669</v>
      </c>
      <c r="AG12" s="15">
        <v>68575.1882630486</v>
      </c>
      <c r="AH12" s="15">
        <v>32.2310361449954</v>
      </c>
      <c r="AI12" s="1">
        <v>20.876005308691</v>
      </c>
      <c r="AJ12" s="1">
        <v>22.7842713897445</v>
      </c>
      <c r="AK12" s="1">
        <v>1.28376656169948</v>
      </c>
      <c r="AL12" s="1">
        <v>0.518945580282291</v>
      </c>
      <c r="AM12" s="1">
        <v>0.786654230781038</v>
      </c>
      <c r="AN12" s="1">
        <v>1792.7744895998</v>
      </c>
      <c r="AO12" s="15">
        <v>1.34182653390869</v>
      </c>
      <c r="AP12" s="1">
        <v>2424.00724175914</v>
      </c>
      <c r="AQ12" s="15">
        <v>3777.74400201211</v>
      </c>
      <c r="AR12" s="15">
        <v>9806.09534690192</v>
      </c>
      <c r="AS12" s="15">
        <v>933.968892161846</v>
      </c>
      <c r="AT12" s="1">
        <v>610.582230152605</v>
      </c>
      <c r="AU12" s="1">
        <v>17552.3977129876</v>
      </c>
      <c r="AV12" s="15">
        <v>9201.15161118779</v>
      </c>
      <c r="AW12" s="15">
        <v>0.472410149669674</v>
      </c>
      <c r="AX12" s="1">
        <v>7713.94811762977</v>
      </c>
      <c r="AY12" s="15">
        <v>0.376514530545374</v>
      </c>
      <c r="AZ12" s="1">
        <v>1791.78609785594</v>
      </c>
      <c r="BA12" s="1">
        <v>0.0884880573759197</v>
      </c>
      <c r="BB12" s="1">
        <v>1244.77230597159</v>
      </c>
      <c r="BC12" s="15">
        <v>0.0625872624144802</v>
      </c>
      <c r="BD12" s="1">
        <v>19951.6581326451</v>
      </c>
      <c r="BE12" s="15">
        <v>0.519649726187647</v>
      </c>
      <c r="BF12" s="1">
        <v>0.241212574278024</v>
      </c>
      <c r="BG12" s="1">
        <v>0.163937824729635</v>
      </c>
      <c r="BH12" s="1">
        <v>0.0434696900671731</v>
      </c>
      <c r="BI12" s="1">
        <v>0.0317301847375208</v>
      </c>
    </row>
    <row r="13">
      <c r="A13" s="1" t="s">
        <v>379</v>
      </c>
      <c r="B13" s="1" t="s">
        <v>107</v>
      </c>
      <c r="C13" s="1">
        <v>46.35</v>
      </c>
      <c r="D13" s="1">
        <v>108.047160095251</v>
      </c>
      <c r="E13" s="1">
        <v>3605.62099605</v>
      </c>
      <c r="F13" s="1">
        <v>0.0287087871514039</v>
      </c>
      <c r="G13" s="1">
        <v>0.0247786819765404</v>
      </c>
      <c r="H13" s="1" t="e">
        <v>#N/A</v>
      </c>
      <c r="I13" s="1">
        <v>0.0469138256706479</v>
      </c>
      <c r="J13" s="1">
        <v>0.85470674355186</v>
      </c>
      <c r="K13" s="1">
        <v>0.0439701783616226</v>
      </c>
      <c r="L13" s="1">
        <v>0.221759372510334</v>
      </c>
      <c r="M13" s="1">
        <v>0.0230967513124782</v>
      </c>
      <c r="N13" s="1">
        <v>0.133393396379155</v>
      </c>
      <c r="O13" s="1">
        <v>80723.6458447066</v>
      </c>
      <c r="P13" s="15">
        <v>0.152971563032243</v>
      </c>
      <c r="Q13" s="1">
        <v>0.157058770358132</v>
      </c>
      <c r="R13" s="1">
        <v>0.689969666609625</v>
      </c>
      <c r="S13" s="1">
        <v>25.2012483422061</v>
      </c>
      <c r="T13" s="1">
        <v>105051.476451663</v>
      </c>
      <c r="U13" s="15">
        <v>162.419840327932</v>
      </c>
      <c r="V13" s="1">
        <v>360971.139014843</v>
      </c>
      <c r="W13" s="15">
        <v>0.82225134760317</v>
      </c>
      <c r="X13" s="1">
        <v>0.134078990791049</v>
      </c>
      <c r="Y13" s="1">
        <v>0.0436696616057811</v>
      </c>
      <c r="Z13" s="1">
        <v>0.17774865239683</v>
      </c>
      <c r="AA13" s="1">
        <v>360.971139014843</v>
      </c>
      <c r="AB13" s="1">
        <v>10928.7407337511</v>
      </c>
      <c r="AC13" s="15">
        <v>1110.63296472009</v>
      </c>
      <c r="AD13" s="1">
        <v>269062.497056435</v>
      </c>
      <c r="AE13" s="15" t="e">
        <v>#N/A</v>
      </c>
      <c r="AF13" s="1">
        <v>57554.6239668671</v>
      </c>
      <c r="AG13" s="15">
        <v>112860.739778942</v>
      </c>
      <c r="AH13" s="15">
        <v>61.2666713183136</v>
      </c>
      <c r="AI13" s="1">
        <v>28.1815492646693</v>
      </c>
      <c r="AJ13" s="1">
        <v>35.4145427916817</v>
      </c>
      <c r="AK13" s="1">
        <v>1.7254108771687</v>
      </c>
      <c r="AL13" s="1">
        <v>1.19238549710848</v>
      </c>
      <c r="AM13" s="1">
        <v>1.51981148537611</v>
      </c>
      <c r="AN13" s="1">
        <v>246.712687488373</v>
      </c>
      <c r="AO13" s="15">
        <v>0.73890085034116</v>
      </c>
      <c r="AP13" s="1">
        <v>1789.59397467701</v>
      </c>
      <c r="AQ13" s="15">
        <v>2793.69065163396</v>
      </c>
      <c r="AR13" s="15">
        <v>9013.15591477916</v>
      </c>
      <c r="AS13" s="15">
        <v>970.224002420772</v>
      </c>
      <c r="AT13" s="1">
        <v>484.117816019006</v>
      </c>
      <c r="AU13" s="1">
        <v>15050.7823595299</v>
      </c>
      <c r="AV13" s="15">
        <v>4095.8658119726</v>
      </c>
      <c r="AW13" s="15">
        <v>0.267998892242376</v>
      </c>
      <c r="AX13" s="1">
        <v>9504.13134430923</v>
      </c>
      <c r="AY13" s="15">
        <v>0.604845068592787</v>
      </c>
      <c r="AZ13" s="1">
        <v>1321.16655527578</v>
      </c>
      <c r="BA13" s="1">
        <v>0.0844383565661438</v>
      </c>
      <c r="BB13" s="1">
        <v>656.695203529243</v>
      </c>
      <c r="BC13" s="15">
        <v>0.0427176825946374</v>
      </c>
      <c r="BD13" s="1">
        <v>15577.8589150869</v>
      </c>
      <c r="BE13" s="15">
        <v>0.576531111827096</v>
      </c>
      <c r="BF13" s="1">
        <v>0.234242643282541</v>
      </c>
      <c r="BG13" s="1">
        <v>0.138848287358227</v>
      </c>
      <c r="BH13" s="1">
        <v>0.03369945843902</v>
      </c>
      <c r="BI13" s="1">
        <v>0.0166784990931162</v>
      </c>
    </row>
    <row r="14">
      <c r="A14" s="1" t="s">
        <v>413</v>
      </c>
      <c r="B14" s="1" t="s">
        <v>109</v>
      </c>
      <c r="C14" s="1">
        <v>94.4</v>
      </c>
      <c r="D14" s="1">
        <v>8.39689174140061</v>
      </c>
      <c r="E14" s="1">
        <v>714.75036155</v>
      </c>
      <c r="F14" s="1">
        <v>0.017999608499717</v>
      </c>
      <c r="G14" s="1">
        <v>0.0112620184385591</v>
      </c>
      <c r="H14" s="1" t="e">
        <v>#N/A</v>
      </c>
      <c r="I14" s="1">
        <v>0.0357002487442836</v>
      </c>
      <c r="J14" s="1">
        <v>0.932840126082559</v>
      </c>
      <c r="K14" s="1">
        <v>0.0255089946831779</v>
      </c>
      <c r="L14" s="1">
        <v>0.466876154235371</v>
      </c>
      <c r="M14" s="1">
        <v>0.018019501998284</v>
      </c>
      <c r="N14" s="1">
        <v>0.147917397610015</v>
      </c>
      <c r="O14" s="1">
        <v>65518.2096756191</v>
      </c>
      <c r="P14" s="15">
        <v>0.21968830893144</v>
      </c>
      <c r="Q14" s="1">
        <v>0.167466650491114</v>
      </c>
      <c r="R14" s="1">
        <v>0.612845040577447</v>
      </c>
      <c r="S14" s="1">
        <v>8.90850017048306</v>
      </c>
      <c r="T14" s="1">
        <v>80851.9539295236</v>
      </c>
      <c r="U14" s="15">
        <v>86.6130768994808</v>
      </c>
      <c r="V14" s="1">
        <v>294125.534325167</v>
      </c>
      <c r="W14" s="15">
        <v>0.815424957550491</v>
      </c>
      <c r="X14" s="1">
        <v>0.0442753380916734</v>
      </c>
      <c r="Y14" s="1">
        <v>0.140299704357835</v>
      </c>
      <c r="Z14" s="1">
        <v>0.184575042449509</v>
      </c>
      <c r="AA14" s="1">
        <v>294.125534325167</v>
      </c>
      <c r="AB14" s="1">
        <v>7381.38038651546</v>
      </c>
      <c r="AC14" s="15">
        <v>635.746004401584</v>
      </c>
      <c r="AD14" s="1">
        <v>223830.530085871</v>
      </c>
      <c r="AE14" s="15" t="e">
        <v>#N/A</v>
      </c>
      <c r="AF14" s="1">
        <v>43929.7069629367</v>
      </c>
      <c r="AG14" s="15">
        <v>71586.994659962</v>
      </c>
      <c r="AH14" s="15">
        <v>35.6477030291636</v>
      </c>
      <c r="AI14" s="1">
        <v>20.2040388105545</v>
      </c>
      <c r="AJ14" s="1">
        <v>23.8908815323319</v>
      </c>
      <c r="AK14" s="1">
        <v>1.65797440661889</v>
      </c>
      <c r="AL14" s="1">
        <v>0.988247089156159</v>
      </c>
      <c r="AM14" s="1">
        <v>1.33649690597306</v>
      </c>
      <c r="AN14" s="1">
        <v>2042.57764603855</v>
      </c>
      <c r="AO14" s="15">
        <v>1.33416169904954</v>
      </c>
      <c r="AP14" s="1">
        <v>2424.74905677786</v>
      </c>
      <c r="AQ14" s="15">
        <v>3385.61726817779</v>
      </c>
      <c r="AR14" s="15">
        <v>9627.45632625837</v>
      </c>
      <c r="AS14" s="15">
        <v>961.227490686535</v>
      </c>
      <c r="AT14" s="1">
        <v>569.901910390996</v>
      </c>
      <c r="AU14" s="1">
        <v>16968.9520522916</v>
      </c>
      <c r="AV14" s="15">
        <v>9198.74643213987</v>
      </c>
      <c r="AW14" s="15">
        <v>0.480079414410451</v>
      </c>
      <c r="AX14" s="1">
        <v>7557.63194996722</v>
      </c>
      <c r="AY14" s="15">
        <v>0.374655282120283</v>
      </c>
      <c r="AZ14" s="1">
        <v>1784.7038919409</v>
      </c>
      <c r="BA14" s="1">
        <v>0.0912740241860944</v>
      </c>
      <c r="BB14" s="1">
        <v>1042.81681370618</v>
      </c>
      <c r="BC14" s="15">
        <v>0.0539912793129353</v>
      </c>
      <c r="BD14" s="1">
        <v>19583.8990877542</v>
      </c>
      <c r="BE14" s="15">
        <v>0.541743854948772</v>
      </c>
      <c r="BF14" s="1">
        <v>0.227293684219759</v>
      </c>
      <c r="BG14" s="1">
        <v>0.154229601485356</v>
      </c>
      <c r="BH14" s="1">
        <v>0.0436331793496394</v>
      </c>
      <c r="BI14" s="1">
        <v>0.0330996799964727</v>
      </c>
    </row>
    <row r="15">
      <c r="A15" s="1" t="s">
        <v>456</v>
      </c>
      <c r="B15" s="1" t="s">
        <v>111</v>
      </c>
      <c r="C15" s="1">
        <v>81.05</v>
      </c>
      <c r="D15" s="1">
        <v>9.44517260404685</v>
      </c>
      <c r="E15" s="1">
        <v>677.23296375</v>
      </c>
      <c r="F15" s="1" t="e">
        <v>#N/A</v>
      </c>
      <c r="G15" s="1">
        <v>0.0214013693749624</v>
      </c>
      <c r="H15" s="1" t="e">
        <v>#N/A</v>
      </c>
      <c r="I15" s="1">
        <v>0.0818705377499009</v>
      </c>
      <c r="J15" s="1">
        <v>0.878397399280057</v>
      </c>
      <c r="K15" s="1">
        <v>0.0326403901650935</v>
      </c>
      <c r="L15" s="1">
        <v>0.410989767281836</v>
      </c>
      <c r="M15" s="1">
        <v>0.0260131019208722</v>
      </c>
      <c r="N15" s="1">
        <v>0.145075547101663</v>
      </c>
      <c r="O15" s="1">
        <v>67767.5530948117</v>
      </c>
      <c r="P15" s="15">
        <v>0.226023606496296</v>
      </c>
      <c r="Q15" s="1">
        <v>0.168879803942924</v>
      </c>
      <c r="R15" s="1">
        <v>0.60509658956078</v>
      </c>
      <c r="S15" s="1">
        <v>7.54301444290779</v>
      </c>
      <c r="T15" s="1">
        <v>84950.7401244356</v>
      </c>
      <c r="U15" s="15">
        <v>102.491457729702</v>
      </c>
      <c r="V15" s="1">
        <v>319767.96404131</v>
      </c>
      <c r="W15" s="15">
        <v>0.741364055380367</v>
      </c>
      <c r="X15" s="1">
        <v>0.0607493845792837</v>
      </c>
      <c r="Y15" s="1">
        <v>0.197886560040349</v>
      </c>
      <c r="Z15" s="1">
        <v>0.258635944619633</v>
      </c>
      <c r="AA15" s="1">
        <v>319.76796404131</v>
      </c>
      <c r="AB15" s="1">
        <v>8583.30598353128</v>
      </c>
      <c r="AC15" s="15">
        <v>687.789471175162</v>
      </c>
      <c r="AD15" s="1">
        <v>246528.09445722</v>
      </c>
      <c r="AE15" s="15" t="e">
        <v>#N/A</v>
      </c>
      <c r="AF15" s="1">
        <v>45006.3812979394</v>
      </c>
      <c r="AG15" s="15">
        <v>72068.8136252262</v>
      </c>
      <c r="AH15" s="15">
        <v>39.6549900678893</v>
      </c>
      <c r="AI15" s="1">
        <v>21.8511969575758</v>
      </c>
      <c r="AJ15" s="1">
        <v>27.3665471219081</v>
      </c>
      <c r="AK15" s="1">
        <v>1.73128391683075</v>
      </c>
      <c r="AL15" s="1">
        <v>0.948802925056269</v>
      </c>
      <c r="AM15" s="1">
        <v>1.48594570650328</v>
      </c>
      <c r="AN15" s="1">
        <v>2005.94933385654</v>
      </c>
      <c r="AO15" s="15">
        <v>1.42931262662166</v>
      </c>
      <c r="AP15" s="1">
        <v>2554.63075279168</v>
      </c>
      <c r="AQ15" s="15">
        <v>3450.21098805012</v>
      </c>
      <c r="AR15" s="15">
        <v>9722.8893452545</v>
      </c>
      <c r="AS15" s="15">
        <v>1008.5649991369</v>
      </c>
      <c r="AT15" s="1">
        <v>432.43435593916</v>
      </c>
      <c r="AU15" s="1">
        <v>17168.7304411724</v>
      </c>
      <c r="AV15" s="15">
        <v>8002.60182668304</v>
      </c>
      <c r="AW15" s="15">
        <v>0.401442759596999</v>
      </c>
      <c r="AX15" s="1">
        <v>9421.54828205485</v>
      </c>
      <c r="AY15" s="15">
        <v>0.459640752972531</v>
      </c>
      <c r="AZ15" s="1">
        <v>1738.6797089516</v>
      </c>
      <c r="BA15" s="1">
        <v>0.0865679372729469</v>
      </c>
      <c r="BB15" s="1">
        <v>1062.88541534541</v>
      </c>
      <c r="BC15" s="15">
        <v>0.0523485501367967</v>
      </c>
      <c r="BD15" s="1">
        <v>20225.7152330349</v>
      </c>
      <c r="BE15" s="15">
        <v>0.547475270818122</v>
      </c>
      <c r="BF15" s="1">
        <v>0.230535795921044</v>
      </c>
      <c r="BG15" s="1">
        <v>0.158513242266297</v>
      </c>
      <c r="BH15" s="1">
        <v>0.0384861753354759</v>
      </c>
      <c r="BI15" s="1">
        <v>0.0249895156590619</v>
      </c>
    </row>
    <row r="16">
      <c r="A16" s="1" t="s">
        <v>485</v>
      </c>
      <c r="B16" s="1" t="s">
        <v>113</v>
      </c>
      <c r="C16" s="1">
        <v>90.9</v>
      </c>
      <c r="D16" s="1">
        <v>12.961853435126</v>
      </c>
      <c r="E16" s="1">
        <v>1047.3344654</v>
      </c>
      <c r="F16" s="1">
        <v>0.00728495765183566</v>
      </c>
      <c r="G16" s="1">
        <v>0.00813905113157302</v>
      </c>
      <c r="H16" s="1" t="e">
        <v>#N/A</v>
      </c>
      <c r="I16" s="1">
        <v>0.0207443552095736</v>
      </c>
      <c r="J16" s="1">
        <v>0.950577970856809</v>
      </c>
      <c r="K16" s="1">
        <v>0.0257585878264038</v>
      </c>
      <c r="L16" s="1">
        <v>0.431079429207509</v>
      </c>
      <c r="M16" s="1" t="e">
        <v>#N/A</v>
      </c>
      <c r="N16" s="1">
        <v>0.152938937396771</v>
      </c>
      <c r="O16" s="1">
        <v>64368.9319123769</v>
      </c>
      <c r="P16" s="15">
        <v>0.201349494698937</v>
      </c>
      <c r="Q16" s="1">
        <v>0.169279311148264</v>
      </c>
      <c r="R16" s="1">
        <v>0.629371194152799</v>
      </c>
      <c r="S16" s="1">
        <v>11.1028328380059</v>
      </c>
      <c r="T16" s="1">
        <v>85096.0495337358</v>
      </c>
      <c r="U16" s="15">
        <v>105.897811680291</v>
      </c>
      <c r="V16" s="1">
        <v>279065.184194405</v>
      </c>
      <c r="W16" s="15">
        <v>0.809802555499766</v>
      </c>
      <c r="X16" s="1">
        <v>0.0633531480989275</v>
      </c>
      <c r="Y16" s="1">
        <v>0.126844296401307</v>
      </c>
      <c r="Z16" s="1">
        <v>0.190197444500234</v>
      </c>
      <c r="AA16" s="1">
        <v>279.065184194405</v>
      </c>
      <c r="AB16" s="1">
        <v>6966.09076758833</v>
      </c>
      <c r="AC16" s="15">
        <v>624.967046463054</v>
      </c>
      <c r="AD16" s="1">
        <v>218383.187030465</v>
      </c>
      <c r="AE16" s="15" t="e">
        <v>#N/A</v>
      </c>
      <c r="AF16" s="1">
        <v>44106.2372123257</v>
      </c>
      <c r="AG16" s="15">
        <v>71934.6823040158</v>
      </c>
      <c r="AH16" s="15">
        <v>34.481578056351</v>
      </c>
      <c r="AI16" s="1">
        <v>20.4961698208468</v>
      </c>
      <c r="AJ16" s="1">
        <v>22.0450839793509</v>
      </c>
      <c r="AK16" s="1">
        <v>1.66038523215203</v>
      </c>
      <c r="AL16" s="1">
        <v>1.0193169040669</v>
      </c>
      <c r="AM16" s="1">
        <v>1.28819713993988</v>
      </c>
      <c r="AN16" s="1">
        <v>1762.5889087828</v>
      </c>
      <c r="AO16" s="15">
        <v>1.18563428581537</v>
      </c>
      <c r="AP16" s="1">
        <v>2078.65938190866</v>
      </c>
      <c r="AQ16" s="15">
        <v>3356.21562655012</v>
      </c>
      <c r="AR16" s="15">
        <v>8833.24613829709</v>
      </c>
      <c r="AS16" s="15">
        <v>1148.27680576776</v>
      </c>
      <c r="AT16" s="15">
        <v>590.215285490403</v>
      </c>
      <c r="AU16" s="1">
        <v>16006.613238014</v>
      </c>
      <c r="AV16" s="15">
        <v>8049.0080028304</v>
      </c>
      <c r="AW16" s="15">
        <v>0.461121716429076</v>
      </c>
      <c r="AX16" s="1">
        <v>7104.33296047865</v>
      </c>
      <c r="AY16" s="15">
        <v>0.394445119132522</v>
      </c>
      <c r="AZ16" s="1">
        <v>1487.06583223165</v>
      </c>
      <c r="BA16" s="1">
        <v>0.0840385087926167</v>
      </c>
      <c r="BB16" s="1">
        <v>1058.96745930465</v>
      </c>
      <c r="BC16" s="15">
        <v>0.0603946556436709</v>
      </c>
      <c r="BD16" s="1">
        <v>17699.3742548454</v>
      </c>
      <c r="BE16" s="15">
        <v>0.535129630368496</v>
      </c>
      <c r="BF16" s="1">
        <v>0.245116846561235</v>
      </c>
      <c r="BG16" s="1">
        <v>0.151229784428473</v>
      </c>
      <c r="BH16" s="1">
        <v>0.0452972662958155</v>
      </c>
      <c r="BI16" s="1">
        <v>0.0232264723459804</v>
      </c>
    </row>
    <row r="17">
      <c r="A17" s="1" t="s">
        <v>520</v>
      </c>
      <c r="B17" s="1" t="s">
        <v>115</v>
      </c>
      <c r="C17" s="1">
        <v>80.95</v>
      </c>
      <c r="D17" s="1">
        <v>13.2787582707469</v>
      </c>
      <c r="E17" s="1">
        <v>916.5500845</v>
      </c>
      <c r="F17" s="1" t="e">
        <v>#N/A</v>
      </c>
      <c r="G17" s="1">
        <v>0.0154487392906637</v>
      </c>
      <c r="H17" s="1" t="e">
        <v>#N/A</v>
      </c>
      <c r="I17" s="1">
        <v>0.0810467688029222</v>
      </c>
      <c r="J17" s="1">
        <v>0.877292266120578</v>
      </c>
      <c r="K17" s="1">
        <v>0.0313025721305166</v>
      </c>
      <c r="L17" s="1">
        <v>0.402031077873211</v>
      </c>
      <c r="M17" s="1">
        <v>0.0283738670363411</v>
      </c>
      <c r="N17" s="1">
        <v>0.146678538724625</v>
      </c>
      <c r="O17" s="1">
        <v>68507.6986922246</v>
      </c>
      <c r="P17" s="15">
        <v>0.202463425732749</v>
      </c>
      <c r="Q17" s="1">
        <v>0.147031505732778</v>
      </c>
      <c r="R17" s="1">
        <v>0.650505068534473</v>
      </c>
      <c r="S17" s="1">
        <v>10.6564350012642</v>
      </c>
      <c r="T17" s="1">
        <v>81012.6061584981</v>
      </c>
      <c r="U17" s="15">
        <v>97.4295779274626</v>
      </c>
      <c r="V17" s="1">
        <v>315839.442268907</v>
      </c>
      <c r="W17" s="15">
        <v>0.758222171793162</v>
      </c>
      <c r="X17" s="1">
        <v>0.0703879943289518</v>
      </c>
      <c r="Y17" s="1">
        <v>0.171389833877886</v>
      </c>
      <c r="Z17" s="1">
        <v>0.241777828206838</v>
      </c>
      <c r="AA17" s="1">
        <v>315.839442268907</v>
      </c>
      <c r="AB17" s="1">
        <v>8158.17790697067</v>
      </c>
      <c r="AC17" s="15">
        <v>707.686712345723</v>
      </c>
      <c r="AD17" s="1">
        <v>248778.903411489</v>
      </c>
      <c r="AE17" s="15" t="e">
        <v>#N/A</v>
      </c>
      <c r="AF17" s="1">
        <v>45292.5881353251</v>
      </c>
      <c r="AG17" s="15">
        <v>74563.5425420908</v>
      </c>
      <c r="AH17" s="15">
        <v>42.0807027200015</v>
      </c>
      <c r="AI17" s="1">
        <v>22.0121816724619</v>
      </c>
      <c r="AJ17" s="1">
        <v>26.2075090139465</v>
      </c>
      <c r="AK17" s="1">
        <v>2.15436699370628</v>
      </c>
      <c r="AL17" s="1">
        <v>1.27709430505308</v>
      </c>
      <c r="AM17" s="1">
        <v>1.70847283540445</v>
      </c>
      <c r="AN17" s="1">
        <v>1760.51913778423</v>
      </c>
      <c r="AO17" s="15">
        <v>1.27642476853604</v>
      </c>
      <c r="AP17" s="1">
        <v>2337.17433146993</v>
      </c>
      <c r="AQ17" s="15">
        <v>3288.80136555156</v>
      </c>
      <c r="AR17" s="15">
        <v>9532.34955432487</v>
      </c>
      <c r="AS17" s="15">
        <v>950.490292601135</v>
      </c>
      <c r="AT17" s="1">
        <v>431.533871622266</v>
      </c>
      <c r="AU17" s="1">
        <v>16540.3494155698</v>
      </c>
      <c r="AV17" s="15">
        <v>7325.09457505265</v>
      </c>
      <c r="AW17" s="15">
        <v>0.394376937063154</v>
      </c>
      <c r="AX17" s="1">
        <v>8810.97795734734</v>
      </c>
      <c r="AY17" s="15">
        <v>0.467543876120298</v>
      </c>
      <c r="AZ17" s="1">
        <v>1665.4892084641</v>
      </c>
      <c r="BA17" s="1">
        <v>0.088576866294168</v>
      </c>
      <c r="BB17" s="1">
        <v>926.22417262442</v>
      </c>
      <c r="BC17" s="15">
        <v>0.0495023205085175</v>
      </c>
      <c r="BD17" s="1">
        <v>18727.7859134885</v>
      </c>
      <c r="BE17" s="15">
        <v>0.55381173580612</v>
      </c>
      <c r="BF17" s="1">
        <v>0.237787169271788</v>
      </c>
      <c r="BG17" s="1">
        <v>0.141849706834986</v>
      </c>
      <c r="BH17" s="1">
        <v>0.0412741174215834</v>
      </c>
      <c r="BI17" s="1">
        <v>0.0252772706655221</v>
      </c>
    </row>
    <row r="18">
      <c r="A18" s="1" t="s">
        <v>551</v>
      </c>
      <c r="B18" s="1" t="s">
        <v>117</v>
      </c>
      <c r="C18" s="1">
        <v>59.5</v>
      </c>
      <c r="D18" s="1">
        <v>12.4314626565515</v>
      </c>
      <c r="E18" s="1">
        <v>691.8118954</v>
      </c>
      <c r="F18" s="1" t="e">
        <v>#N/A</v>
      </c>
      <c r="G18" s="1" t="e">
        <v>#N/A</v>
      </c>
      <c r="H18" s="1" t="e">
        <v>#N/A</v>
      </c>
      <c r="I18" s="1">
        <v>0.0232141044273328</v>
      </c>
      <c r="J18" s="1">
        <v>0.952831220296306</v>
      </c>
      <c r="K18" s="1">
        <v>0.0276317272045833</v>
      </c>
      <c r="L18" s="1">
        <v>0.331448581588196</v>
      </c>
      <c r="M18" s="1" t="e">
        <v>#N/A</v>
      </c>
      <c r="N18" s="1">
        <v>0.123134973182994</v>
      </c>
      <c r="O18" s="1">
        <v>66197.4842135317</v>
      </c>
      <c r="P18" s="15">
        <v>0.156575637752198</v>
      </c>
      <c r="Q18" s="1">
        <v>0.165878819358176</v>
      </c>
      <c r="R18" s="1">
        <v>0.677545542889626</v>
      </c>
      <c r="S18" s="1">
        <v>7.29993324004139</v>
      </c>
      <c r="T18" s="1">
        <v>88232.3203240517</v>
      </c>
      <c r="U18" s="15">
        <v>116.230783527267</v>
      </c>
      <c r="V18" s="1">
        <v>285931.25691432</v>
      </c>
      <c r="W18" s="15">
        <v>0.786132646248283</v>
      </c>
      <c r="X18" s="1">
        <v>0.0636525018871874</v>
      </c>
      <c r="Y18" s="1">
        <v>0.150214851864529</v>
      </c>
      <c r="Z18" s="1">
        <v>0.213867353751717</v>
      </c>
      <c r="AA18" s="1">
        <v>285.93125691432</v>
      </c>
      <c r="AB18" s="1">
        <v>7380.66067373377</v>
      </c>
      <c r="AC18" s="15">
        <v>654.88227871255</v>
      </c>
      <c r="AD18" s="1">
        <v>218707.636908353</v>
      </c>
      <c r="AE18" s="15" t="e">
        <v>#N/A</v>
      </c>
      <c r="AF18" s="1">
        <v>47910.2722125942</v>
      </c>
      <c r="AG18" s="15">
        <v>87385.9311341279</v>
      </c>
      <c r="AH18" s="15">
        <v>35.518833712978</v>
      </c>
      <c r="AI18" s="1">
        <v>22.0035828971867</v>
      </c>
      <c r="AJ18" s="1">
        <v>24.6155970250783</v>
      </c>
      <c r="AK18" s="1">
        <v>1.51419086562009</v>
      </c>
      <c r="AL18" s="1">
        <v>1.02471894865254</v>
      </c>
      <c r="AM18" s="1">
        <v>1.25863584567433</v>
      </c>
      <c r="AN18" s="1">
        <v>2029.61409428809</v>
      </c>
      <c r="AO18" s="1">
        <v>1.16570528734884</v>
      </c>
      <c r="AP18" s="1">
        <v>2150.23525020469</v>
      </c>
      <c r="AQ18" s="15">
        <v>3007.62467418539</v>
      </c>
      <c r="AR18" s="15">
        <v>9030.17746664782</v>
      </c>
      <c r="AS18" s="15">
        <v>787.186127646917</v>
      </c>
      <c r="AT18" s="15">
        <v>661.805109950123</v>
      </c>
      <c r="AU18" s="1">
        <v>15637.0286286349</v>
      </c>
      <c r="AV18" s="15">
        <v>8126.26017515266</v>
      </c>
      <c r="AW18" s="15">
        <v>0.435679232273765</v>
      </c>
      <c r="AX18" s="1">
        <v>8078.51373155931</v>
      </c>
      <c r="AY18" s="15">
        <v>0.424068218945108</v>
      </c>
      <c r="AZ18" s="1">
        <v>1726.62802380979</v>
      </c>
      <c r="BA18" s="1">
        <v>0.0914075075417439</v>
      </c>
      <c r="BB18" s="1">
        <v>910.28238166687</v>
      </c>
      <c r="BC18" s="15">
        <v>0.0488450412430812</v>
      </c>
      <c r="BD18" s="1">
        <v>18841.6843121886</v>
      </c>
      <c r="BE18" s="15">
        <v>0.538137191293243</v>
      </c>
      <c r="BF18" s="1">
        <v>0.24251729119461</v>
      </c>
      <c r="BG18" s="1">
        <v>0.146865996771594</v>
      </c>
      <c r="BH18" s="1">
        <v>0.0422272692225596</v>
      </c>
      <c r="BI18" s="1">
        <v>0.0302522515179936</v>
      </c>
    </row>
    <row r="19">
      <c r="A19" s="1" t="s">
        <v>80</v>
      </c>
      <c r="B19" s="1" t="s">
        <v>81</v>
      </c>
      <c r="C19" s="1">
        <v>71.65</v>
      </c>
      <c r="D19" s="1">
        <v>41.6793618870358</v>
      </c>
      <c r="E19" s="1">
        <v>2169.5964298</v>
      </c>
      <c r="F19" s="1">
        <v>0.0137881130739369</v>
      </c>
      <c r="G19" s="1">
        <v>0.0179816360346194</v>
      </c>
      <c r="H19" s="1" t="e">
        <v>#N/A</v>
      </c>
      <c r="I19" s="1">
        <v>0.038899308750811</v>
      </c>
      <c r="J19" s="1">
        <v>0.881262022252479</v>
      </c>
      <c r="K19" s="1">
        <v>0.0504159084405194</v>
      </c>
      <c r="L19" s="1">
        <v>0.634926292807506</v>
      </c>
      <c r="M19" s="1">
        <v>0.0135859601931063</v>
      </c>
      <c r="N19" s="1">
        <v>0.173558062525071</v>
      </c>
      <c r="O19" s="1">
        <v>69496.2813230647</v>
      </c>
      <c r="P19" s="15">
        <v>0.194051731805237</v>
      </c>
      <c r="Q19" s="1">
        <v>0.142563195552053</v>
      </c>
      <c r="R19" s="1">
        <v>0.66338507264271</v>
      </c>
      <c r="S19" s="1">
        <v>19.182615481788</v>
      </c>
      <c r="T19" s="1">
        <v>90930.0443384347</v>
      </c>
      <c r="U19" s="15">
        <v>126.178384763259</v>
      </c>
      <c r="V19" s="1">
        <v>254819.906322838</v>
      </c>
      <c r="W19" s="15">
        <v>0.806307017803466</v>
      </c>
      <c r="X19" s="1">
        <v>0.124920315546026</v>
      </c>
      <c r="Y19" s="1">
        <v>0.0687726666505074</v>
      </c>
      <c r="Z19" s="1">
        <v>0.193692982196534</v>
      </c>
      <c r="AA19" s="1">
        <v>254.819906322838</v>
      </c>
      <c r="AB19" s="1">
        <v>6445.84221190351</v>
      </c>
      <c r="AC19" s="15">
        <v>744.917183122846</v>
      </c>
      <c r="AD19" s="1">
        <v>182587.658850529</v>
      </c>
      <c r="AE19" s="15" t="e">
        <v>#N/A</v>
      </c>
      <c r="AF19" s="1">
        <v>43540.4205853085</v>
      </c>
      <c r="AG19" s="15">
        <v>70656.2498161752</v>
      </c>
      <c r="AH19" s="15">
        <v>40.0523985616705</v>
      </c>
      <c r="AI19" s="1">
        <v>23.4688805247683</v>
      </c>
      <c r="AJ19" s="1">
        <v>27.1616195855709</v>
      </c>
      <c r="AK19" s="1">
        <v>1.90813285354762</v>
      </c>
      <c r="AL19" s="1">
        <v>1.33774401798617</v>
      </c>
      <c r="AM19" s="1">
        <v>1.65531428411835</v>
      </c>
      <c r="AN19" s="1">
        <v>1078.18070811245</v>
      </c>
      <c r="AO19" s="15">
        <v>1.05722918003349</v>
      </c>
      <c r="AP19" s="1">
        <v>1879.79536538782</v>
      </c>
      <c r="AQ19" s="15">
        <v>2700.42661207738</v>
      </c>
      <c r="AR19" s="15">
        <v>8643.19455380402</v>
      </c>
      <c r="AS19" s="15">
        <v>1018.30466793479</v>
      </c>
      <c r="AT19" s="1">
        <v>538.566460541103</v>
      </c>
      <c r="AU19" s="1">
        <v>14780.2876597451</v>
      </c>
      <c r="AV19" s="15">
        <v>6742.97053509698</v>
      </c>
      <c r="AW19" s="15">
        <v>0.43337152863344</v>
      </c>
      <c r="AX19" s="1">
        <v>6679.69988182235</v>
      </c>
      <c r="AY19" s="15">
        <v>0.419695282050238</v>
      </c>
      <c r="AZ19" s="1">
        <v>1114.98367405959</v>
      </c>
      <c r="BA19" s="1">
        <v>0.0703548076426904</v>
      </c>
      <c r="BB19" s="1">
        <v>1225.24251834085</v>
      </c>
      <c r="BC19" s="15">
        <v>0.0765783816877605</v>
      </c>
      <c r="BD19" s="1">
        <v>15762.8966093198</v>
      </c>
      <c r="BE19" s="15">
        <v>0.560755864814516</v>
      </c>
      <c r="BF19" s="1">
        <v>0.236291734410389</v>
      </c>
      <c r="BG19" s="1">
        <v>0.145450936400459</v>
      </c>
      <c r="BH19" s="1">
        <v>0.0368015795446813</v>
      </c>
      <c r="BI19" s="1">
        <v>0.0206998848299552</v>
      </c>
    </row>
    <row r="20">
      <c r="A20" s="1" t="s">
        <v>82</v>
      </c>
      <c r="B20" s="1" t="s">
        <v>83</v>
      </c>
      <c r="C20" s="1">
        <v>30.8</v>
      </c>
      <c r="D20" s="1">
        <v>162.393214713122</v>
      </c>
      <c r="E20" s="1">
        <v>2704.26735765</v>
      </c>
      <c r="F20" s="1">
        <v>0.00557278080491907</v>
      </c>
      <c r="G20" s="1">
        <v>0.230379717697481</v>
      </c>
      <c r="H20" s="1">
        <v>0.0025194428505095</v>
      </c>
      <c r="I20" s="1">
        <v>0.113987712617402</v>
      </c>
      <c r="J20" s="1">
        <v>0.508586794929695</v>
      </c>
      <c r="K20" s="1">
        <v>0.141325611526049</v>
      </c>
      <c r="L20" s="1">
        <v>0.992609502309079</v>
      </c>
      <c r="M20" s="1">
        <v>0.0385830667346459</v>
      </c>
      <c r="N20" s="1">
        <v>0.201191177192068</v>
      </c>
      <c r="O20" s="1">
        <v>69174.1877007374</v>
      </c>
      <c r="P20" s="15">
        <v>0.233457115420181</v>
      </c>
      <c r="Q20" s="1">
        <v>0.184512554231492</v>
      </c>
      <c r="R20" s="1">
        <v>0.582030330348327</v>
      </c>
      <c r="S20" s="1">
        <v>33.4099700360257</v>
      </c>
      <c r="T20" s="1">
        <v>97635.5999499918</v>
      </c>
      <c r="U20" s="15">
        <v>108.472920203954</v>
      </c>
      <c r="V20" s="1">
        <v>196210.175188112</v>
      </c>
      <c r="W20" s="15">
        <v>0.670367259118446</v>
      </c>
      <c r="X20" s="1">
        <v>0.226514488973913</v>
      </c>
      <c r="Y20" s="1">
        <v>0.103118251907641</v>
      </c>
      <c r="Z20" s="1">
        <v>0.329632740881554</v>
      </c>
      <c r="AA20" s="1">
        <v>196.210175188112</v>
      </c>
      <c r="AB20" s="1">
        <v>5993.29019897065</v>
      </c>
      <c r="AC20" s="15">
        <v>637.803540253076</v>
      </c>
      <c r="AD20" s="1">
        <v>109650.435033504</v>
      </c>
      <c r="AE20" s="15" t="e">
        <v>#N/A</v>
      </c>
      <c r="AF20" s="1">
        <v>34367.044909901</v>
      </c>
      <c r="AG20" s="15">
        <v>51316.8054048665</v>
      </c>
      <c r="AH20" s="15">
        <v>46.6535683345409</v>
      </c>
      <c r="AI20" s="1">
        <v>28.2543266130675</v>
      </c>
      <c r="AJ20" s="1">
        <v>33.2607170028132</v>
      </c>
      <c r="AK20" s="1">
        <v>2.27080407858837</v>
      </c>
      <c r="AL20" s="1">
        <v>1.58700683739557</v>
      </c>
      <c r="AM20" s="1">
        <v>1.90247563843341</v>
      </c>
      <c r="AN20" s="1">
        <v>300.912621194062</v>
      </c>
      <c r="AO20" s="15">
        <v>1.06722523620548</v>
      </c>
      <c r="AP20" s="1">
        <v>2544.13361405905</v>
      </c>
      <c r="AQ20" s="15">
        <v>4002.95951170559</v>
      </c>
      <c r="AR20" s="15">
        <v>10281.8511360735</v>
      </c>
      <c r="AS20" s="15">
        <v>1355.62093190583</v>
      </c>
      <c r="AT20" s="1">
        <v>653.472546640381</v>
      </c>
      <c r="AU20" s="1">
        <v>18838.0377403843</v>
      </c>
      <c r="AV20" s="15">
        <v>10593.5339585164</v>
      </c>
      <c r="AW20" s="15">
        <v>0.537778373562925</v>
      </c>
      <c r="AX20" s="1">
        <v>5368.31622573326</v>
      </c>
      <c r="AY20" s="15">
        <v>0.270542184517569</v>
      </c>
      <c r="AZ20" s="1">
        <v>997.710955730015</v>
      </c>
      <c r="BA20" s="1">
        <v>0.0505626100368796</v>
      </c>
      <c r="BB20" s="1">
        <v>2819.06605173826</v>
      </c>
      <c r="BC20" s="15">
        <v>0.141116831920154</v>
      </c>
      <c r="BD20" s="1">
        <v>19778.6271917179</v>
      </c>
      <c r="BE20" s="15">
        <v>0.5500208632015</v>
      </c>
      <c r="BF20" s="1">
        <v>0.233849302621316</v>
      </c>
      <c r="BG20" s="1">
        <v>0.168559534161456</v>
      </c>
      <c r="BH20" s="1">
        <v>0.0325947854052565</v>
      </c>
      <c r="BI20" s="1">
        <v>0.0149755146104717</v>
      </c>
    </row>
    <row r="21" ht="15.75" customHeight="1">
      <c r="A21" s="1" t="s">
        <v>84</v>
      </c>
      <c r="B21" s="1" t="s">
        <v>85</v>
      </c>
      <c r="C21" s="1">
        <v>45.35</v>
      </c>
      <c r="D21" s="1">
        <v>60.970029898907</v>
      </c>
      <c r="E21" s="1">
        <v>1953.94654065</v>
      </c>
      <c r="F21" s="1">
        <v>0.0202062545276633</v>
      </c>
      <c r="G21" s="1">
        <v>0.0600968905212646</v>
      </c>
      <c r="H21" s="1" t="e">
        <v>#N/A</v>
      </c>
      <c r="I21" s="1">
        <v>0.064365240773061</v>
      </c>
      <c r="J21" s="1">
        <v>0.798483978386825</v>
      </c>
      <c r="K21" s="1">
        <v>0.0627689782890473</v>
      </c>
      <c r="L21" s="1">
        <v>0.507062845226782</v>
      </c>
      <c r="M21" s="1">
        <v>0.0349689517273259</v>
      </c>
      <c r="N21" s="1">
        <v>0.150580751160096</v>
      </c>
      <c r="O21" s="1">
        <v>71929.307575115</v>
      </c>
      <c r="P21" s="15">
        <v>0.175325368233487</v>
      </c>
      <c r="Q21" s="1">
        <v>0.149901827601703</v>
      </c>
      <c r="R21" s="1">
        <v>0.67477280416481</v>
      </c>
      <c r="S21" s="1">
        <v>16.9739035981987</v>
      </c>
      <c r="T21" s="1">
        <v>93506.5997710756</v>
      </c>
      <c r="U21" s="15">
        <v>141.565351068401</v>
      </c>
      <c r="V21" s="1">
        <v>330441.296943167</v>
      </c>
      <c r="W21" s="15">
        <v>0.724248659402151</v>
      </c>
      <c r="X21" s="1">
        <v>0.221497448379242</v>
      </c>
      <c r="Y21" s="1">
        <v>0.0542538922186076</v>
      </c>
      <c r="Z21" s="1">
        <v>0.275751340597849</v>
      </c>
      <c r="AA21" s="1">
        <v>330.441296943167</v>
      </c>
      <c r="AB21" s="1">
        <v>9997.77606172452</v>
      </c>
      <c r="AC21" s="15">
        <v>937.445296937684</v>
      </c>
      <c r="AD21" s="1">
        <v>233847.891207148</v>
      </c>
      <c r="AE21" s="15" t="e">
        <v>#N/A</v>
      </c>
      <c r="AF21" s="1">
        <v>42726.2247349462</v>
      </c>
      <c r="AG21" s="15">
        <v>76172.9731686472</v>
      </c>
      <c r="AH21" s="15">
        <v>56.1957648324083</v>
      </c>
      <c r="AI21" s="1">
        <v>27.3873228665788</v>
      </c>
      <c r="AJ21" s="1">
        <v>32.5542592088203</v>
      </c>
      <c r="AK21" s="1">
        <v>1.48413173874371</v>
      </c>
      <c r="AL21" s="1">
        <v>0.989671229293549</v>
      </c>
      <c r="AM21" s="1">
        <v>1.24917825726095</v>
      </c>
      <c r="AN21" s="1">
        <v>506.787410197307</v>
      </c>
      <c r="AO21" s="15">
        <v>0.981667345306197</v>
      </c>
      <c r="AP21" s="1">
        <v>2002.55315286074</v>
      </c>
      <c r="AQ21" s="15">
        <v>2939.66720890389</v>
      </c>
      <c r="AR21" s="15">
        <v>9373.31052256289</v>
      </c>
      <c r="AS21" s="15">
        <v>1001.12471211688</v>
      </c>
      <c r="AT21" s="1">
        <v>468.763153927079</v>
      </c>
      <c r="AU21" s="1">
        <v>15785.4187503715</v>
      </c>
      <c r="AV21" s="15">
        <v>5242.23851039739</v>
      </c>
      <c r="AW21" s="15">
        <v>0.315819424878591</v>
      </c>
      <c r="AX21" s="1">
        <v>9305.32103467304</v>
      </c>
      <c r="AY21" s="15">
        <v>0.53733381480617</v>
      </c>
      <c r="AZ21" s="1">
        <v>1324.00354259596</v>
      </c>
      <c r="BA21" s="1">
        <v>0.0756103120612604</v>
      </c>
      <c r="BB21" s="1">
        <v>1188.40596478423</v>
      </c>
      <c r="BC21" s="15">
        <v>0.0712364482720353</v>
      </c>
      <c r="BD21" s="1">
        <v>17059.9690524506</v>
      </c>
      <c r="BE21" s="15">
        <v>0.552892060079201</v>
      </c>
      <c r="BF21" s="1">
        <v>0.238889914628352</v>
      </c>
      <c r="BG21" s="1">
        <v>0.15139537649782</v>
      </c>
      <c r="BH21" s="1">
        <v>0.0354877785015476</v>
      </c>
      <c r="BI21" s="1">
        <v>0.0213348702930788</v>
      </c>
    </row>
    <row r="22" ht="15.75" customHeight="1">
      <c r="A22" s="1" t="s">
        <v>667</v>
      </c>
      <c r="B22" s="1" t="s">
        <v>124</v>
      </c>
      <c r="C22" s="1">
        <v>30.3</v>
      </c>
      <c r="D22" s="1">
        <v>172.188819900355</v>
      </c>
      <c r="E22" s="1">
        <v>3920.5804159</v>
      </c>
      <c r="F22" s="1">
        <v>0.0699598204115441</v>
      </c>
      <c r="G22" s="1">
        <v>0.0403687113073198</v>
      </c>
      <c r="H22" s="1">
        <v>0.00252991037298949</v>
      </c>
      <c r="I22" s="1">
        <v>0.0511810195447766</v>
      </c>
      <c r="J22" s="1">
        <v>0.785667606071998</v>
      </c>
      <c r="K22" s="1">
        <v>0.0515842986151185</v>
      </c>
      <c r="L22" s="1">
        <v>0.171721599239719</v>
      </c>
      <c r="M22" s="1">
        <v>0.0338590965695464</v>
      </c>
      <c r="N22" s="1">
        <v>0.122595984300223</v>
      </c>
      <c r="O22" s="1">
        <v>83880.053909486</v>
      </c>
      <c r="P22" s="15">
        <v>0.151848825499739</v>
      </c>
      <c r="Q22" s="1">
        <v>0.156885033289218</v>
      </c>
      <c r="R22" s="1">
        <v>0.691266141211042</v>
      </c>
      <c r="S22" s="1">
        <v>29.2312139792058</v>
      </c>
      <c r="T22" s="1">
        <v>112690.152324922</v>
      </c>
      <c r="U22" s="15">
        <v>159.55692402403</v>
      </c>
      <c r="V22" s="1">
        <v>406194.596989136</v>
      </c>
      <c r="W22" s="15">
        <v>0.816240133913848</v>
      </c>
      <c r="X22" s="1">
        <v>0.152468461813422</v>
      </c>
      <c r="Y22" s="1">
        <v>0.0312914042727294</v>
      </c>
      <c r="Z22" s="1">
        <v>0.183759866086152</v>
      </c>
      <c r="AA22" s="1">
        <v>406.194596989136</v>
      </c>
      <c r="AB22" s="1">
        <v>12779.8850003943</v>
      </c>
      <c r="AC22" s="15">
        <v>1166.14727400011</v>
      </c>
      <c r="AD22" s="1">
        <v>318811.292982961</v>
      </c>
      <c r="AE22" s="15" t="e">
        <v>#N/A</v>
      </c>
      <c r="AF22" s="1">
        <v>66490.5517107691</v>
      </c>
      <c r="AG22" s="15">
        <v>141369.070428145</v>
      </c>
      <c r="AH22" s="15">
        <v>66.0177266721474</v>
      </c>
      <c r="AI22" s="1">
        <v>29.2823492727775</v>
      </c>
      <c r="AJ22" s="1">
        <v>38.0964919386556</v>
      </c>
      <c r="AK22" s="1">
        <v>1.93835612156943</v>
      </c>
      <c r="AL22" s="1">
        <v>1.21439159476417</v>
      </c>
      <c r="AM22" s="1">
        <v>1.50678011506535</v>
      </c>
      <c r="AN22" s="1">
        <v>222.883493335873</v>
      </c>
      <c r="AO22" s="15">
        <v>0.596145756469941</v>
      </c>
      <c r="AP22" s="1">
        <v>1915.19512494844</v>
      </c>
      <c r="AQ22" s="15">
        <v>2802.77652804566</v>
      </c>
      <c r="AR22" s="15">
        <v>9789.07761599626</v>
      </c>
      <c r="AS22" s="15">
        <v>1174.82359444033</v>
      </c>
      <c r="AT22" s="1">
        <v>510.722211915235</v>
      </c>
      <c r="AU22" s="1">
        <v>16192.5950753459</v>
      </c>
      <c r="AV22" s="15">
        <v>3148.82476447246</v>
      </c>
      <c r="AW22" s="15">
        <v>0.193329880718302</v>
      </c>
      <c r="AX22" s="1">
        <v>11238.5664401161</v>
      </c>
      <c r="AY22" s="15">
        <v>0.669924017259437</v>
      </c>
      <c r="AZ22" s="1">
        <v>1683.72340215995</v>
      </c>
      <c r="BA22" s="1">
        <v>0.101090000322094</v>
      </c>
      <c r="BB22" s="1">
        <v>587.479893533462</v>
      </c>
      <c r="BC22" s="15">
        <v>0.0356561017015473</v>
      </c>
      <c r="BD22" s="1">
        <v>16658.594500282</v>
      </c>
      <c r="BE22" s="15">
        <v>0.595348319026168</v>
      </c>
      <c r="BF22" s="1">
        <v>0.223253990316983</v>
      </c>
      <c r="BG22" s="1">
        <v>0.130286443506586</v>
      </c>
      <c r="BH22" s="1">
        <v>0.0334716015347996</v>
      </c>
      <c r="BI22" s="1">
        <v>0.0176396456154633</v>
      </c>
    </row>
    <row r="23" ht="15.75" customHeight="1">
      <c r="A23" s="1" t="s">
        <v>685</v>
      </c>
      <c r="B23" s="1" t="s">
        <v>127</v>
      </c>
      <c r="C23" s="1">
        <v>27.4</v>
      </c>
      <c r="D23" s="1">
        <v>180.012873216303</v>
      </c>
      <c r="E23" s="1">
        <v>4012.194523</v>
      </c>
      <c r="F23" s="1">
        <v>0.0180207188337564</v>
      </c>
      <c r="G23" s="1">
        <v>0.109871350130858</v>
      </c>
      <c r="H23" s="1">
        <v>0.00233705549547727</v>
      </c>
      <c r="I23" s="1">
        <v>0.0877099044104016</v>
      </c>
      <c r="J23" s="1">
        <v>0.686307829898569</v>
      </c>
      <c r="K23" s="1">
        <v>0.0970795957378007</v>
      </c>
      <c r="L23" s="1">
        <v>0.760229073003715</v>
      </c>
      <c r="M23" s="1">
        <v>0.0329152643839308</v>
      </c>
      <c r="N23" s="1">
        <v>0.186871802411307</v>
      </c>
      <c r="O23" s="1">
        <v>75595.4090385358</v>
      </c>
      <c r="P23" s="15">
        <v>0.214692017781864</v>
      </c>
      <c r="Q23" s="1">
        <v>0.152878416388691</v>
      </c>
      <c r="R23" s="1">
        <v>0.632429565829446</v>
      </c>
      <c r="S23" s="1">
        <v>31.4498902837969</v>
      </c>
      <c r="T23" s="1">
        <v>107209.01079229</v>
      </c>
      <c r="U23" s="15">
        <v>143.150098232584</v>
      </c>
      <c r="V23" s="1">
        <v>251290.441844312</v>
      </c>
      <c r="W23" s="15">
        <v>0.731348603723547</v>
      </c>
      <c r="X23" s="1">
        <v>0.219473207627509</v>
      </c>
      <c r="Y23" s="1">
        <v>0.0491781886489444</v>
      </c>
      <c r="Z23" s="1">
        <v>0.268651396276453</v>
      </c>
      <c r="AA23" s="1">
        <v>251.290441844312</v>
      </c>
      <c r="AB23" s="1">
        <v>7498.38739810273</v>
      </c>
      <c r="AC23" s="15">
        <v>767.800180385222</v>
      </c>
      <c r="AD23" s="1">
        <v>164176.75252956</v>
      </c>
      <c r="AE23" s="15" t="e">
        <v>#N/A</v>
      </c>
      <c r="AF23" s="1">
        <v>41724.5502956937</v>
      </c>
      <c r="AG23" s="15">
        <v>64992.529097792</v>
      </c>
      <c r="AH23" s="15">
        <v>57.5891303000285</v>
      </c>
      <c r="AI23" s="1">
        <v>27.0167735349612</v>
      </c>
      <c r="AJ23" s="1">
        <v>34.1527694846379</v>
      </c>
      <c r="AK23" s="1">
        <v>1.82865658988252</v>
      </c>
      <c r="AL23" s="1">
        <v>1.02440184287674</v>
      </c>
      <c r="AM23" s="1">
        <v>1.40723921682797</v>
      </c>
      <c r="AN23" s="1">
        <v>608.904707136005</v>
      </c>
      <c r="AO23" s="15">
        <v>1.01142836123649</v>
      </c>
      <c r="AP23" s="1">
        <v>1927.35905093104</v>
      </c>
      <c r="AQ23" s="15">
        <v>2805.97448540009</v>
      </c>
      <c r="AR23" s="15">
        <v>9633.01016574365</v>
      </c>
      <c r="AS23" s="15">
        <v>1248.50166630368</v>
      </c>
      <c r="AT23" s="1">
        <v>535.705978157032</v>
      </c>
      <c r="AU23" s="1">
        <v>16150.5513465355</v>
      </c>
      <c r="AV23" s="15">
        <v>7134.86661862877</v>
      </c>
      <c r="AW23" s="15">
        <v>0.427528580553393</v>
      </c>
      <c r="AX23" s="1">
        <v>7068.84653100924</v>
      </c>
      <c r="AY23" s="15">
        <v>0.421668609520728</v>
      </c>
      <c r="AZ23" s="1">
        <v>1136.78349706093</v>
      </c>
      <c r="BA23" s="1">
        <v>0.0688061167784587</v>
      </c>
      <c r="BB23" s="1">
        <v>1367.42635258281</v>
      </c>
      <c r="BC23" s="15">
        <v>0.0819966931393512</v>
      </c>
      <c r="BD23" s="1">
        <v>16707.9229992817</v>
      </c>
      <c r="BE23" s="15">
        <v>0.577030523661525</v>
      </c>
      <c r="BF23" s="1">
        <v>0.237456064894582</v>
      </c>
      <c r="BG23" s="1">
        <v>0.13835792520421</v>
      </c>
      <c r="BH23" s="1">
        <v>0.0337217504847843</v>
      </c>
      <c r="BI23" s="1">
        <v>0.0134337357548993</v>
      </c>
    </row>
    <row r="24" ht="15.75" customHeight="1">
      <c r="A24" s="1" t="s">
        <v>717</v>
      </c>
      <c r="B24" s="1" t="s">
        <v>129</v>
      </c>
      <c r="C24" s="1">
        <v>27.55</v>
      </c>
      <c r="D24" s="1">
        <v>191.728847063515</v>
      </c>
      <c r="E24" s="1">
        <v>4254.1690574</v>
      </c>
      <c r="F24" s="1">
        <v>0.0602681796574347</v>
      </c>
      <c r="G24" s="1">
        <v>0.0356344523490743</v>
      </c>
      <c r="H24" s="1">
        <v>0.00364458831844078</v>
      </c>
      <c r="I24" s="1">
        <v>0.0510382390254289</v>
      </c>
      <c r="J24" s="1">
        <v>0.802138950820841</v>
      </c>
      <c r="K24" s="1">
        <v>0.0494907420242118</v>
      </c>
      <c r="L24" s="1">
        <v>0.198093402590557</v>
      </c>
      <c r="M24" s="1">
        <v>0.0334581375228103</v>
      </c>
      <c r="N24" s="1">
        <v>0.128026504394355</v>
      </c>
      <c r="O24" s="1">
        <v>83508.5936828956</v>
      </c>
      <c r="P24" s="15">
        <v>0.161490089202555</v>
      </c>
      <c r="Q24" s="1">
        <v>0.149422313868721</v>
      </c>
      <c r="R24" s="1">
        <v>0.689087596928724</v>
      </c>
      <c r="S24" s="1">
        <v>31.4570622247262</v>
      </c>
      <c r="T24" s="1">
        <v>111605.24273494</v>
      </c>
      <c r="U24" s="15">
        <v>158.068714769287</v>
      </c>
      <c r="V24" s="1">
        <v>389790.510702801</v>
      </c>
      <c r="W24" s="15">
        <v>0.834689713490118</v>
      </c>
      <c r="X24" s="1">
        <v>0.136407341009782</v>
      </c>
      <c r="Y24" s="1">
        <v>0.0289029455001</v>
      </c>
      <c r="Z24" s="1">
        <v>0.165310286509882</v>
      </c>
      <c r="AA24" s="1">
        <v>389.790510702801</v>
      </c>
      <c r="AB24" s="1">
        <v>12447.4925151102</v>
      </c>
      <c r="AC24" s="15">
        <v>1192.58884274353</v>
      </c>
      <c r="AD24" s="1">
        <v>298652.832345682</v>
      </c>
      <c r="AE24" s="15" t="e">
        <v>#N/A</v>
      </c>
      <c r="AF24" s="1">
        <v>63162.2916865599</v>
      </c>
      <c r="AG24" s="15">
        <v>126709.380325325</v>
      </c>
      <c r="AH24" s="15">
        <v>68.820089459443</v>
      </c>
      <c r="AI24" s="1">
        <v>30.0500258850527</v>
      </c>
      <c r="AJ24" s="1">
        <v>38.6531872188612</v>
      </c>
      <c r="AK24" s="1">
        <v>1.91668194692429</v>
      </c>
      <c r="AL24" s="1">
        <v>1.2321758688084</v>
      </c>
      <c r="AM24" s="1">
        <v>1.49886563311529</v>
      </c>
      <c r="AN24" s="1">
        <v>122.209511066715</v>
      </c>
      <c r="AO24" s="15">
        <v>0.646534538572333</v>
      </c>
      <c r="AP24" s="1">
        <v>1884.65664535676</v>
      </c>
      <c r="AQ24" s="15">
        <v>2746.41313470525</v>
      </c>
      <c r="AR24" s="15">
        <v>9630.2103742766</v>
      </c>
      <c r="AS24" s="15">
        <v>1239.14010547615</v>
      </c>
      <c r="AT24" s="1">
        <v>460.318102801685</v>
      </c>
      <c r="AU24" s="1">
        <v>15960.7383626164</v>
      </c>
      <c r="AV24" s="15">
        <v>3406.05744532745</v>
      </c>
      <c r="AW24" s="15">
        <v>0.209728087036523</v>
      </c>
      <c r="AX24" s="1">
        <v>10782.3468234596</v>
      </c>
      <c r="AY24" s="15">
        <v>0.650960377106075</v>
      </c>
      <c r="AZ24" s="1">
        <v>1643.53948798141</v>
      </c>
      <c r="BA24" s="1">
        <v>0.100091595336359</v>
      </c>
      <c r="BB24" s="1">
        <v>641.99915113929</v>
      </c>
      <c r="BC24" s="15">
        <v>0.0392199405249231</v>
      </c>
      <c r="BD24" s="1">
        <v>16473.9429079077</v>
      </c>
      <c r="BE24" s="15">
        <v>0.597611397797121</v>
      </c>
      <c r="BF24" s="1">
        <v>0.232670055469875</v>
      </c>
      <c r="BG24" s="1">
        <v>0.122337730017767</v>
      </c>
      <c r="BH24" s="1">
        <v>0.0309264431526715</v>
      </c>
      <c r="BI24" s="1">
        <v>0.0164543735625654</v>
      </c>
    </row>
    <row r="25" ht="15.75" customHeight="1">
      <c r="A25" s="1" t="s">
        <v>748</v>
      </c>
      <c r="B25" s="1" t="s">
        <v>131</v>
      </c>
      <c r="C25" s="1">
        <v>23.45</v>
      </c>
      <c r="D25" s="1">
        <v>229.271599660024</v>
      </c>
      <c r="E25" s="1">
        <v>4653.2664177</v>
      </c>
      <c r="F25" s="1">
        <v>0.114083591828428</v>
      </c>
      <c r="G25" s="1">
        <v>0.0511973896655359</v>
      </c>
      <c r="H25" s="1">
        <v>0.00318384065728764</v>
      </c>
      <c r="I25" s="1">
        <v>0.0543684581753433</v>
      </c>
      <c r="J25" s="1">
        <v>0.722355012850958</v>
      </c>
      <c r="K25" s="1">
        <v>0.0564044926095614</v>
      </c>
      <c r="L25" s="1">
        <v>0.186692977190731</v>
      </c>
      <c r="M25" s="1">
        <v>0.0478218797677316</v>
      </c>
      <c r="N25" s="1">
        <v>0.124841671382073</v>
      </c>
      <c r="O25" s="1">
        <v>86794.2081987452</v>
      </c>
      <c r="P25" s="15">
        <v>0.159945575106516</v>
      </c>
      <c r="Q25" s="1">
        <v>0.145923584652905</v>
      </c>
      <c r="R25" s="1">
        <v>0.694130840240579</v>
      </c>
      <c r="S25" s="1">
        <v>36.0411287588023</v>
      </c>
      <c r="T25" s="1">
        <v>113099.485322021</v>
      </c>
      <c r="U25" s="15">
        <v>157.594748979069</v>
      </c>
      <c r="V25" s="1">
        <v>392863.044880973</v>
      </c>
      <c r="W25" s="15">
        <v>0.809218550332328</v>
      </c>
      <c r="X25" s="1">
        <v>0.160539031408539</v>
      </c>
      <c r="Y25" s="1">
        <v>0.0302424182591334</v>
      </c>
      <c r="Z25" s="1">
        <v>0.190781449667672</v>
      </c>
      <c r="AA25" s="1">
        <v>392.863044880973</v>
      </c>
      <c r="AB25" s="1">
        <v>13060.6289312873</v>
      </c>
      <c r="AC25" s="15">
        <v>1170.53261227029</v>
      </c>
      <c r="AD25" s="1">
        <v>309316.271463639</v>
      </c>
      <c r="AE25" s="15" t="e">
        <v>#N/A</v>
      </c>
      <c r="AF25" s="1">
        <v>66545.7551822638</v>
      </c>
      <c r="AG25" s="15">
        <v>143128.962656221</v>
      </c>
      <c r="AH25" s="15">
        <v>72.0922740661375</v>
      </c>
      <c r="AI25" s="1">
        <v>30.7162776108028</v>
      </c>
      <c r="AJ25" s="1">
        <v>40.7145824186068</v>
      </c>
      <c r="AK25" s="1">
        <v>1.80690874924649</v>
      </c>
      <c r="AL25" s="1">
        <v>1.07380663929012</v>
      </c>
      <c r="AM25" s="1">
        <v>1.37521779352748</v>
      </c>
      <c r="AN25" s="1">
        <v>111.727950611728</v>
      </c>
      <c r="AO25" s="1">
        <v>0.619943129155812</v>
      </c>
      <c r="AP25" s="1">
        <v>1930.06374884057</v>
      </c>
      <c r="AQ25" s="15">
        <v>2814.63140422844</v>
      </c>
      <c r="AR25" s="15">
        <v>10029.478450767</v>
      </c>
      <c r="AS25" s="15">
        <v>1321.84761259388</v>
      </c>
      <c r="AT25" s="1">
        <v>537.185323408911</v>
      </c>
      <c r="AU25" s="1">
        <v>16633.2065398388</v>
      </c>
      <c r="AV25" s="15">
        <v>3284.01039538752</v>
      </c>
      <c r="AW25" s="15">
        <v>0.196177698943576</v>
      </c>
      <c r="AX25" s="1">
        <v>11499.0782813672</v>
      </c>
      <c r="AY25" s="15">
        <v>0.670764406183305</v>
      </c>
      <c r="AZ25" s="1">
        <v>1655.30874680063</v>
      </c>
      <c r="BA25" s="1">
        <v>0.096986424466336</v>
      </c>
      <c r="BB25" s="1">
        <v>609.939970880322</v>
      </c>
      <c r="BC25" s="15">
        <v>0.0360714704154756</v>
      </c>
      <c r="BD25" s="1">
        <v>17048.3373944357</v>
      </c>
      <c r="BE25" s="15">
        <v>0.604055836611984</v>
      </c>
      <c r="BF25" s="1">
        <v>0.231302426557778</v>
      </c>
      <c r="BG25" s="1">
        <v>0.116479336878612</v>
      </c>
      <c r="BH25" s="1">
        <v>0.0320843405156196</v>
      </c>
      <c r="BI25" s="1">
        <v>0.016078059436007</v>
      </c>
    </row>
    <row r="26" ht="15.75" customHeight="1">
      <c r="A26" s="1" t="s">
        <v>771</v>
      </c>
      <c r="B26" s="1" t="s">
        <v>134</v>
      </c>
      <c r="C26" s="1">
        <v>68.6</v>
      </c>
      <c r="D26" s="1">
        <v>14.1019402563824</v>
      </c>
      <c r="E26" s="1">
        <v>881.2400893</v>
      </c>
      <c r="F26" s="1">
        <v>0.0216139070738955</v>
      </c>
      <c r="G26" s="1">
        <v>0.0133161590341114</v>
      </c>
      <c r="H26" s="1" t="e">
        <v>#N/A</v>
      </c>
      <c r="I26" s="1">
        <v>0.0759566190390095</v>
      </c>
      <c r="J26" s="1">
        <v>0.881181886842444</v>
      </c>
      <c r="K26" s="1">
        <v>0.0294416323176799</v>
      </c>
      <c r="L26" s="1">
        <v>0.352331605251314</v>
      </c>
      <c r="M26" s="1">
        <v>0.0227807078475615</v>
      </c>
      <c r="N26" s="1">
        <v>0.129463334676662</v>
      </c>
      <c r="O26" s="1">
        <v>69549.2290489206</v>
      </c>
      <c r="P26" s="15">
        <v>0.174032136694554</v>
      </c>
      <c r="Q26" s="1">
        <v>0.15073259580777</v>
      </c>
      <c r="R26" s="1">
        <v>0.675235267497676</v>
      </c>
      <c r="S26" s="1">
        <v>9.40815789309439</v>
      </c>
      <c r="T26" s="1">
        <v>85669.6681896649</v>
      </c>
      <c r="U26" s="15">
        <v>119.479276190519</v>
      </c>
      <c r="V26" s="1">
        <v>300522.344268706</v>
      </c>
      <c r="W26" s="15">
        <v>0.731794938049817</v>
      </c>
      <c r="X26" s="1">
        <v>0.101141958179617</v>
      </c>
      <c r="Y26" s="1">
        <v>0.167063103770566</v>
      </c>
      <c r="Z26" s="1">
        <v>0.268205061950183</v>
      </c>
      <c r="AA26" s="1">
        <v>300.522344268706</v>
      </c>
      <c r="AB26" s="1">
        <v>7917.74107274491</v>
      </c>
      <c r="AC26" s="15">
        <v>661.348017499912</v>
      </c>
      <c r="AD26" s="1">
        <v>243575.469540078</v>
      </c>
      <c r="AE26" s="15" t="e">
        <v>#N/A</v>
      </c>
      <c r="AF26" s="1">
        <v>46843.1888602244</v>
      </c>
      <c r="AG26" s="15">
        <v>83208.4439823935</v>
      </c>
      <c r="AH26" s="15">
        <v>37.9459386700287</v>
      </c>
      <c r="AI26" s="1">
        <v>22.7238335537911</v>
      </c>
      <c r="AJ26" s="1">
        <v>25.4496978097549</v>
      </c>
      <c r="AK26" s="1">
        <v>1.95584377807709</v>
      </c>
      <c r="AL26" s="1">
        <v>1.14489805486087</v>
      </c>
      <c r="AM26" s="1">
        <v>1.59456605349494</v>
      </c>
      <c r="AN26" s="1">
        <v>1957.61350163986</v>
      </c>
      <c r="AO26" s="15">
        <v>1.20206602672939</v>
      </c>
      <c r="AP26" s="1">
        <v>2020.88659676686</v>
      </c>
      <c r="AQ26" s="15">
        <v>2947.3104906781</v>
      </c>
      <c r="AR26" s="15">
        <v>9063.20046316123</v>
      </c>
      <c r="AS26" s="15">
        <v>822.841028006328</v>
      </c>
      <c r="AT26" s="1">
        <v>477.47001879389</v>
      </c>
      <c r="AU26" s="1">
        <v>15331.7085974064</v>
      </c>
      <c r="AV26" s="15">
        <v>6661.98742963209</v>
      </c>
      <c r="AW26" s="15">
        <v>0.369895970911866</v>
      </c>
      <c r="AX26" s="1">
        <v>8882.18147958614</v>
      </c>
      <c r="AY26" s="15">
        <v>0.48671982339655</v>
      </c>
      <c r="AZ26" s="1">
        <v>1689.57020471803</v>
      </c>
      <c r="BA26" s="1">
        <v>0.0924910109094045</v>
      </c>
      <c r="BB26" s="1">
        <v>942.456574004735</v>
      </c>
      <c r="BC26" s="15">
        <v>0.0508931947775015</v>
      </c>
      <c r="BD26" s="1">
        <v>18176.195687941</v>
      </c>
      <c r="BE26" s="15">
        <v>0.549960048939564</v>
      </c>
      <c r="BF26" s="1">
        <v>0.234955153833019</v>
      </c>
      <c r="BG26" s="1">
        <v>0.151812619312223</v>
      </c>
      <c r="BH26" s="1">
        <v>0.0403445331956415</v>
      </c>
      <c r="BI26" s="1">
        <v>0.022927644719552</v>
      </c>
    </row>
    <row r="27" ht="15.75" customHeight="1">
      <c r="A27" s="1" t="s">
        <v>97</v>
      </c>
      <c r="B27" s="1" t="s">
        <v>99</v>
      </c>
      <c r="C27" s="1">
        <v>15.7</v>
      </c>
      <c r="D27" s="1">
        <v>240.653983202528</v>
      </c>
      <c r="E27" s="1">
        <v>3264.8935991500002</v>
      </c>
      <c r="F27" s="1">
        <v>0.00957562243016451</v>
      </c>
      <c r="G27" s="1">
        <v>0.138506930547773</v>
      </c>
      <c r="H27" s="1" t="e">
        <v>#N/A</v>
      </c>
      <c r="I27" s="1">
        <v>0.0865643202991918</v>
      </c>
      <c r="J27" s="1">
        <v>0.6307517500512</v>
      </c>
      <c r="K27" s="1">
        <v>0.134909313421932</v>
      </c>
      <c r="L27" s="1">
        <v>0.952108952173124</v>
      </c>
      <c r="M27" s="1">
        <v>0.027339250308624</v>
      </c>
      <c r="N27" s="1">
        <v>0.200552323511915</v>
      </c>
      <c r="O27" s="1">
        <v>71432.2575915987</v>
      </c>
      <c r="P27" s="15">
        <v>0.233392143494491</v>
      </c>
      <c r="Q27" s="1">
        <v>0.160157541725331</v>
      </c>
      <c r="R27" s="1">
        <v>0.606450314780178</v>
      </c>
      <c r="S27" s="1">
        <v>33.1743762953074</v>
      </c>
      <c r="T27" s="1">
        <v>98083.690924234</v>
      </c>
      <c r="U27" s="15">
        <v>121.304741259516</v>
      </c>
      <c r="V27" s="1">
        <v>193154.372201955</v>
      </c>
      <c r="W27" s="15">
        <v>0.701326659912023</v>
      </c>
      <c r="X27" s="1">
        <v>0.238107705668868</v>
      </c>
      <c r="Y27" s="1">
        <v>0.0605656344191091</v>
      </c>
      <c r="Z27" s="1">
        <v>0.298673340087977</v>
      </c>
      <c r="AA27" s="1">
        <v>193.154372201955</v>
      </c>
      <c r="AB27" s="1">
        <v>5758.16025211187</v>
      </c>
      <c r="AC27" s="15">
        <v>595.971893236146</v>
      </c>
      <c r="AD27" s="1">
        <v>111509.498766493</v>
      </c>
      <c r="AE27" s="15" t="e">
        <v>#N/A</v>
      </c>
      <c r="AF27" s="1">
        <v>37322.2009935729</v>
      </c>
      <c r="AG27" s="15">
        <v>54032.4290960486</v>
      </c>
      <c r="AH27" s="15">
        <v>53.5919046542136</v>
      </c>
      <c r="AI27" s="1">
        <v>26.9889915563023</v>
      </c>
      <c r="AJ27" s="1">
        <v>33.2179385196781</v>
      </c>
      <c r="AK27" s="1">
        <v>2.14191867733259</v>
      </c>
      <c r="AL27" s="1">
        <v>1.33234951981582</v>
      </c>
      <c r="AM27" s="1">
        <v>1.66166296473365</v>
      </c>
      <c r="AN27" s="1">
        <v>356.111888547515</v>
      </c>
      <c r="AO27" s="15">
        <v>1.00853713392712</v>
      </c>
      <c r="AP27" s="1">
        <v>2086.83560140331</v>
      </c>
      <c r="AQ27" s="15">
        <v>3279.11462789699</v>
      </c>
      <c r="AR27" s="15">
        <v>9777.01055903031</v>
      </c>
      <c r="AS27" s="15">
        <v>1280.34044037095</v>
      </c>
      <c r="AT27" s="15">
        <v>498.367097912046</v>
      </c>
      <c r="AU27" s="1">
        <v>16921.6683266136</v>
      </c>
      <c r="AV27" s="15">
        <v>9517.81899529304</v>
      </c>
      <c r="AW27" s="15">
        <v>0.536648080036804</v>
      </c>
      <c r="AX27" s="1">
        <v>5231.01442000468</v>
      </c>
      <c r="AY27" s="15">
        <v>0.291917673195006</v>
      </c>
      <c r="AZ27" s="1">
        <v>992.816393777329</v>
      </c>
      <c r="BA27" s="15">
        <v>0.0556742823753364</v>
      </c>
      <c r="BB27" s="1">
        <v>2096.73205375797</v>
      </c>
      <c r="BC27" s="15">
        <v>0.115759964391687</v>
      </c>
      <c r="BD27" s="1">
        <v>17838.381862833</v>
      </c>
      <c r="BE27" s="15">
        <v>0.571677868531631</v>
      </c>
      <c r="BF27" s="1">
        <v>0.232977366222037</v>
      </c>
      <c r="BG27" s="1">
        <v>0.149935535236205</v>
      </c>
      <c r="BH27" s="1">
        <v>0.0324925165841782</v>
      </c>
      <c r="BI27" s="1">
        <v>0.0129167134259487</v>
      </c>
    </row>
    <row r="28" ht="15.75" customHeight="1">
      <c r="A28" s="1" t="s">
        <v>847</v>
      </c>
      <c r="B28" s="1" t="s">
        <v>138</v>
      </c>
      <c r="C28" s="1">
        <v>135.3</v>
      </c>
      <c r="D28" s="1">
        <v>8.8598781493455</v>
      </c>
      <c r="E28" s="1">
        <v>1014.2143763</v>
      </c>
      <c r="F28" s="1" t="e">
        <v>#N/A</v>
      </c>
      <c r="G28" s="1">
        <v>0.00991697827537745</v>
      </c>
      <c r="H28" s="1" t="e">
        <v>#N/A</v>
      </c>
      <c r="I28" s="1">
        <v>0.0132449657238198</v>
      </c>
      <c r="J28" s="1">
        <v>0.959753043608065</v>
      </c>
      <c r="K28" s="1">
        <v>0.024885531264099</v>
      </c>
      <c r="L28" s="1">
        <v>0.607918996345843</v>
      </c>
      <c r="M28" s="1" t="e">
        <v>#N/A</v>
      </c>
      <c r="N28" s="1">
        <v>0.160150034500983</v>
      </c>
      <c r="O28" s="1">
        <v>64833.7482159713</v>
      </c>
      <c r="P28" s="15">
        <v>0.186111308539442</v>
      </c>
      <c r="Q28" s="1">
        <v>0.159011341459784</v>
      </c>
      <c r="R28" s="1">
        <v>0.654877350000773</v>
      </c>
      <c r="S28" s="1">
        <v>10.5691251123276</v>
      </c>
      <c r="T28" s="1">
        <v>90298.4173110342</v>
      </c>
      <c r="U28" s="15">
        <v>112.289263651614</v>
      </c>
      <c r="V28" s="1">
        <v>331169.566611082</v>
      </c>
      <c r="W28" s="15">
        <v>0.693234033040975</v>
      </c>
      <c r="X28" s="1">
        <v>0.0740577681550708</v>
      </c>
      <c r="Y28" s="1">
        <v>0.232708198803954</v>
      </c>
      <c r="Z28" s="1">
        <v>0.306765966959025</v>
      </c>
      <c r="AA28" s="1">
        <v>331.169566611082</v>
      </c>
      <c r="AB28" s="1">
        <v>8429.16374463938</v>
      </c>
      <c r="AC28" s="15">
        <v>595.71561212152</v>
      </c>
      <c r="AD28" s="1">
        <v>253734.576805754</v>
      </c>
      <c r="AE28" s="15" t="e">
        <v>#N/A</v>
      </c>
      <c r="AF28" s="1">
        <v>42080.177411558</v>
      </c>
      <c r="AG28" s="15">
        <v>68945.5085909709</v>
      </c>
      <c r="AH28" s="15">
        <v>31.0607872305456</v>
      </c>
      <c r="AI28" s="1">
        <v>20.5086979687463</v>
      </c>
      <c r="AJ28" s="1">
        <v>22.3352701620675</v>
      </c>
      <c r="AK28" s="1">
        <v>1.64824729497872</v>
      </c>
      <c r="AL28" s="1">
        <v>1.09611059763723</v>
      </c>
      <c r="AM28" s="1">
        <v>1.26150476190344</v>
      </c>
      <c r="AN28" s="1">
        <v>974.01436529016</v>
      </c>
      <c r="AO28" s="15">
        <v>1.13641845794545</v>
      </c>
      <c r="AP28" s="1">
        <v>2304.06004500254</v>
      </c>
      <c r="AQ28" s="15">
        <v>3598.5246090817</v>
      </c>
      <c r="AR28" s="15">
        <v>9669.98181368611</v>
      </c>
      <c r="AS28" s="15">
        <v>1025.30509505656</v>
      </c>
      <c r="AT28" s="1">
        <v>504.720979569889</v>
      </c>
      <c r="AU28" s="1">
        <v>17102.5925423968</v>
      </c>
      <c r="AV28" s="15">
        <v>8319.48876826174</v>
      </c>
      <c r="AW28" s="15">
        <v>0.446541857834604</v>
      </c>
      <c r="AX28" s="1">
        <v>8103.92321798599</v>
      </c>
      <c r="AY28" s="15">
        <v>0.411919323204203</v>
      </c>
      <c r="AZ28" s="1">
        <v>1386.04571043211</v>
      </c>
      <c r="BA28" s="1">
        <v>0.0722918699782629</v>
      </c>
      <c r="BB28" s="1">
        <v>1310.00783618038</v>
      </c>
      <c r="BC28" s="15">
        <v>0.0692469489857034</v>
      </c>
      <c r="BD28" s="1">
        <v>19119.4655328602</v>
      </c>
      <c r="BE28" s="15">
        <v>0.521452575004881</v>
      </c>
      <c r="BF28" s="1">
        <v>0.244524740337427</v>
      </c>
      <c r="BG28" s="1">
        <v>0.163186717848965</v>
      </c>
      <c r="BH28" s="1">
        <v>0.0460160206333664</v>
      </c>
      <c r="BI28" s="1">
        <v>0.0248199461753615</v>
      </c>
    </row>
    <row r="29" ht="15.75" customHeight="1">
      <c r="A29" s="1" t="s">
        <v>891</v>
      </c>
      <c r="B29" s="1" t="s">
        <v>140</v>
      </c>
      <c r="C29" s="1">
        <v>34.05</v>
      </c>
      <c r="D29" s="1">
        <v>73.8966016063609</v>
      </c>
      <c r="E29" s="1">
        <v>2163.540006</v>
      </c>
      <c r="F29" s="1">
        <v>0.0180930414298433</v>
      </c>
      <c r="G29" s="1">
        <v>0.0498127452663923</v>
      </c>
      <c r="H29" s="1" t="e">
        <v>#N/A</v>
      </c>
      <c r="I29" s="1">
        <v>0.0761395255536107</v>
      </c>
      <c r="J29" s="1">
        <v>0.793720696175822</v>
      </c>
      <c r="K29" s="1">
        <v>0.0660615761399733</v>
      </c>
      <c r="L29" s="1">
        <v>0.5820855967873</v>
      </c>
      <c r="M29" s="1">
        <v>0.0283892849788391</v>
      </c>
      <c r="N29" s="1">
        <v>0.167133905547915</v>
      </c>
      <c r="O29" s="1">
        <v>74063.841654155</v>
      </c>
      <c r="P29" s="15">
        <v>0.186500857231248</v>
      </c>
      <c r="Q29" s="1">
        <v>0.133752170561593</v>
      </c>
      <c r="R29" s="1">
        <v>0.679746972207159</v>
      </c>
      <c r="S29" s="1">
        <v>20.8921552204046</v>
      </c>
      <c r="T29" s="1">
        <v>95865.2523830519</v>
      </c>
      <c r="U29" s="15">
        <v>121.450001299433</v>
      </c>
      <c r="V29" s="1">
        <v>292785.097822684</v>
      </c>
      <c r="W29" s="15">
        <v>0.730339809442251</v>
      </c>
      <c r="X29" s="1">
        <v>0.202951313421383</v>
      </c>
      <c r="Y29" s="1">
        <v>0.0667088771363669</v>
      </c>
      <c r="Z29" s="1">
        <v>0.269660190557749</v>
      </c>
      <c r="AA29" s="1">
        <v>292.785097822684</v>
      </c>
      <c r="AB29" s="1">
        <v>8731.35188053463</v>
      </c>
      <c r="AC29" s="15">
        <v>807.788296797503</v>
      </c>
      <c r="AD29" s="1">
        <v>218756.72652644</v>
      </c>
      <c r="AE29" s="15" t="e">
        <v>#N/A</v>
      </c>
      <c r="AF29" s="1">
        <v>46039.915260503</v>
      </c>
      <c r="AG29" s="15">
        <v>75894.914207812</v>
      </c>
      <c r="AH29" s="15">
        <v>50.7449692796432</v>
      </c>
      <c r="AI29" s="1">
        <v>26.5867540922749</v>
      </c>
      <c r="AJ29" s="1">
        <v>32.8449077203308</v>
      </c>
      <c r="AK29" s="1">
        <v>2.03450002649778</v>
      </c>
      <c r="AL29" s="1">
        <v>1.53715020146058</v>
      </c>
      <c r="AM29" s="1">
        <v>1.79245533381359</v>
      </c>
      <c r="AN29" s="1">
        <v>642.356996471458</v>
      </c>
      <c r="AO29" s="15">
        <v>0.947815672333164</v>
      </c>
      <c r="AP29" s="1">
        <v>2067.36623755318</v>
      </c>
      <c r="AQ29" s="15">
        <v>2906.58465965986</v>
      </c>
      <c r="AR29" s="15">
        <v>9026.80511353577</v>
      </c>
      <c r="AS29" s="15">
        <v>1111.69696230706</v>
      </c>
      <c r="AT29" s="1">
        <v>523.612244681553</v>
      </c>
      <c r="AU29" s="1">
        <v>15636.0652177374</v>
      </c>
      <c r="AV29" s="15">
        <v>5608.12528347082</v>
      </c>
      <c r="AW29" s="15">
        <v>0.340807650598729</v>
      </c>
      <c r="AX29" s="1">
        <v>8467.94030232882</v>
      </c>
      <c r="AY29" s="15">
        <v>0.506047452343136</v>
      </c>
      <c r="AZ29" s="1">
        <v>1347.39099314337</v>
      </c>
      <c r="BA29" s="1">
        <v>0.0796453183807824</v>
      </c>
      <c r="BB29" s="1">
        <v>1219.21878760663</v>
      </c>
      <c r="BC29" s="15">
        <v>0.0734995786563176</v>
      </c>
      <c r="BD29" s="1">
        <v>16642.6753665496</v>
      </c>
      <c r="BE29" s="15">
        <v>0.559288636786776</v>
      </c>
      <c r="BF29" s="1">
        <v>0.233454296665514</v>
      </c>
      <c r="BG29" s="1">
        <v>0.159436017760883</v>
      </c>
      <c r="BH29" s="1">
        <v>0.0316595638676833</v>
      </c>
      <c r="BI29" s="1">
        <v>0.0161614849191433</v>
      </c>
    </row>
    <row r="30" ht="15.75" customHeight="1">
      <c r="A30" s="1" t="s">
        <v>937</v>
      </c>
      <c r="B30" s="1" t="s">
        <v>142</v>
      </c>
      <c r="C30" s="1">
        <v>72.45</v>
      </c>
      <c r="D30" s="1">
        <v>29.2832414534443</v>
      </c>
      <c r="E30" s="1">
        <v>1837.98255275</v>
      </c>
      <c r="F30" s="1">
        <v>0.00984190483980978</v>
      </c>
      <c r="G30" s="1">
        <v>0.0242955797358295</v>
      </c>
      <c r="H30" s="1">
        <v>0.00508262092682342</v>
      </c>
      <c r="I30" s="1">
        <v>0.0568666541002033</v>
      </c>
      <c r="J30" s="1">
        <v>0.85464909388374</v>
      </c>
      <c r="K30" s="1">
        <v>0.0583920223380583</v>
      </c>
      <c r="L30" s="1">
        <v>0.63617429924667</v>
      </c>
      <c r="M30" s="1">
        <v>0.0129319521682783</v>
      </c>
      <c r="N30" s="1">
        <v>0.157326833770283</v>
      </c>
      <c r="O30" s="1">
        <v>68994.219706941</v>
      </c>
      <c r="P30" s="15">
        <v>0.191117789145591</v>
      </c>
      <c r="Q30" s="1">
        <v>0.155215905881466</v>
      </c>
      <c r="R30" s="1">
        <v>0.653666304972943</v>
      </c>
      <c r="S30" s="1">
        <v>14.1763134265677</v>
      </c>
      <c r="T30" s="1">
        <v>93434.0657637785</v>
      </c>
      <c r="U30" s="15">
        <v>139.602669040286</v>
      </c>
      <c r="V30" s="1">
        <v>266644.918754385</v>
      </c>
      <c r="W30" s="15">
        <v>0.779924424006119</v>
      </c>
      <c r="X30" s="1">
        <v>0.150264938309996</v>
      </c>
      <c r="Y30" s="1">
        <v>0.0698106376838849</v>
      </c>
      <c r="Z30" s="1">
        <v>0.220075575993881</v>
      </c>
      <c r="AA30" s="1">
        <v>266.644918754384</v>
      </c>
      <c r="AB30" s="1">
        <v>7563.33667542209</v>
      </c>
      <c r="AC30" s="15">
        <v>726.563502467393</v>
      </c>
      <c r="AD30" s="1">
        <v>195332.845204557</v>
      </c>
      <c r="AE30" s="15" t="e">
        <v>#N/A</v>
      </c>
      <c r="AF30" s="1">
        <v>44320.1029572216</v>
      </c>
      <c r="AG30" s="15">
        <v>72253.4787222097</v>
      </c>
      <c r="AH30" s="15">
        <v>42.9576767255776</v>
      </c>
      <c r="AI30" s="1">
        <v>23.9315321211805</v>
      </c>
      <c r="AJ30" s="1">
        <v>29.5625617941745</v>
      </c>
      <c r="AK30" s="1">
        <v>2.02624897488217</v>
      </c>
      <c r="AL30" s="1">
        <v>1.54607033887162</v>
      </c>
      <c r="AM30" s="1">
        <v>1.86184771966467</v>
      </c>
      <c r="AN30" s="1">
        <v>1092.60719096345</v>
      </c>
      <c r="AO30" s="15">
        <v>1.05390727616656</v>
      </c>
      <c r="AP30" s="1">
        <v>1800.99093353594</v>
      </c>
      <c r="AQ30" s="15">
        <v>3214.32562521369</v>
      </c>
      <c r="AR30" s="15">
        <v>8352.04576019064</v>
      </c>
      <c r="AS30" s="15">
        <v>1041.05970355218</v>
      </c>
      <c r="AT30" s="1">
        <v>550.722696733716</v>
      </c>
      <c r="AU30" s="1">
        <v>14959.1447192262</v>
      </c>
      <c r="AV30" s="15">
        <v>6591.87124799536</v>
      </c>
      <c r="AW30" s="15">
        <v>0.412750400460084</v>
      </c>
      <c r="AX30" s="1">
        <v>7129.61980996297</v>
      </c>
      <c r="AY30" s="15">
        <v>0.443127530909567</v>
      </c>
      <c r="AZ30" s="1">
        <v>1181.03334475714</v>
      </c>
      <c r="BA30" s="1">
        <v>0.0741215945142144</v>
      </c>
      <c r="BB30" s="1">
        <v>1120.46550793599</v>
      </c>
      <c r="BC30" s="15">
        <v>0.0700004741072312</v>
      </c>
      <c r="BD30" s="1">
        <v>16022.9899106515</v>
      </c>
      <c r="BE30" s="15">
        <v>0.552337520915975</v>
      </c>
      <c r="BF30" s="1">
        <v>0.231562255991476</v>
      </c>
      <c r="BG30" s="1">
        <v>0.158950086291013</v>
      </c>
      <c r="BH30" s="1">
        <v>0.0395991350609356</v>
      </c>
      <c r="BI30" s="1">
        <v>0.0175510017406016</v>
      </c>
    </row>
    <row r="31" ht="15.75" customHeight="1">
      <c r="A31" s="1" t="s">
        <v>122</v>
      </c>
      <c r="B31" s="1" t="s">
        <v>125</v>
      </c>
      <c r="C31" s="1">
        <v>16.3</v>
      </c>
      <c r="D31" s="1">
        <v>362.994478814463</v>
      </c>
      <c r="E31" s="1">
        <v>2919.98066015</v>
      </c>
      <c r="F31" s="1">
        <v>0.0495476620070377</v>
      </c>
      <c r="G31" s="1">
        <v>0.0348718916804207</v>
      </c>
      <c r="H31" s="1">
        <v>0.00223616701074911</v>
      </c>
      <c r="I31" s="1">
        <v>0.0493219796026065</v>
      </c>
      <c r="J31" s="1">
        <v>0.811944777788408</v>
      </c>
      <c r="K31" s="1">
        <v>0.0533300415760537</v>
      </c>
      <c r="L31" s="1">
        <v>0.134506363922551</v>
      </c>
      <c r="M31" s="1">
        <v>0.0225745125462207</v>
      </c>
      <c r="N31" s="1">
        <v>0.122587788834622</v>
      </c>
      <c r="O31" s="1">
        <v>86497.163217213</v>
      </c>
      <c r="P31" s="15">
        <v>0.140559541806726</v>
      </c>
      <c r="Q31" s="1">
        <v>0.155550804494215</v>
      </c>
      <c r="R31" s="1">
        <v>0.703889653699059</v>
      </c>
      <c r="S31" s="1">
        <v>27.3645416545282</v>
      </c>
      <c r="T31" s="1">
        <v>110038.563167688</v>
      </c>
      <c r="U31" s="15">
        <v>138.545814488959</v>
      </c>
      <c r="V31" s="1">
        <v>399098.309247067</v>
      </c>
      <c r="W31" s="15">
        <v>0.86930461743144</v>
      </c>
      <c r="X31" s="1">
        <v>0.101540989193872</v>
      </c>
      <c r="Y31" s="1">
        <v>0.0291543933746885</v>
      </c>
      <c r="Z31" s="1">
        <v>0.13069538256856</v>
      </c>
      <c r="AA31" s="1">
        <v>399.098309247067</v>
      </c>
      <c r="AB31" s="1">
        <v>13590.9309748515</v>
      </c>
      <c r="AC31" s="15">
        <v>1326.37161569455</v>
      </c>
      <c r="AD31" s="1">
        <v>312485.00462391</v>
      </c>
      <c r="AE31" s="15" t="e">
        <v>#N/A</v>
      </c>
      <c r="AF31" s="1">
        <v>73679.4453022871</v>
      </c>
      <c r="AG31" s="15">
        <v>173297.627819938</v>
      </c>
      <c r="AH31" s="15">
        <v>79.1553803039442</v>
      </c>
      <c r="AI31" s="1">
        <v>32.6756951592694</v>
      </c>
      <c r="AJ31" s="1">
        <v>44.5151691127301</v>
      </c>
      <c r="AK31" s="1">
        <v>2.0323108099535</v>
      </c>
      <c r="AL31" s="1">
        <v>1.27436730182355</v>
      </c>
      <c r="AM31" s="1">
        <v>1.54653507858335</v>
      </c>
      <c r="AN31" s="1">
        <v>326.949449710039</v>
      </c>
      <c r="AO31" s="15">
        <v>0.603523978382964</v>
      </c>
      <c r="AP31" s="1">
        <v>2142.71238809458</v>
      </c>
      <c r="AQ31" s="15">
        <v>2830.07175005587</v>
      </c>
      <c r="AR31" s="15">
        <v>10414.2488325378</v>
      </c>
      <c r="AS31" s="15">
        <v>1286.13417008285</v>
      </c>
      <c r="AT31" s="1">
        <v>660.484828485449</v>
      </c>
      <c r="AU31" s="1">
        <v>17333.6519692565</v>
      </c>
      <c r="AV31" s="15">
        <v>3426.07135707506</v>
      </c>
      <c r="AW31" s="15">
        <v>0.197067653552533</v>
      </c>
      <c r="AX31" s="1">
        <v>11935.8930372109</v>
      </c>
      <c r="AY31" s="15">
        <v>0.663636863214149</v>
      </c>
      <c r="AZ31" s="1">
        <v>1962.59719088719</v>
      </c>
      <c r="BA31" s="1">
        <v>0.110090814821138</v>
      </c>
      <c r="BB31" s="1">
        <v>510.810820103811</v>
      </c>
      <c r="BC31" s="15">
        <v>0.0292046684051798</v>
      </c>
      <c r="BD31" s="1">
        <v>17835.3724052769</v>
      </c>
      <c r="BE31" s="15">
        <v>0.590271232783847</v>
      </c>
      <c r="BF31" s="1">
        <v>0.222364338845101</v>
      </c>
      <c r="BG31" s="1">
        <v>0.13622408413176</v>
      </c>
      <c r="BH31" s="1">
        <v>0.0345857526809349</v>
      </c>
      <c r="BI31" s="1">
        <v>0.0165545915583576</v>
      </c>
    </row>
    <row r="32" ht="15.75" customHeight="1">
      <c r="A32" s="1" t="s">
        <v>160</v>
      </c>
      <c r="B32" s="1" t="s">
        <v>145</v>
      </c>
      <c r="C32" s="1">
        <v>15.9</v>
      </c>
      <c r="D32" s="1">
        <v>357.393229473301</v>
      </c>
      <c r="E32" s="1">
        <v>3299.26378195</v>
      </c>
      <c r="F32" s="1">
        <v>0.0882173007750129</v>
      </c>
      <c r="G32" s="1">
        <v>0.092839858395609</v>
      </c>
      <c r="H32" s="1">
        <v>0.00264337601049148</v>
      </c>
      <c r="I32" s="1">
        <v>0.0565772801993581</v>
      </c>
      <c r="J32" s="1">
        <v>0.698882832859737</v>
      </c>
      <c r="K32" s="1">
        <v>0.0621389468179123</v>
      </c>
      <c r="L32" s="1">
        <v>0.184583991789683</v>
      </c>
      <c r="M32" s="1">
        <v>0.0396510922559522</v>
      </c>
      <c r="N32" s="1">
        <v>0.126674884155303</v>
      </c>
      <c r="O32" s="1">
        <v>86905.4097090295</v>
      </c>
      <c r="P32" s="15">
        <v>0.13653734498489</v>
      </c>
      <c r="Q32" s="1">
        <v>0.162869572708579</v>
      </c>
      <c r="R32" s="1">
        <v>0.700593082306532</v>
      </c>
      <c r="S32" s="1">
        <v>26.9079119345418</v>
      </c>
      <c r="T32" s="1">
        <v>113940.319673008</v>
      </c>
      <c r="U32" s="15">
        <v>148.499268669431</v>
      </c>
      <c r="V32" s="1">
        <v>383028.204781218</v>
      </c>
      <c r="W32" s="15">
        <v>0.809857626849042</v>
      </c>
      <c r="X32" s="1">
        <v>0.162878588431671</v>
      </c>
      <c r="Y32" s="1">
        <v>0.0272637847192865</v>
      </c>
      <c r="Z32" s="1">
        <v>0.190142373150958</v>
      </c>
      <c r="AA32" s="1">
        <v>383.028204781218</v>
      </c>
      <c r="AB32" s="1">
        <v>13919.7767396629</v>
      </c>
      <c r="AC32" s="15">
        <v>1241.42537432373</v>
      </c>
      <c r="AD32" s="1">
        <v>293633.93022743</v>
      </c>
      <c r="AE32" s="15" t="e">
        <v>#N/A</v>
      </c>
      <c r="AF32" s="1">
        <v>67628.2345259593</v>
      </c>
      <c r="AG32" s="15">
        <v>160592.090168938</v>
      </c>
      <c r="AH32" s="15">
        <v>84.9113192654278</v>
      </c>
      <c r="AI32" s="1">
        <v>34.4884860510764</v>
      </c>
      <c r="AJ32" s="1">
        <v>46.9698886198823</v>
      </c>
      <c r="AK32" s="1">
        <v>2.16647409855885</v>
      </c>
      <c r="AL32" s="1">
        <v>1.22795024324674</v>
      </c>
      <c r="AM32" s="1">
        <v>1.52793292596308</v>
      </c>
      <c r="AN32" s="1">
        <v>446.943951122471</v>
      </c>
      <c r="AO32" s="15">
        <v>0.665908845510882</v>
      </c>
      <c r="AP32" s="1">
        <v>2230.8484698213</v>
      </c>
      <c r="AQ32" s="15">
        <v>3002.58709721748</v>
      </c>
      <c r="AR32" s="15">
        <v>10936.3969291882</v>
      </c>
      <c r="AS32" s="15">
        <v>1392.52382368911</v>
      </c>
      <c r="AT32" s="1">
        <v>600.78570493338</v>
      </c>
      <c r="AU32" s="1">
        <v>18163.1420248495</v>
      </c>
      <c r="AV32" s="15">
        <v>3281.53885649565</v>
      </c>
      <c r="AW32" s="15">
        <v>0.181230147697809</v>
      </c>
      <c r="AX32" s="1">
        <v>12680.5305978807</v>
      </c>
      <c r="AY32" s="15">
        <v>0.694128382245123</v>
      </c>
      <c r="AZ32" s="1">
        <v>1623.13012521801</v>
      </c>
      <c r="BA32" s="1">
        <v>0.091636180204413</v>
      </c>
      <c r="BB32" s="1">
        <v>596.056808986101</v>
      </c>
      <c r="BC32" s="15">
        <v>0.0330052898461962</v>
      </c>
      <c r="BD32" s="1">
        <v>18181.2563885805</v>
      </c>
      <c r="BE32" s="15">
        <v>0.59181925909349</v>
      </c>
      <c r="BF32" s="1">
        <v>0.220917575241525</v>
      </c>
      <c r="BG32" s="1">
        <v>0.138474462779826</v>
      </c>
      <c r="BH32" s="1">
        <v>0.0334464121809113</v>
      </c>
      <c r="BI32" s="1">
        <v>0.015342290704248</v>
      </c>
    </row>
    <row r="33" ht="15.75" customHeight="1">
      <c r="A33" s="1" t="s">
        <v>1079</v>
      </c>
      <c r="B33" s="1" t="s">
        <v>148</v>
      </c>
      <c r="C33" s="1">
        <v>113.55</v>
      </c>
      <c r="D33" s="1">
        <v>15.2921444017377</v>
      </c>
      <c r="E33" s="1">
        <v>1508.0700599</v>
      </c>
      <c r="F33" s="1">
        <v>0.00781712469449553</v>
      </c>
      <c r="G33" s="1">
        <v>0.00907029625616562</v>
      </c>
      <c r="H33" s="1" t="e">
        <v>#N/A</v>
      </c>
      <c r="I33" s="1">
        <v>0.0197574775230294</v>
      </c>
      <c r="J33" s="1">
        <v>0.940562483507156</v>
      </c>
      <c r="K33" s="1">
        <v>0.0308320605750411</v>
      </c>
      <c r="L33" s="1">
        <v>0.744350312623143</v>
      </c>
      <c r="M33" s="1">
        <v>0.00905875622277945</v>
      </c>
      <c r="N33" s="1">
        <v>0.160680018923878</v>
      </c>
      <c r="O33" s="1">
        <v>66758.9010722299</v>
      </c>
      <c r="P33" s="15">
        <v>0.185377121153957</v>
      </c>
      <c r="Q33" s="1">
        <v>0.161705631031152</v>
      </c>
      <c r="R33" s="1">
        <v>0.652917247814891</v>
      </c>
      <c r="S33" s="1">
        <v>13.8644939393996</v>
      </c>
      <c r="T33" s="1">
        <v>90688.1898655111</v>
      </c>
      <c r="U33" s="15">
        <v>120.563328154147</v>
      </c>
      <c r="V33" s="1">
        <v>279399.287343414</v>
      </c>
      <c r="W33" s="15">
        <v>0.732148307564991</v>
      </c>
      <c r="X33" s="1">
        <v>0.0986294023835051</v>
      </c>
      <c r="Y33" s="1">
        <v>0.169222290051504</v>
      </c>
      <c r="Z33" s="1">
        <v>0.267851692435009</v>
      </c>
      <c r="AA33" s="1">
        <v>279.399287343414</v>
      </c>
      <c r="AB33" s="1">
        <v>7144.74011287942</v>
      </c>
      <c r="AC33" s="15">
        <v>580.909468859882</v>
      </c>
      <c r="AD33" s="1">
        <v>214255.550196222</v>
      </c>
      <c r="AE33" s="15" t="e">
        <v>#N/A</v>
      </c>
      <c r="AF33" s="1">
        <v>42544.9837350057</v>
      </c>
      <c r="AG33" s="15">
        <v>69261.8915622224</v>
      </c>
      <c r="AH33" s="15">
        <v>34.9247012290914</v>
      </c>
      <c r="AI33" s="1">
        <v>21.6601148330195</v>
      </c>
      <c r="AJ33" s="1">
        <v>23.7622181176557</v>
      </c>
      <c r="AK33" s="1">
        <v>1.40757475085458</v>
      </c>
      <c r="AL33" s="1">
        <v>0.701117823210719</v>
      </c>
      <c r="AM33" s="1">
        <v>0.980327823118838</v>
      </c>
      <c r="AN33" s="1">
        <v>727.492852734408</v>
      </c>
      <c r="AO33" s="15">
        <v>0.985461429628063</v>
      </c>
      <c r="AP33" s="1">
        <v>2023.9837681695</v>
      </c>
      <c r="AQ33" s="15">
        <v>3263.61901172308</v>
      </c>
      <c r="AR33" s="15">
        <v>9097.93600100369</v>
      </c>
      <c r="AS33" s="15">
        <v>926.042851147515</v>
      </c>
      <c r="AT33" s="1">
        <v>423.537364399605</v>
      </c>
      <c r="AU33" s="1">
        <v>15735.1189964434</v>
      </c>
      <c r="AV33" s="15">
        <v>8248.64386170349</v>
      </c>
      <c r="AW33" s="15">
        <v>0.481721949332953</v>
      </c>
      <c r="AX33" s="1">
        <v>6352.70470376103</v>
      </c>
      <c r="AY33" s="15">
        <v>0.361078947801358</v>
      </c>
      <c r="AZ33" s="1">
        <v>1215.3330873717</v>
      </c>
      <c r="BA33" s="1">
        <v>0.0703348736048865</v>
      </c>
      <c r="BB33" s="1">
        <v>1509.93836923868</v>
      </c>
      <c r="BC33" s="15">
        <v>0.0868642292641644</v>
      </c>
      <c r="BD33" s="1">
        <v>17326.6200220749</v>
      </c>
      <c r="BE33" s="15">
        <v>0.53520691892469</v>
      </c>
      <c r="BF33" s="1">
        <v>0.251529042944067</v>
      </c>
      <c r="BG33" s="1">
        <v>0.153987437182193</v>
      </c>
      <c r="BH33" s="1">
        <v>0.0398824102774621</v>
      </c>
      <c r="BI33" s="1">
        <v>0.019394190671589</v>
      </c>
    </row>
    <row r="34" ht="15.75" customHeight="1">
      <c r="A34" s="1" t="s">
        <v>1122</v>
      </c>
      <c r="B34" s="1" t="s">
        <v>150</v>
      </c>
      <c r="C34" s="1">
        <v>30.3</v>
      </c>
      <c r="D34" s="1">
        <v>220.622125062272</v>
      </c>
      <c r="E34" s="1">
        <v>6498.8745997</v>
      </c>
      <c r="F34" s="1">
        <v>0.0639353653517112</v>
      </c>
      <c r="G34" s="1">
        <v>0.0786711639874625</v>
      </c>
      <c r="H34" s="1">
        <v>0.00230611812471551</v>
      </c>
      <c r="I34" s="1">
        <v>0.0772583937106282</v>
      </c>
      <c r="J34" s="1">
        <v>0.719721853650704</v>
      </c>
      <c r="K34" s="1">
        <v>0.0592424590397417</v>
      </c>
      <c r="L34" s="1">
        <v>0.262685943277774</v>
      </c>
      <c r="M34" s="1">
        <v>0.0577319114020322</v>
      </c>
      <c r="N34" s="1">
        <v>0.13723252262796</v>
      </c>
      <c r="O34" s="1">
        <v>83801.6520197073</v>
      </c>
      <c r="P34" s="15">
        <v>0.19881644563067</v>
      </c>
      <c r="Q34" s="1">
        <v>0.156821399756869</v>
      </c>
      <c r="R34" s="1">
        <v>0.644362154612462</v>
      </c>
      <c r="S34" s="1">
        <v>51.6169861358791</v>
      </c>
      <c r="T34" s="1">
        <v>112333.396823841</v>
      </c>
      <c r="U34" s="15">
        <v>166.769408815211</v>
      </c>
      <c r="V34" s="1">
        <v>350350.750975424</v>
      </c>
      <c r="W34" s="15">
        <v>0.810000370690261</v>
      </c>
      <c r="X34" s="1">
        <v>0.158642225473894</v>
      </c>
      <c r="Y34" s="1">
        <v>0.0313574038358457</v>
      </c>
      <c r="Z34" s="1">
        <v>0.189999629309739</v>
      </c>
      <c r="AA34" s="1">
        <v>350.350750975424</v>
      </c>
      <c r="AB34" s="1">
        <v>11843.4766311006</v>
      </c>
      <c r="AC34" s="15">
        <v>1063.41142808311</v>
      </c>
      <c r="AD34" s="1">
        <v>275529.845892707</v>
      </c>
      <c r="AE34" s="15" t="e">
        <v>#N/A</v>
      </c>
      <c r="AF34" s="1">
        <v>60977.4175850872</v>
      </c>
      <c r="AG34" s="15">
        <v>118750.036009162</v>
      </c>
      <c r="AH34" s="15">
        <v>75.928180405605</v>
      </c>
      <c r="AI34" s="1">
        <v>31.1718328713175</v>
      </c>
      <c r="AJ34" s="1">
        <v>41.9729365639314</v>
      </c>
      <c r="AK34" s="1">
        <v>1.93293119959937</v>
      </c>
      <c r="AL34" s="1">
        <v>1.13413812158365</v>
      </c>
      <c r="AM34" s="1">
        <v>1.42457140886177</v>
      </c>
      <c r="AN34" s="1">
        <v>79.9984539667837</v>
      </c>
      <c r="AO34" s="1">
        <v>0.699617457685153</v>
      </c>
      <c r="AP34" s="1">
        <v>1776.48613638936</v>
      </c>
      <c r="AQ34" s="15">
        <v>2754.24350468715</v>
      </c>
      <c r="AR34" s="15">
        <v>9596.10912162835</v>
      </c>
      <c r="AS34" s="15">
        <v>1259.94975797471</v>
      </c>
      <c r="AT34" s="1">
        <v>566.164227367896</v>
      </c>
      <c r="AU34" s="1">
        <v>15952.9527480475</v>
      </c>
      <c r="AV34" s="15">
        <v>3610.8093647726</v>
      </c>
      <c r="AW34" s="15">
        <v>0.226786476422919</v>
      </c>
      <c r="AX34" s="1">
        <v>10139.3765945394</v>
      </c>
      <c r="AY34" s="15">
        <v>0.626074110028786</v>
      </c>
      <c r="AZ34" s="1">
        <v>1664.71344697332</v>
      </c>
      <c r="BA34" s="1">
        <v>0.104286204834696</v>
      </c>
      <c r="BB34" s="1">
        <v>684.044848109419</v>
      </c>
      <c r="BC34" s="15">
        <v>0.0428532087009032</v>
      </c>
      <c r="BD34" s="1">
        <v>16098.9442543947</v>
      </c>
      <c r="BE34" s="15">
        <v>0.592456762373551</v>
      </c>
      <c r="BF34" s="1">
        <v>0.233929256365016</v>
      </c>
      <c r="BG34" s="1">
        <v>0.126108691924728</v>
      </c>
      <c r="BH34" s="1">
        <v>0.0333606087105639</v>
      </c>
      <c r="BI34" s="1">
        <v>0.0141446806261416</v>
      </c>
    </row>
    <row r="35" ht="15.75" customHeight="1">
      <c r="A35" s="1" t="s">
        <v>194</v>
      </c>
      <c r="B35" s="1" t="s">
        <v>152</v>
      </c>
      <c r="C35" s="1">
        <v>14.8</v>
      </c>
      <c r="D35" s="1">
        <v>278.420833175654</v>
      </c>
      <c r="E35" s="1">
        <v>3114.9193716</v>
      </c>
      <c r="F35" s="1">
        <v>0.0198281477816728</v>
      </c>
      <c r="G35" s="1">
        <v>0.405480337707963</v>
      </c>
      <c r="H35" s="1">
        <v>0.00212759120305052</v>
      </c>
      <c r="I35" s="1">
        <v>0.146492898747945</v>
      </c>
      <c r="J35" s="1">
        <v>0.322163665182068</v>
      </c>
      <c r="K35" s="1">
        <v>0.116575496575035</v>
      </c>
      <c r="L35" s="1">
        <v>0.95018806477768</v>
      </c>
      <c r="M35" s="1">
        <v>0.0938494710508507</v>
      </c>
      <c r="N35" s="1">
        <v>0.187166838940627</v>
      </c>
      <c r="O35" s="1">
        <v>76343.4838705596</v>
      </c>
      <c r="P35" s="15">
        <v>0.226822340260793</v>
      </c>
      <c r="Q35" s="1">
        <v>0.182256258926165</v>
      </c>
      <c r="R35" s="1">
        <v>0.590921400813042</v>
      </c>
      <c r="S35" s="1">
        <v>35.7100104887945</v>
      </c>
      <c r="T35" s="1">
        <v>101720.62875044</v>
      </c>
      <c r="U35" s="15">
        <v>111.114117317055</v>
      </c>
      <c r="V35" s="1">
        <v>225378.561127698</v>
      </c>
      <c r="W35" s="15">
        <v>0.697001596892943</v>
      </c>
      <c r="X35" s="1">
        <v>0.250534023431908</v>
      </c>
      <c r="Y35" s="1">
        <v>0.0524643796751488</v>
      </c>
      <c r="Z35" s="1">
        <v>0.302998403107057</v>
      </c>
      <c r="AA35" s="1">
        <v>225.378561127698</v>
      </c>
      <c r="AB35" s="1">
        <v>7747.68784387626</v>
      </c>
      <c r="AC35" s="15">
        <v>714.243761904248</v>
      </c>
      <c r="AD35" s="1">
        <v>126696.854764226</v>
      </c>
      <c r="AE35" s="15" t="e">
        <v>#N/A</v>
      </c>
      <c r="AF35" s="1">
        <v>37927.9964231889</v>
      </c>
      <c r="AG35" s="15">
        <v>55670.9705712297</v>
      </c>
      <c r="AH35" s="15">
        <v>63.3281211675725</v>
      </c>
      <c r="AI35" s="1">
        <v>29.6654815932932</v>
      </c>
      <c r="AJ35" s="1">
        <v>40.3666670268017</v>
      </c>
      <c r="AK35" s="1">
        <v>1.78696933477988</v>
      </c>
      <c r="AL35" s="1">
        <v>1.09312717035957</v>
      </c>
      <c r="AM35" s="1">
        <v>1.43884336304782</v>
      </c>
      <c r="AN35" s="1">
        <v>99.961995754664</v>
      </c>
      <c r="AO35" s="15">
        <v>1.15924006341967</v>
      </c>
      <c r="AP35" s="1">
        <v>2679.11176259866</v>
      </c>
      <c r="AQ35" s="15">
        <v>3609.40874714357</v>
      </c>
      <c r="AR35" s="15">
        <v>10330.9148212304</v>
      </c>
      <c r="AS35" s="15">
        <v>1413.25188835909</v>
      </c>
      <c r="AT35" s="1">
        <v>643.723464813165</v>
      </c>
      <c r="AU35" s="1">
        <v>18676.4106841449</v>
      </c>
      <c r="AV35" s="15">
        <v>8923.85130105396</v>
      </c>
      <c r="AW35" s="15">
        <v>0.474457642752735</v>
      </c>
      <c r="AX35" s="1">
        <v>6895.48212354371</v>
      </c>
      <c r="AY35" s="15">
        <v>0.354680799533731</v>
      </c>
      <c r="AZ35" s="1">
        <v>1095.96250560996</v>
      </c>
      <c r="BA35" s="1">
        <v>0.0566197002521361</v>
      </c>
      <c r="BB35" s="1">
        <v>2207.20049079106</v>
      </c>
      <c r="BC35" s="15">
        <v>0.114241857467491</v>
      </c>
      <c r="BD35" s="1">
        <v>19122.4964209987</v>
      </c>
      <c r="BE35" s="15">
        <v>0.550734764664014</v>
      </c>
      <c r="BF35" s="1">
        <v>0.216814245512603</v>
      </c>
      <c r="BG35" s="1">
        <v>0.180956313172335</v>
      </c>
      <c r="BH35" s="1">
        <v>0.0286295503251621</v>
      </c>
      <c r="BI35" s="1">
        <v>0.0228651263258858</v>
      </c>
    </row>
    <row r="36" ht="15.75" customHeight="1">
      <c r="A36" s="1" t="s">
        <v>226</v>
      </c>
      <c r="B36" s="1" t="s">
        <v>154</v>
      </c>
      <c r="C36" s="1">
        <v>60.85</v>
      </c>
      <c r="D36" s="1">
        <v>29.3962259313242</v>
      </c>
      <c r="E36" s="1">
        <v>1444.31809025</v>
      </c>
      <c r="F36" s="1">
        <v>0.00663834472074452</v>
      </c>
      <c r="G36" s="1">
        <v>0.025814827743977</v>
      </c>
      <c r="H36" s="1" t="e">
        <v>#N/A</v>
      </c>
      <c r="I36" s="1">
        <v>0.0461141933424723</v>
      </c>
      <c r="J36" s="1">
        <v>0.85793560109342</v>
      </c>
      <c r="K36" s="1">
        <v>0.0667291816968526</v>
      </c>
      <c r="L36" s="1">
        <v>0.903202426274807</v>
      </c>
      <c r="M36" s="1">
        <v>0.0220565750591074</v>
      </c>
      <c r="N36" s="1">
        <v>0.180182783915879</v>
      </c>
      <c r="O36" s="1">
        <v>66573.9371032521</v>
      </c>
      <c r="P36" s="15">
        <v>0.209049409166266</v>
      </c>
      <c r="Q36" s="1">
        <v>0.147495084859586</v>
      </c>
      <c r="R36" s="1">
        <v>0.643455505974148</v>
      </c>
      <c r="S36" s="1">
        <v>13.2719346886481</v>
      </c>
      <c r="T36" s="1">
        <v>92773.0711370238</v>
      </c>
      <c r="U36" s="15">
        <v>121.333912704962</v>
      </c>
      <c r="V36" s="1">
        <v>224257.895256256</v>
      </c>
      <c r="W36" s="15">
        <v>0.721637631946143</v>
      </c>
      <c r="X36" s="1">
        <v>0.163242979073523</v>
      </c>
      <c r="Y36" s="1">
        <v>0.115119388980334</v>
      </c>
      <c r="Z36" s="1">
        <v>0.278362368053857</v>
      </c>
      <c r="AA36" s="1">
        <v>224.257895256256</v>
      </c>
      <c r="AB36" s="1">
        <v>6044.93210944188</v>
      </c>
      <c r="AC36" s="15">
        <v>535.956836465304</v>
      </c>
      <c r="AD36" s="1">
        <v>155600.082405507</v>
      </c>
      <c r="AE36" s="15" t="e">
        <v>#N/A</v>
      </c>
      <c r="AF36" s="1">
        <v>38689.7137596921</v>
      </c>
      <c r="AG36" s="15">
        <v>60741.2235030535</v>
      </c>
      <c r="AH36" s="15">
        <v>38.7763920837841</v>
      </c>
      <c r="AI36" s="1">
        <v>21.1178887544664</v>
      </c>
      <c r="AJ36" s="1">
        <v>25.3172836268249</v>
      </c>
      <c r="AK36" s="1">
        <v>1.64938372552348</v>
      </c>
      <c r="AL36" s="1">
        <v>1.21153906039245</v>
      </c>
      <c r="AM36" s="1">
        <v>1.42883096383756</v>
      </c>
      <c r="AN36" s="1">
        <v>568.108664247204</v>
      </c>
      <c r="AO36" s="15">
        <v>0.941255096922535</v>
      </c>
      <c r="AP36" s="1">
        <v>2284.08480948195</v>
      </c>
      <c r="AQ36" s="15">
        <v>3223.8876064995</v>
      </c>
      <c r="AR36" s="15">
        <v>9317.58237284877</v>
      </c>
      <c r="AS36" s="15">
        <v>1068.90296391204</v>
      </c>
      <c r="AT36" s="1">
        <v>445.795178947424</v>
      </c>
      <c r="AU36" s="1">
        <v>16340.2529316897</v>
      </c>
      <c r="AV36" s="15">
        <v>9107.70157401037</v>
      </c>
      <c r="AW36" s="15">
        <v>0.53110620464791</v>
      </c>
      <c r="AX36" s="1">
        <v>5159.79303743476</v>
      </c>
      <c r="AY36" s="15">
        <v>0.293588461021251</v>
      </c>
      <c r="AZ36" s="1">
        <v>1101.54139147526</v>
      </c>
      <c r="BA36" s="15">
        <v>0.0628796066552917</v>
      </c>
      <c r="BB36" s="1">
        <v>1957.4644034362</v>
      </c>
      <c r="BC36" s="15">
        <v>0.112425727670499</v>
      </c>
      <c r="BD36" s="1">
        <v>17326.5004063566</v>
      </c>
      <c r="BE36" s="15">
        <v>0.532519437547269</v>
      </c>
      <c r="BF36" s="1">
        <v>0.242276200034446</v>
      </c>
      <c r="BG36" s="1">
        <v>0.168151264832394</v>
      </c>
      <c r="BH36" s="1">
        <v>0.0381094202048408</v>
      </c>
      <c r="BI36" s="1">
        <v>0.0189436773810507</v>
      </c>
    </row>
    <row r="37" ht="15.75" customHeight="1">
      <c r="A37" s="1" t="s">
        <v>1250</v>
      </c>
      <c r="B37" s="1" t="s">
        <v>1172</v>
      </c>
      <c r="C37" s="1">
        <v>34.9</v>
      </c>
      <c r="D37" s="1">
        <v>139.105491381987</v>
      </c>
      <c r="E37" s="1">
        <v>3770.55626305</v>
      </c>
      <c r="F37" s="1">
        <v>0.0631835268661129</v>
      </c>
      <c r="G37" s="1">
        <v>0.0374187242803094</v>
      </c>
      <c r="H37" s="1">
        <v>0.00252991037298949</v>
      </c>
      <c r="I37" s="1">
        <v>0.0502863908033586</v>
      </c>
      <c r="J37" s="1">
        <v>0.799195709614891</v>
      </c>
      <c r="K37" s="1">
        <v>0.0490428436588889</v>
      </c>
      <c r="L37" s="1">
        <v>0.168993435400691</v>
      </c>
      <c r="M37" s="1">
        <v>0.0289603188862821</v>
      </c>
      <c r="N37" s="1">
        <v>0.124946457095724</v>
      </c>
      <c r="O37" s="1">
        <v>83391.1838026719</v>
      </c>
      <c r="P37" s="15">
        <v>0.155249752496273</v>
      </c>
      <c r="Q37" s="1">
        <v>0.155716219155402</v>
      </c>
      <c r="R37" s="1">
        <v>0.689034028348325</v>
      </c>
      <c r="S37" s="1">
        <v>28.4743828911026</v>
      </c>
      <c r="T37" s="1">
        <v>112323.540977654</v>
      </c>
      <c r="U37" s="15">
        <v>161.145388362608</v>
      </c>
      <c r="V37" s="1">
        <v>404901.345714187</v>
      </c>
      <c r="W37" s="15">
        <v>0.825517850885091</v>
      </c>
      <c r="X37" s="1">
        <v>0.139948880986904</v>
      </c>
      <c r="Y37" s="1">
        <v>0.0345332681280053</v>
      </c>
      <c r="Z37" s="1">
        <v>0.174482149114909</v>
      </c>
      <c r="AA37" s="1">
        <v>404.901345714187</v>
      </c>
      <c r="AB37" s="1">
        <v>12584.4305427808</v>
      </c>
      <c r="AC37" s="15">
        <v>1190.56596515782</v>
      </c>
      <c r="AD37" s="1">
        <v>321704.825312043</v>
      </c>
      <c r="AE37" s="15" t="e">
        <v>#N/A</v>
      </c>
      <c r="AF37" s="1">
        <v>66130.7444376201</v>
      </c>
      <c r="AG37" s="15">
        <v>138428.894973285</v>
      </c>
      <c r="AH37" s="15">
        <v>63.5594942425715</v>
      </c>
      <c r="AI37" s="1">
        <v>29.4320288330281</v>
      </c>
      <c r="AJ37" s="1">
        <v>36.7194969226473</v>
      </c>
      <c r="AK37" s="1">
        <v>2.04537613001075</v>
      </c>
      <c r="AL37" s="1">
        <v>1.2736775790945</v>
      </c>
      <c r="AM37" s="1">
        <v>1.57314011178223</v>
      </c>
      <c r="AN37" s="1">
        <v>396.584951046564</v>
      </c>
      <c r="AO37" s="1">
        <v>0.630154438165028</v>
      </c>
      <c r="AP37" s="1">
        <v>1908.79059199562</v>
      </c>
      <c r="AQ37" s="15">
        <v>2782.40083255347</v>
      </c>
      <c r="AR37" s="15">
        <v>9696.80582591937</v>
      </c>
      <c r="AS37" s="15">
        <v>1152.44702395318</v>
      </c>
      <c r="AT37" s="15">
        <v>485.741703272845</v>
      </c>
      <c r="AU37" s="1">
        <v>16026.1859776945</v>
      </c>
      <c r="AV37" s="15">
        <v>3193.98384064674</v>
      </c>
      <c r="AW37" s="15">
        <v>0.196526260157608</v>
      </c>
      <c r="AX37" s="1">
        <v>11233.1092403784</v>
      </c>
      <c r="AY37" s="15">
        <v>0.671626654428621</v>
      </c>
      <c r="AZ37" s="1">
        <v>1612.83789193264</v>
      </c>
      <c r="BA37" s="1">
        <v>0.0973001513645138</v>
      </c>
      <c r="BB37" s="1">
        <v>565.272652371009</v>
      </c>
      <c r="BC37" s="15">
        <v>0.0345469340472746</v>
      </c>
      <c r="BD37" s="1">
        <v>16605.2036253288</v>
      </c>
      <c r="BE37" s="15">
        <v>0.594657941226383</v>
      </c>
      <c r="BF37" s="1">
        <v>0.227847023290759</v>
      </c>
      <c r="BG37" s="1">
        <v>0.12746511799702</v>
      </c>
      <c r="BH37" s="1">
        <v>0.0320748470178419</v>
      </c>
      <c r="BI37" s="1">
        <v>0.0179550704679963</v>
      </c>
    </row>
    <row r="38" ht="15.75" customHeight="1">
      <c r="A38" s="1" t="s">
        <v>259</v>
      </c>
      <c r="B38" s="1" t="s">
        <v>157</v>
      </c>
      <c r="C38" s="1">
        <v>43.2</v>
      </c>
      <c r="D38" s="1">
        <v>57.9071306447579</v>
      </c>
      <c r="E38" s="1">
        <v>2186.0674133</v>
      </c>
      <c r="F38" s="1">
        <v>0.0126667658582313</v>
      </c>
      <c r="G38" s="1">
        <v>0.0513511261956677</v>
      </c>
      <c r="H38" s="1" t="e">
        <v>#N/A</v>
      </c>
      <c r="I38" s="1">
        <v>0.100925631205321</v>
      </c>
      <c r="J38" s="1">
        <v>0.760851289534402</v>
      </c>
      <c r="K38" s="1">
        <v>0.076886070535943</v>
      </c>
      <c r="L38" s="1">
        <v>0.781167579632917</v>
      </c>
      <c r="M38" s="1">
        <v>0.0372629645397569</v>
      </c>
      <c r="N38" s="1">
        <v>0.180151833916046</v>
      </c>
      <c r="O38" s="1">
        <v>72039.9260449592</v>
      </c>
      <c r="P38" s="15">
        <v>0.206623419077902</v>
      </c>
      <c r="Q38" s="1">
        <v>0.150200123178131</v>
      </c>
      <c r="R38" s="1">
        <v>0.643176457743966</v>
      </c>
      <c r="S38" s="1">
        <v>18.8020715595043</v>
      </c>
      <c r="T38" s="1">
        <v>95568.4284769642</v>
      </c>
      <c r="U38" s="15">
        <v>128.927279772987</v>
      </c>
      <c r="V38" s="1">
        <v>252923.222832069</v>
      </c>
      <c r="W38" s="15">
        <v>0.743070270935954</v>
      </c>
      <c r="X38" s="1">
        <v>0.193747925534999</v>
      </c>
      <c r="Y38" s="1">
        <v>0.0631818035290467</v>
      </c>
      <c r="Z38" s="1">
        <v>0.256929729064046</v>
      </c>
      <c r="AA38" s="1">
        <v>252.923222832069</v>
      </c>
      <c r="AB38" s="1">
        <v>6945.95128110819</v>
      </c>
      <c r="AC38" s="15">
        <v>709.275827253374</v>
      </c>
      <c r="AD38" s="1">
        <v>186591.844124462</v>
      </c>
      <c r="AE38" s="15" t="e">
        <v>#N/A</v>
      </c>
      <c r="AF38" s="1">
        <v>41964.7556701778</v>
      </c>
      <c r="AG38" s="15">
        <v>65767.4051066786</v>
      </c>
      <c r="AH38" s="15">
        <v>45.8569937605172</v>
      </c>
      <c r="AI38" s="1">
        <v>25.0451546410951</v>
      </c>
      <c r="AJ38" s="1">
        <v>30.7244074259673</v>
      </c>
      <c r="AK38" s="1">
        <v>2.01454111232417</v>
      </c>
      <c r="AL38" s="1">
        <v>1.18042201528446</v>
      </c>
      <c r="AM38" s="1">
        <v>1.6860694957382</v>
      </c>
      <c r="AN38" s="1">
        <v>683.792475888694</v>
      </c>
      <c r="AO38" s="15">
        <v>1.02745112608475</v>
      </c>
      <c r="AP38" s="1">
        <v>1982.35426576266</v>
      </c>
      <c r="AQ38" s="15">
        <v>2827.83534917075</v>
      </c>
      <c r="AR38" s="15">
        <v>9357.34167713555</v>
      </c>
      <c r="AS38" s="15">
        <v>1083.50560398521</v>
      </c>
      <c r="AT38" s="1">
        <v>519.030637663273</v>
      </c>
      <c r="AU38" s="1">
        <v>15770.0675337174</v>
      </c>
      <c r="AV38" s="15">
        <v>7487.23690795408</v>
      </c>
      <c r="AW38" s="15">
        <v>0.453191455466352</v>
      </c>
      <c r="AX38" s="1">
        <v>6692.76198730633</v>
      </c>
      <c r="AY38" s="15">
        <v>0.398272255232502</v>
      </c>
      <c r="AZ38" s="1">
        <v>1134.66098364345</v>
      </c>
      <c r="BA38" s="1">
        <v>0.0676776428279218</v>
      </c>
      <c r="BB38" s="1">
        <v>1356.61370999537</v>
      </c>
      <c r="BC38" s="15">
        <v>0.0808586464680174</v>
      </c>
      <c r="BD38" s="1">
        <v>16671.2735888992</v>
      </c>
      <c r="BE38" s="15">
        <v>0.540694324110579</v>
      </c>
      <c r="BF38" s="1">
        <v>0.233185886951892</v>
      </c>
      <c r="BG38" s="1">
        <v>0.176725374834551</v>
      </c>
      <c r="BH38" s="1">
        <v>0.0351441516145529</v>
      </c>
      <c r="BI38" s="1">
        <v>0.0142502624884254</v>
      </c>
    </row>
    <row r="39" ht="15.75" customHeight="1">
      <c r="A39" s="1" t="s">
        <v>294</v>
      </c>
      <c r="B39" s="1" t="s">
        <v>159</v>
      </c>
      <c r="C39" s="1">
        <v>99.1</v>
      </c>
      <c r="D39" s="1">
        <v>20.180187083533</v>
      </c>
      <c r="E39" s="1">
        <v>1724.86435935</v>
      </c>
      <c r="F39" s="1">
        <v>0.0165198303362599</v>
      </c>
      <c r="G39" s="1">
        <v>0.0175553875871379</v>
      </c>
      <c r="H39" s="1" t="e">
        <v>#N/A</v>
      </c>
      <c r="I39" s="1">
        <v>0.0565185906164096</v>
      </c>
      <c r="J39" s="1">
        <v>0.857273933722549</v>
      </c>
      <c r="K39" s="1">
        <v>0.0568060930759557</v>
      </c>
      <c r="L39" s="1">
        <v>0.680030383357209</v>
      </c>
      <c r="M39" s="1">
        <v>0.0160281657889105</v>
      </c>
      <c r="N39" s="1">
        <v>0.167636391707166</v>
      </c>
      <c r="O39" s="1">
        <v>67290.5106274708</v>
      </c>
      <c r="P39" s="15">
        <v>0.206621218972775</v>
      </c>
      <c r="Q39" s="1">
        <v>0.148837688434032</v>
      </c>
      <c r="R39" s="1">
        <v>0.644541092593193</v>
      </c>
      <c r="S39" s="1">
        <v>14.8807620739871</v>
      </c>
      <c r="T39" s="1">
        <v>91458.2623096528</v>
      </c>
      <c r="U39" s="15">
        <v>128.315062933342</v>
      </c>
      <c r="V39" s="1">
        <v>270344.254910411</v>
      </c>
      <c r="W39" s="15">
        <v>0.773721530410705</v>
      </c>
      <c r="X39" s="1">
        <v>0.153282094747711</v>
      </c>
      <c r="Y39" s="1">
        <v>0.0729963748415837</v>
      </c>
      <c r="Z39" s="1">
        <v>0.226278469589295</v>
      </c>
      <c r="AA39" s="1">
        <v>270.344254910412</v>
      </c>
      <c r="AB39" s="1">
        <v>7080.30160968842</v>
      </c>
      <c r="AC39" s="15">
        <v>689.412672395943</v>
      </c>
      <c r="AD39" s="15">
        <v>200222.326757401</v>
      </c>
      <c r="AE39" s="15" t="e">
        <v>#N/A</v>
      </c>
      <c r="AF39" s="1">
        <v>42188.1730519874</v>
      </c>
      <c r="AG39" s="15">
        <v>68316.8217153514</v>
      </c>
      <c r="AH39" s="15">
        <v>39.0750107061052</v>
      </c>
      <c r="AI39" s="1">
        <v>22.3460090242307</v>
      </c>
      <c r="AJ39" s="1">
        <v>26.5052379563594</v>
      </c>
      <c r="AK39" s="1">
        <v>1.4395962564823</v>
      </c>
      <c r="AL39" s="1">
        <v>0.934212611860353</v>
      </c>
      <c r="AM39" s="1">
        <v>1.25141659130135</v>
      </c>
      <c r="AN39" s="1">
        <v>1549.50969913204</v>
      </c>
      <c r="AO39" s="1">
        <v>1.21511146735601</v>
      </c>
      <c r="AP39" s="1">
        <v>1952.75886491695</v>
      </c>
      <c r="AQ39" s="15">
        <v>3370.8228293331</v>
      </c>
      <c r="AR39" s="15">
        <v>8687.97564183376</v>
      </c>
      <c r="AS39" s="15">
        <v>1009.72931498006</v>
      </c>
      <c r="AT39" s="1">
        <v>502.94147815015</v>
      </c>
      <c r="AU39" s="1">
        <v>15524.228129214</v>
      </c>
      <c r="AV39" s="15">
        <v>6982.03645495748</v>
      </c>
      <c r="AW39" s="15">
        <v>0.415524487328959</v>
      </c>
      <c r="AX39" s="1">
        <v>7209.89469850464</v>
      </c>
      <c r="AY39" s="15">
        <v>0.42514589464139</v>
      </c>
      <c r="AZ39" s="1">
        <v>1224.63378199391</v>
      </c>
      <c r="BA39" s="1">
        <v>0.0725055989676572</v>
      </c>
      <c r="BB39" s="1">
        <v>1464.56572462154</v>
      </c>
      <c r="BC39" s="15">
        <v>0.0868240190623009</v>
      </c>
      <c r="BD39" s="1">
        <v>16881.1306600776</v>
      </c>
      <c r="BE39" s="15">
        <v>0.550740728934704</v>
      </c>
      <c r="BF39" s="1">
        <v>0.236820177335269</v>
      </c>
      <c r="BG39" s="1">
        <v>0.154294568439189</v>
      </c>
      <c r="BH39" s="1">
        <v>0.0399931830656691</v>
      </c>
      <c r="BI39" s="1">
        <v>0.0181513422251681</v>
      </c>
    </row>
    <row r="40" ht="15.75" customHeight="1">
      <c r="A40" s="1" t="s">
        <v>337</v>
      </c>
      <c r="B40" s="1" t="s">
        <v>162</v>
      </c>
      <c r="C40" s="1">
        <v>37.15</v>
      </c>
      <c r="D40" s="1">
        <v>45.5829599313031</v>
      </c>
      <c r="E40" s="1">
        <v>1250.73173755</v>
      </c>
      <c r="F40" s="1">
        <v>0.0120916461436159</v>
      </c>
      <c r="G40" s="1">
        <v>0.0245866096072814</v>
      </c>
      <c r="H40" s="1" t="e">
        <v>#N/A</v>
      </c>
      <c r="I40" s="1">
        <v>0.0413452456450764</v>
      </c>
      <c r="J40" s="1">
        <v>0.878122168311919</v>
      </c>
      <c r="K40" s="1">
        <v>0.0560727325892355</v>
      </c>
      <c r="L40" s="1">
        <v>0.715981909309091</v>
      </c>
      <c r="M40" s="1">
        <v>0.0124081939724004</v>
      </c>
      <c r="N40" s="1">
        <v>0.175721699391216</v>
      </c>
      <c r="O40" s="1">
        <v>65873.0794556399</v>
      </c>
      <c r="P40" s="15">
        <v>0.196022856517012</v>
      </c>
      <c r="Q40" s="1">
        <v>0.157634146553109</v>
      </c>
      <c r="R40" s="1">
        <v>0.646342996929879</v>
      </c>
      <c r="S40" s="1">
        <v>14.3397995775261</v>
      </c>
      <c r="T40" s="1">
        <v>84368.5899855482</v>
      </c>
      <c r="U40" s="15">
        <v>96.9136421327374</v>
      </c>
      <c r="V40" s="1">
        <v>274017.163481709</v>
      </c>
      <c r="W40" s="15">
        <v>0.745313074766928</v>
      </c>
      <c r="X40" s="1">
        <v>0.148274994246572</v>
      </c>
      <c r="Y40" s="1">
        <v>0.1064119309865</v>
      </c>
      <c r="Z40" s="1">
        <v>0.254686925233072</v>
      </c>
      <c r="AA40" s="1">
        <v>274.017163481709</v>
      </c>
      <c r="AB40" s="1">
        <v>7239.29906642993</v>
      </c>
      <c r="AC40" s="15">
        <v>740.618482916661</v>
      </c>
      <c r="AD40" s="15">
        <v>181980.303012423</v>
      </c>
      <c r="AE40" s="15" t="e">
        <v>#N/A</v>
      </c>
      <c r="AF40" s="1">
        <v>39414.2714850392</v>
      </c>
      <c r="AG40" s="15">
        <v>63828.4259515228</v>
      </c>
      <c r="AH40" s="15">
        <v>45.9770172202979</v>
      </c>
      <c r="AI40" s="1">
        <v>23.4238785602416</v>
      </c>
      <c r="AJ40" s="1">
        <v>30.2777223654813</v>
      </c>
      <c r="AK40" s="1">
        <v>1.85842623565157</v>
      </c>
      <c r="AL40" s="1">
        <v>0.988719641330547</v>
      </c>
      <c r="AM40" s="1">
        <v>1.50641968958989</v>
      </c>
      <c r="AN40" s="1">
        <v>412.691100340264</v>
      </c>
      <c r="AO40" s="15">
        <v>0.942147848085189</v>
      </c>
      <c r="AP40" s="1">
        <v>2178.96555246808</v>
      </c>
      <c r="AQ40" s="15">
        <v>3309.0102995284</v>
      </c>
      <c r="AR40" s="15">
        <v>9369.29281650338</v>
      </c>
      <c r="AS40" s="15">
        <v>1157.79849349358</v>
      </c>
      <c r="AT40" s="15">
        <v>527.386748650112</v>
      </c>
      <c r="AU40" s="1">
        <v>16542.4539106436</v>
      </c>
      <c r="AV40" s="15">
        <v>8150.98186019869</v>
      </c>
      <c r="AW40" s="15">
        <v>0.47175780225611</v>
      </c>
      <c r="AX40" s="1">
        <v>6465.3997747986</v>
      </c>
      <c r="AY40" s="15">
        <v>0.362629008669081</v>
      </c>
      <c r="AZ40" s="1">
        <v>1190.42652419386</v>
      </c>
      <c r="BA40" s="1">
        <v>0.0681148073106779</v>
      </c>
      <c r="BB40" s="1">
        <v>1700.67605455641</v>
      </c>
      <c r="BC40" s="15">
        <v>0.0974983817639669</v>
      </c>
      <c r="BD40" s="1">
        <v>17507.4842137476</v>
      </c>
      <c r="BE40" s="15">
        <v>0.542238877609305</v>
      </c>
      <c r="BF40" s="1">
        <v>0.249287539643963</v>
      </c>
      <c r="BG40" s="1">
        <v>0.158112117317786</v>
      </c>
      <c r="BH40" s="1">
        <v>0.033114520573764</v>
      </c>
      <c r="BI40" s="1">
        <v>0.0172469448551814</v>
      </c>
    </row>
    <row r="41" ht="15.75" customHeight="1">
      <c r="A41" s="1" t="s">
        <v>1375</v>
      </c>
      <c r="B41" s="1" t="s">
        <v>164</v>
      </c>
      <c r="C41" s="1">
        <v>126.25</v>
      </c>
      <c r="D41" s="1">
        <v>11.3064908474707</v>
      </c>
      <c r="E41" s="1">
        <v>1342.3720327</v>
      </c>
      <c r="F41" s="1">
        <v>0.011942492795744</v>
      </c>
      <c r="G41" s="1">
        <v>0.0101377716967536</v>
      </c>
      <c r="H41" s="1" t="e">
        <v>#N/A</v>
      </c>
      <c r="I41" s="1">
        <v>0.0267957868787888</v>
      </c>
      <c r="J41" s="1">
        <v>0.931451899322262</v>
      </c>
      <c r="K41" s="1">
        <v>0.0312020189445788</v>
      </c>
      <c r="L41" s="1">
        <v>0.472360140618729</v>
      </c>
      <c r="M41" s="1">
        <v>0.018019501998284</v>
      </c>
      <c r="N41" s="1">
        <v>0.15968517233076</v>
      </c>
      <c r="O41" s="1">
        <v>67760.8687444157</v>
      </c>
      <c r="P41" s="15">
        <v>0.18740405786027</v>
      </c>
      <c r="Q41" s="1">
        <v>0.176756662761331</v>
      </c>
      <c r="R41" s="1">
        <v>0.635839279378399</v>
      </c>
      <c r="S41" s="1">
        <v>13.4645304807124</v>
      </c>
      <c r="T41" s="1">
        <v>86865.2456761837</v>
      </c>
      <c r="U41" s="15">
        <v>106.248310946652</v>
      </c>
      <c r="V41" s="1">
        <v>271110.977012833</v>
      </c>
      <c r="W41" s="15">
        <v>0.835915421181188</v>
      </c>
      <c r="X41" s="1">
        <v>0.0531831745886657</v>
      </c>
      <c r="Y41" s="1">
        <v>0.110901404230147</v>
      </c>
      <c r="Z41" s="1">
        <v>0.164084578818812</v>
      </c>
      <c r="AA41" s="1">
        <v>271.110977012833</v>
      </c>
      <c r="AB41" s="1">
        <v>6089.60187702814</v>
      </c>
      <c r="AC41" s="15">
        <v>647.700359378919</v>
      </c>
      <c r="AD41" s="1">
        <v>212760.858909608</v>
      </c>
      <c r="AE41" s="15" t="e">
        <v>#N/A</v>
      </c>
      <c r="AF41" s="1">
        <v>47012.6350136082</v>
      </c>
      <c r="AG41" s="15">
        <v>76002.2627122035</v>
      </c>
      <c r="AH41" s="15">
        <v>32.1467893932922</v>
      </c>
      <c r="AI41" s="1">
        <v>20.8147831942622</v>
      </c>
      <c r="AJ41" s="1">
        <v>21.7937686707294</v>
      </c>
      <c r="AK41" s="1">
        <v>1.71960782134447</v>
      </c>
      <c r="AL41" s="1">
        <v>0.98106450032182</v>
      </c>
      <c r="AM41" s="1">
        <v>1.28114140659617</v>
      </c>
      <c r="AN41" s="1">
        <v>1929.56153875627</v>
      </c>
      <c r="AO41" s="1">
        <v>1.24656783416352</v>
      </c>
      <c r="AP41" s="1">
        <v>1967.65252266716</v>
      </c>
      <c r="AQ41" s="15">
        <v>3159.61904723911</v>
      </c>
      <c r="AR41" s="15">
        <v>8823.43220729706</v>
      </c>
      <c r="AS41" s="15">
        <v>1032.49765954395</v>
      </c>
      <c r="AT41" s="1">
        <v>530.202349395237</v>
      </c>
      <c r="AU41" s="1">
        <v>15513.4037861425</v>
      </c>
      <c r="AV41" s="15">
        <v>7559.96997505611</v>
      </c>
      <c r="AW41" s="15">
        <v>0.44606691935266</v>
      </c>
      <c r="AX41" s="1">
        <v>7252.9829722251</v>
      </c>
      <c r="AY41" s="15">
        <v>0.417728666637056</v>
      </c>
      <c r="AZ41" s="1">
        <v>1401.72760430743</v>
      </c>
      <c r="BA41" s="1">
        <v>0.0811786454678907</v>
      </c>
      <c r="BB41" s="1">
        <v>937.221443980889</v>
      </c>
      <c r="BC41" s="15">
        <v>0.0550257685512475</v>
      </c>
      <c r="BD41" s="1">
        <v>17151.9019955695</v>
      </c>
      <c r="BE41" s="15">
        <v>0.556967843618855</v>
      </c>
      <c r="BF41" s="1">
        <v>0.235359743448119</v>
      </c>
      <c r="BG41" s="1">
        <v>0.141757382077165</v>
      </c>
      <c r="BH41" s="1">
        <v>0.044324648563208</v>
      </c>
      <c r="BI41" s="1">
        <v>0.0215903822926527</v>
      </c>
    </row>
    <row r="42" ht="15.75" customHeight="1">
      <c r="A42" s="1" t="s">
        <v>1379</v>
      </c>
      <c r="B42" s="1" t="s">
        <v>166</v>
      </c>
      <c r="C42" s="1">
        <v>87.65</v>
      </c>
      <c r="D42" s="1">
        <v>13.2470030965844</v>
      </c>
      <c r="E42" s="1">
        <v>1092.5134359</v>
      </c>
      <c r="F42" s="1">
        <v>0.00728495765183566</v>
      </c>
      <c r="G42" s="1">
        <v>0.0143566919334618</v>
      </c>
      <c r="H42" s="1" t="e">
        <v>#N/A</v>
      </c>
      <c r="I42" s="1">
        <v>0.0290618067582101</v>
      </c>
      <c r="J42" s="1">
        <v>0.928294614329879</v>
      </c>
      <c r="K42" s="1">
        <v>0.033233878694597</v>
      </c>
      <c r="L42" s="1">
        <v>0.461777521346151</v>
      </c>
      <c r="M42" s="1" t="e">
        <v>#N/A</v>
      </c>
      <c r="N42" s="1">
        <v>0.149992064519782</v>
      </c>
      <c r="O42" s="1">
        <v>66008.6136005973</v>
      </c>
      <c r="P42" s="15">
        <v>0.226302617821276</v>
      </c>
      <c r="Q42" s="1">
        <v>0.162472466322548</v>
      </c>
      <c r="R42" s="1">
        <v>0.611224915856176</v>
      </c>
      <c r="S42" s="1">
        <v>11.639232641439</v>
      </c>
      <c r="T42" s="1">
        <v>85238.0220162275</v>
      </c>
      <c r="U42" s="15">
        <v>103.544663389494</v>
      </c>
      <c r="V42" s="1">
        <v>302481.521270964</v>
      </c>
      <c r="W42" s="15">
        <v>0.831918964881307</v>
      </c>
      <c r="X42" s="1">
        <v>0.0678556625971665</v>
      </c>
      <c r="Y42" s="1">
        <v>0.100225372521527</v>
      </c>
      <c r="Z42" s="1">
        <v>0.168081035118693</v>
      </c>
      <c r="AA42" s="1">
        <v>302.481521270964</v>
      </c>
      <c r="AB42" s="1">
        <v>7126.9453483524</v>
      </c>
      <c r="AC42" s="15">
        <v>742.093244676772</v>
      </c>
      <c r="AD42" s="1">
        <v>226283.232167499</v>
      </c>
      <c r="AE42" s="15" t="e">
        <v>#N/A</v>
      </c>
      <c r="AF42" s="1">
        <v>45073.6797669687</v>
      </c>
      <c r="AG42" s="15">
        <v>74632.3903297181</v>
      </c>
      <c r="AH42" s="15">
        <v>36.8132734272714</v>
      </c>
      <c r="AI42" s="1">
        <v>21.0722165426026</v>
      </c>
      <c r="AJ42" s="1">
        <v>22.9431151664946</v>
      </c>
      <c r="AK42" s="1">
        <v>1.79922070862195</v>
      </c>
      <c r="AL42" s="1">
        <v>1.05801770799896</v>
      </c>
      <c r="AM42" s="1">
        <v>1.36874834420771</v>
      </c>
      <c r="AN42" s="1">
        <v>1869.56360249922</v>
      </c>
      <c r="AO42" s="15">
        <v>1.19925017973632</v>
      </c>
      <c r="AP42" s="1">
        <v>2237.72983989533</v>
      </c>
      <c r="AQ42" s="15">
        <v>3207.78559040145</v>
      </c>
      <c r="AR42" s="15">
        <v>9088.43851226453</v>
      </c>
      <c r="AS42" s="15">
        <v>1103.67557219714</v>
      </c>
      <c r="AT42" s="1">
        <v>509.386901536412</v>
      </c>
      <c r="AU42" s="1">
        <v>16147.0164162949</v>
      </c>
      <c r="AV42" s="15">
        <v>7424.35017080114</v>
      </c>
      <c r="AW42" s="15">
        <v>0.412844443932333</v>
      </c>
      <c r="AX42" s="1">
        <v>8268.65001139284</v>
      </c>
      <c r="AY42" s="15">
        <v>0.439296586362198</v>
      </c>
      <c r="AZ42" s="1">
        <v>1520.14076571038</v>
      </c>
      <c r="BA42" s="1">
        <v>0.0826861197666024</v>
      </c>
      <c r="BB42" s="1">
        <v>1194.76294447288</v>
      </c>
      <c r="BC42" s="15">
        <v>0.065172849937527</v>
      </c>
      <c r="BD42" s="1">
        <v>18407.9038923772</v>
      </c>
      <c r="BE42" s="15">
        <v>0.53435550578037</v>
      </c>
      <c r="BF42" s="1">
        <v>0.240389081816413</v>
      </c>
      <c r="BG42" s="1">
        <v>0.164861785357804</v>
      </c>
      <c r="BH42" s="1">
        <v>0.0422245697444319</v>
      </c>
      <c r="BI42" s="1">
        <v>0.0181690573009804</v>
      </c>
    </row>
    <row r="43" ht="15.75" customHeight="1">
      <c r="A43" s="1" t="s">
        <v>375</v>
      </c>
      <c r="B43" s="1" t="s">
        <v>169</v>
      </c>
      <c r="C43" s="1">
        <v>27.9</v>
      </c>
      <c r="D43" s="1">
        <v>204.198721939768</v>
      </c>
      <c r="E43" s="1">
        <v>5234.63913625</v>
      </c>
      <c r="F43" s="1">
        <v>0.0313998416101944</v>
      </c>
      <c r="G43" s="1">
        <v>0.116122679348226</v>
      </c>
      <c r="H43" s="1">
        <v>0.00182812705391659</v>
      </c>
      <c r="I43" s="1">
        <v>0.0890614226740191</v>
      </c>
      <c r="J43" s="1">
        <v>0.682892032923904</v>
      </c>
      <c r="K43" s="1">
        <v>0.0791048241421075</v>
      </c>
      <c r="L43" s="1">
        <v>0.543605228250468</v>
      </c>
      <c r="M43" s="1">
        <v>0.0517714504605618</v>
      </c>
      <c r="N43" s="1">
        <v>0.173807059766251</v>
      </c>
      <c r="O43" s="1">
        <v>79381.6084651253</v>
      </c>
      <c r="P43" s="15">
        <v>0.189627038170363</v>
      </c>
      <c r="Q43" s="1">
        <v>0.153934951354236</v>
      </c>
      <c r="R43" s="1">
        <v>0.656438010475401</v>
      </c>
      <c r="S43" s="1">
        <v>38.7910937691525</v>
      </c>
      <c r="T43" s="1">
        <v>109351.578020644</v>
      </c>
      <c r="U43" s="15">
        <v>154.25056702124</v>
      </c>
      <c r="V43" s="1">
        <v>306388.342492116</v>
      </c>
      <c r="W43" s="15">
        <v>0.779116666183726</v>
      </c>
      <c r="X43" s="1">
        <v>0.177570974669402</v>
      </c>
      <c r="Y43" s="1">
        <v>0.0433123591468716</v>
      </c>
      <c r="Z43" s="1">
        <v>0.220883333816274</v>
      </c>
      <c r="AA43" s="1">
        <v>306.388342492116</v>
      </c>
      <c r="AB43" s="1">
        <v>10201.3470957723</v>
      </c>
      <c r="AC43" s="15">
        <v>1023.9676032071</v>
      </c>
      <c r="AD43" s="15">
        <v>207360.751356748</v>
      </c>
      <c r="AE43" s="15" t="e">
        <v>#N/A</v>
      </c>
      <c r="AF43" s="1">
        <v>46374.8047801615</v>
      </c>
      <c r="AG43" s="15">
        <v>74273.0117790046</v>
      </c>
      <c r="AH43" s="15">
        <v>64.0647496095896</v>
      </c>
      <c r="AI43" s="1">
        <v>29.7928408841547</v>
      </c>
      <c r="AJ43" s="1">
        <v>38.6985948800274</v>
      </c>
      <c r="AK43" s="1">
        <v>2.29233816959401</v>
      </c>
      <c r="AL43" s="1">
        <v>1.60771199749119</v>
      </c>
      <c r="AM43" s="1">
        <v>1.98409072023145</v>
      </c>
      <c r="AN43" s="1">
        <v>143.829955208596</v>
      </c>
      <c r="AO43" s="15">
        <v>0.930507690873581</v>
      </c>
      <c r="AP43" s="1">
        <v>1980.87900791348</v>
      </c>
      <c r="AQ43" s="15">
        <v>2692.29147763108</v>
      </c>
      <c r="AR43" s="15">
        <v>9828.07080286249</v>
      </c>
      <c r="AS43" s="15">
        <v>1247.92654287526</v>
      </c>
      <c r="AT43" s="15">
        <v>516.980063584417</v>
      </c>
      <c r="AU43" s="1">
        <v>16266.1478948667</v>
      </c>
      <c r="AV43" s="15">
        <v>5118.66282680419</v>
      </c>
      <c r="AW43" s="15">
        <v>0.311468387453948</v>
      </c>
      <c r="AX43" s="1">
        <v>8989.27793508115</v>
      </c>
      <c r="AY43" s="15">
        <v>0.525256853750153</v>
      </c>
      <c r="AZ43" s="1">
        <v>1485.46198530004</v>
      </c>
      <c r="BA43" s="1">
        <v>0.0918482948237369</v>
      </c>
      <c r="BB43" s="1">
        <v>1195.66126510651</v>
      </c>
      <c r="BC43" s="15">
        <v>0.0714264639602336</v>
      </c>
      <c r="BD43" s="1">
        <v>16789.0640122919</v>
      </c>
      <c r="BE43" s="15">
        <v>0.591144841816437</v>
      </c>
      <c r="BF43" s="1">
        <v>0.238374843566952</v>
      </c>
      <c r="BG43" s="1">
        <v>0.123479194650158</v>
      </c>
      <c r="BH43" s="1">
        <v>0.0315426166780717</v>
      </c>
      <c r="BI43" s="1">
        <v>0.0154585032883814</v>
      </c>
    </row>
    <row r="44" ht="15.75" customHeight="1">
      <c r="A44" s="1" t="s">
        <v>1383</v>
      </c>
      <c r="B44" s="1" t="s">
        <v>171</v>
      </c>
      <c r="C44" s="1">
        <v>93.8</v>
      </c>
      <c r="D44" s="1">
        <v>13.9396961794455</v>
      </c>
      <c r="E44" s="1">
        <v>1219.1142569</v>
      </c>
      <c r="F44" s="1">
        <v>0.00728495765183566</v>
      </c>
      <c r="G44" s="1">
        <v>0.0104749961347287</v>
      </c>
      <c r="H44" s="1" t="e">
        <v>#N/A</v>
      </c>
      <c r="I44" s="1">
        <v>0.0247122032682434</v>
      </c>
      <c r="J44" s="1">
        <v>0.934878253628005</v>
      </c>
      <c r="K44" s="1">
        <v>0.0314740973701119</v>
      </c>
      <c r="L44" s="1">
        <v>0.435575929314811</v>
      </c>
      <c r="M44" s="1" t="e">
        <v>#N/A</v>
      </c>
      <c r="N44" s="1">
        <v>0.1471038250683</v>
      </c>
      <c r="O44" s="1">
        <v>66403.2967584478</v>
      </c>
      <c r="P44" s="15">
        <v>0.22191464725496</v>
      </c>
      <c r="Q44" s="1">
        <v>0.157063615023343</v>
      </c>
      <c r="R44" s="1">
        <v>0.621021737721697</v>
      </c>
      <c r="S44" s="1">
        <v>13.1013785751934</v>
      </c>
      <c r="T44" s="1">
        <v>83687.6763174981</v>
      </c>
      <c r="U44" s="15">
        <v>102.165554518233</v>
      </c>
      <c r="V44" s="1">
        <v>275585.681447378</v>
      </c>
      <c r="W44" s="15">
        <v>0.81866612033414</v>
      </c>
      <c r="X44" s="1">
        <v>0.067109829903052</v>
      </c>
      <c r="Y44" s="1">
        <v>0.114224049762808</v>
      </c>
      <c r="Z44" s="1">
        <v>0.18133387966586</v>
      </c>
      <c r="AA44" s="1">
        <v>275.585681447378</v>
      </c>
      <c r="AB44" s="1">
        <v>6588.16600211314</v>
      </c>
      <c r="AC44" s="15">
        <v>643.340169767479</v>
      </c>
      <c r="AD44" s="1">
        <v>218792.270817079</v>
      </c>
      <c r="AE44" s="15" t="e">
        <v>#N/A</v>
      </c>
      <c r="AF44" s="1">
        <v>44913.1090525517</v>
      </c>
      <c r="AG44" s="15">
        <v>73679.3455554793</v>
      </c>
      <c r="AH44" s="15">
        <v>33.7769951194445</v>
      </c>
      <c r="AI44" s="1">
        <v>21.042715924486</v>
      </c>
      <c r="AJ44" s="1">
        <v>22.5144855019079</v>
      </c>
      <c r="AK44" s="1">
        <v>1.6652645661091</v>
      </c>
      <c r="AL44" s="1">
        <v>1.11170238682198</v>
      </c>
      <c r="AM44" s="1">
        <v>1.37125399288638</v>
      </c>
      <c r="AN44" s="1">
        <v>2017.68252038559</v>
      </c>
      <c r="AO44" s="15">
        <v>1.2559554577115</v>
      </c>
      <c r="AP44" s="1">
        <v>2057.68139106076</v>
      </c>
      <c r="AQ44" s="15">
        <v>3033.32442186617</v>
      </c>
      <c r="AR44" s="15">
        <v>8519.4906549698</v>
      </c>
      <c r="AS44" s="15">
        <v>991.735825134538</v>
      </c>
      <c r="AT44" s="1">
        <v>471.202631540647</v>
      </c>
      <c r="AU44" s="1">
        <v>15073.4349245719</v>
      </c>
      <c r="AV44" s="15">
        <v>7489.24501853393</v>
      </c>
      <c r="AW44" s="15">
        <v>0.43642419035603</v>
      </c>
      <c r="AX44" s="1">
        <v>7627.0286897641</v>
      </c>
      <c r="AY44" s="15">
        <v>0.423970545589701</v>
      </c>
      <c r="AZ44" s="1">
        <v>1383.40975555368</v>
      </c>
      <c r="BA44" s="1">
        <v>0.0786451101207778</v>
      </c>
      <c r="BB44" s="1">
        <v>1064.33528608443</v>
      </c>
      <c r="BC44" s="15">
        <v>0.0609601539482367</v>
      </c>
      <c r="BD44" s="1">
        <v>17564.0187499361</v>
      </c>
      <c r="BE44" s="15">
        <v>0.543094375477242</v>
      </c>
      <c r="BF44" s="1">
        <v>0.236764257413855</v>
      </c>
      <c r="BG44" s="1">
        <v>0.152721926795242</v>
      </c>
      <c r="BH44" s="1">
        <v>0.046225462302347</v>
      </c>
      <c r="BI44" s="1">
        <v>0.0211939780113141</v>
      </c>
    </row>
    <row r="45" ht="15.75" customHeight="1">
      <c r="A45" s="1" t="s">
        <v>1386</v>
      </c>
      <c r="B45" s="1" t="s">
        <v>173</v>
      </c>
      <c r="C45" s="1">
        <v>74.25</v>
      </c>
      <c r="D45" s="1">
        <v>12.7523244879128</v>
      </c>
      <c r="E45" s="1">
        <v>866.57199515</v>
      </c>
      <c r="F45" s="1" t="e">
        <v>#N/A</v>
      </c>
      <c r="G45" s="1">
        <v>0.0210824185786048</v>
      </c>
      <c r="H45" s="1" t="e">
        <v>#N/A</v>
      </c>
      <c r="I45" s="1">
        <v>0.0341029814242671</v>
      </c>
      <c r="J45" s="1">
        <v>0.922867312668406</v>
      </c>
      <c r="K45" s="1">
        <v>0.0347287050569426</v>
      </c>
      <c r="L45" s="1">
        <v>0.489234045697269</v>
      </c>
      <c r="M45" s="1" t="e">
        <v>#N/A</v>
      </c>
      <c r="N45" s="1">
        <v>0.153986315989649</v>
      </c>
      <c r="O45" s="1">
        <v>63112.1238870099</v>
      </c>
      <c r="P45" s="15">
        <v>0.242259626839047</v>
      </c>
      <c r="Q45" s="1">
        <v>0.168766736539206</v>
      </c>
      <c r="R45" s="1">
        <v>0.588973636621747</v>
      </c>
      <c r="S45" s="1">
        <v>9.79504777559451</v>
      </c>
      <c r="T45" s="1">
        <v>84198.9107594499</v>
      </c>
      <c r="U45" s="15">
        <v>99.7738123291597</v>
      </c>
      <c r="V45" s="1">
        <v>333922.306189818</v>
      </c>
      <c r="W45" s="15">
        <v>0.784412646606399</v>
      </c>
      <c r="X45" s="1">
        <v>0.0779507540444224</v>
      </c>
      <c r="Y45" s="1">
        <v>0.137636599349179</v>
      </c>
      <c r="Z45" s="1">
        <v>0.215587353393601</v>
      </c>
      <c r="AA45" s="1">
        <v>333.922306189818</v>
      </c>
      <c r="AB45" s="1">
        <v>8677.57323348346</v>
      </c>
      <c r="AC45" s="15">
        <v>777.834873239037</v>
      </c>
      <c r="AD45" s="1">
        <v>250083.142242164</v>
      </c>
      <c r="AE45" s="15" t="e">
        <v>#N/A</v>
      </c>
      <c r="AF45" s="1">
        <v>44610.2720577823</v>
      </c>
      <c r="AG45" s="15">
        <v>71722.7764649532</v>
      </c>
      <c r="AH45" s="15">
        <v>39.3125125356393</v>
      </c>
      <c r="AI45" s="1">
        <v>21.9826961830554</v>
      </c>
      <c r="AJ45" s="1">
        <v>24.8230714196121</v>
      </c>
      <c r="AK45" s="1">
        <v>1.70210719970091</v>
      </c>
      <c r="AL45" s="1">
        <v>1.17255059570447</v>
      </c>
      <c r="AM45" s="1">
        <v>1.43529556678128</v>
      </c>
      <c r="AN45" s="1">
        <v>1131.1087930211</v>
      </c>
      <c r="AO45" s="15">
        <v>1.13104467923371</v>
      </c>
      <c r="AP45" s="1">
        <v>2429.44192898316</v>
      </c>
      <c r="AQ45" s="15">
        <v>3298.56033139545</v>
      </c>
      <c r="AR45" s="15">
        <v>8958.57663119637</v>
      </c>
      <c r="AS45" s="15">
        <v>1120.88933745415</v>
      </c>
      <c r="AT45" s="1">
        <v>499.088050872377</v>
      </c>
      <c r="AU45" s="1">
        <v>16306.5562799015</v>
      </c>
      <c r="AV45" s="15">
        <v>8077.27905795321</v>
      </c>
      <c r="AW45" s="15">
        <v>0.425970707098186</v>
      </c>
      <c r="AX45" s="1">
        <v>8424.11656311535</v>
      </c>
      <c r="AY45" s="15">
        <v>0.425075307840933</v>
      </c>
      <c r="AZ45" s="1">
        <v>1614.76772511474</v>
      </c>
      <c r="BA45" s="1">
        <v>0.0840163863827236</v>
      </c>
      <c r="BB45" s="1">
        <v>1245.11149741706</v>
      </c>
      <c r="BC45" s="15">
        <v>0.064937598659147</v>
      </c>
      <c r="BD45" s="1">
        <v>19361.2748436004</v>
      </c>
      <c r="BE45" s="15">
        <v>0.535072077623627</v>
      </c>
      <c r="BF45" s="1">
        <v>0.226148414371985</v>
      </c>
      <c r="BG45" s="1">
        <v>0.175135095096279</v>
      </c>
      <c r="BH45" s="1">
        <v>0.0451143933908961</v>
      </c>
      <c r="BI45" s="1">
        <v>0.0185300195172133</v>
      </c>
    </row>
    <row r="46" ht="15.75" customHeight="1">
      <c r="A46" s="1" t="s">
        <v>1389</v>
      </c>
      <c r="B46" s="1" t="s">
        <v>175</v>
      </c>
      <c r="C46" s="1">
        <v>58.0</v>
      </c>
      <c r="D46" s="1">
        <v>40.2345774212974</v>
      </c>
      <c r="E46" s="1">
        <v>1985.09841935</v>
      </c>
      <c r="F46" s="1">
        <v>0.016673058685154</v>
      </c>
      <c r="G46" s="1">
        <v>0.0265353269291715</v>
      </c>
      <c r="H46" s="1">
        <v>0.00508262092682342</v>
      </c>
      <c r="I46" s="1">
        <v>0.0407075100805643</v>
      </c>
      <c r="J46" s="1">
        <v>0.871242504323363</v>
      </c>
      <c r="K46" s="1">
        <v>0.0485071340041958</v>
      </c>
      <c r="L46" s="1">
        <v>0.401351853459237</v>
      </c>
      <c r="M46" s="1">
        <v>0.0174886356166398</v>
      </c>
      <c r="N46" s="1">
        <v>0.151615033873909</v>
      </c>
      <c r="O46" s="1">
        <v>71572.5991075028</v>
      </c>
      <c r="P46" s="15">
        <v>0.211359020706541</v>
      </c>
      <c r="Q46" s="1">
        <v>0.154679872981812</v>
      </c>
      <c r="R46" s="1">
        <v>0.633961106311647</v>
      </c>
      <c r="S46" s="1">
        <v>15.9150503354717</v>
      </c>
      <c r="T46" s="1">
        <v>99858.8395515643</v>
      </c>
      <c r="U46" s="15">
        <v>143.626656374712</v>
      </c>
      <c r="V46" s="1">
        <v>326042.496528675</v>
      </c>
      <c r="W46" s="15">
        <v>0.786733573707514</v>
      </c>
      <c r="X46" s="1">
        <v>0.136836900177755</v>
      </c>
      <c r="Y46" s="1">
        <v>0.0764295261147314</v>
      </c>
      <c r="Z46" s="1">
        <v>0.213266426292486</v>
      </c>
      <c r="AA46" s="1">
        <v>326.042496528675</v>
      </c>
      <c r="AB46" s="1">
        <v>8483.2238975406</v>
      </c>
      <c r="AC46" s="15">
        <v>844.490344488269</v>
      </c>
      <c r="AD46" s="1">
        <v>239021.634473362</v>
      </c>
      <c r="AE46" s="15" t="e">
        <v>#N/A</v>
      </c>
      <c r="AF46" s="1">
        <v>48779.6645390191</v>
      </c>
      <c r="AG46" s="15">
        <v>85096.1015709418</v>
      </c>
      <c r="AH46" s="15">
        <v>47.3832935631254</v>
      </c>
      <c r="AI46" s="1">
        <v>23.6674053790974</v>
      </c>
      <c r="AJ46" s="1">
        <v>27.6897298863244</v>
      </c>
      <c r="AK46" s="1">
        <v>1.76497104217041</v>
      </c>
      <c r="AL46" s="1">
        <v>1.35563732503945</v>
      </c>
      <c r="AM46" s="1">
        <v>1.55774649077645</v>
      </c>
      <c r="AN46" s="1">
        <v>995.629864864413</v>
      </c>
      <c r="AO46" s="15">
        <v>0.905591572875407</v>
      </c>
      <c r="AP46" s="1">
        <v>1930.10563086064</v>
      </c>
      <c r="AQ46" s="15">
        <v>2793.01972056149</v>
      </c>
      <c r="AR46" s="15">
        <v>8654.39493253204</v>
      </c>
      <c r="AS46" s="15">
        <v>1064.58810097284</v>
      </c>
      <c r="AT46" s="1">
        <v>453.189329924797</v>
      </c>
      <c r="AU46" s="1">
        <v>14895.2977148518</v>
      </c>
      <c r="AV46" s="15">
        <v>5263.37392814647</v>
      </c>
      <c r="AW46" s="15">
        <v>0.331384772032509</v>
      </c>
      <c r="AX46" s="1">
        <v>8398.71752334127</v>
      </c>
      <c r="AY46" s="15">
        <v>0.524735120771945</v>
      </c>
      <c r="AZ46" s="1">
        <v>1433.44149171493</v>
      </c>
      <c r="BA46" s="1">
        <v>0.0903599661943453</v>
      </c>
      <c r="BB46" s="1">
        <v>840.334391313196</v>
      </c>
      <c r="BC46" s="15">
        <v>0.0535201409980012</v>
      </c>
      <c r="BD46" s="1">
        <v>15935.8673345159</v>
      </c>
      <c r="BE46" s="15">
        <v>0.555097542933268</v>
      </c>
      <c r="BF46" s="1">
        <v>0.223228575614246</v>
      </c>
      <c r="BG46" s="1">
        <v>0.168659775768105</v>
      </c>
      <c r="BH46" s="1">
        <v>0.0360555094794906</v>
      </c>
      <c r="BI46" s="1">
        <v>0.0169585962048908</v>
      </c>
    </row>
    <row r="47" ht="15.75" customHeight="1">
      <c r="A47" s="1" t="s">
        <v>1393</v>
      </c>
      <c r="B47" s="1" t="s">
        <v>177</v>
      </c>
      <c r="C47" s="1">
        <v>81.75</v>
      </c>
      <c r="D47" s="1">
        <v>15.3622926186676</v>
      </c>
      <c r="E47" s="1">
        <v>1101.75451245</v>
      </c>
      <c r="F47" s="1">
        <v>0.00728495765183566</v>
      </c>
      <c r="G47" s="1">
        <v>0.00990000802514521</v>
      </c>
      <c r="H47" s="1" t="e">
        <v>#N/A</v>
      </c>
      <c r="I47" s="1">
        <v>0.0283352864650635</v>
      </c>
      <c r="J47" s="1">
        <v>0.923057859253649</v>
      </c>
      <c r="K47" s="1">
        <v>0.0376537823489306</v>
      </c>
      <c r="L47" s="1">
        <v>0.581343197697569</v>
      </c>
      <c r="M47" s="1">
        <v>0.0114993254102155</v>
      </c>
      <c r="N47" s="1">
        <v>0.161468155338598</v>
      </c>
      <c r="O47" s="1">
        <v>64682.8400278094</v>
      </c>
      <c r="P47" s="15">
        <v>0.206524790040601</v>
      </c>
      <c r="Q47" s="1">
        <v>0.157236820010596</v>
      </c>
      <c r="R47" s="1">
        <v>0.636238389948804</v>
      </c>
      <c r="S47" s="1">
        <v>12.5151428300833</v>
      </c>
      <c r="T47" s="1">
        <v>83349.6745980463</v>
      </c>
      <c r="U47" s="15">
        <v>97.8729210800448</v>
      </c>
      <c r="V47" s="1">
        <v>270670.804730227</v>
      </c>
      <c r="W47" s="15">
        <v>0.816814334320167</v>
      </c>
      <c r="X47" s="1">
        <v>0.0789371785559787</v>
      </c>
      <c r="Y47" s="1">
        <v>0.104248487123854</v>
      </c>
      <c r="Z47" s="1">
        <v>0.183185665679833</v>
      </c>
      <c r="AA47" s="1">
        <v>270.670804730227</v>
      </c>
      <c r="AB47" s="1">
        <v>6504.57086312613</v>
      </c>
      <c r="AC47" s="15">
        <v>698.395059248663</v>
      </c>
      <c r="AD47" s="1">
        <v>194824.304383293</v>
      </c>
      <c r="AE47" s="15" t="e">
        <v>#N/A</v>
      </c>
      <c r="AF47" s="1">
        <v>43461.5725029381</v>
      </c>
      <c r="AG47" s="15">
        <v>68434.0757094502</v>
      </c>
      <c r="AH47" s="15">
        <v>37.1937668275007</v>
      </c>
      <c r="AI47" s="1">
        <v>21.7298067066094</v>
      </c>
      <c r="AJ47" s="1">
        <v>23.6327934538713</v>
      </c>
      <c r="AK47" s="1">
        <v>1.5895189096668</v>
      </c>
      <c r="AL47" s="1">
        <v>0.927452882704034</v>
      </c>
      <c r="AM47" s="1">
        <v>1.23156500500577</v>
      </c>
      <c r="AN47" s="1">
        <v>921.456385272643</v>
      </c>
      <c r="AO47" s="1">
        <v>1.06579413480113</v>
      </c>
      <c r="AP47" s="1">
        <v>2285.55338511879</v>
      </c>
      <c r="AQ47" s="15">
        <v>3195.90578410251</v>
      </c>
      <c r="AR47" s="15">
        <v>8929.62714953843</v>
      </c>
      <c r="AS47" s="15">
        <v>979.476537927022</v>
      </c>
      <c r="AT47" s="1">
        <v>521.714457263079</v>
      </c>
      <c r="AU47" s="1">
        <v>15912.2773139498</v>
      </c>
      <c r="AV47" s="15">
        <v>8568.12711043772</v>
      </c>
      <c r="AW47" s="15">
        <v>0.48641123865773</v>
      </c>
      <c r="AX47" s="1">
        <v>6505.60882281337</v>
      </c>
      <c r="AY47" s="15">
        <v>0.353891884708115</v>
      </c>
      <c r="AZ47" s="1">
        <v>1394.51378720651</v>
      </c>
      <c r="BA47" s="1">
        <v>0.0775257792837855</v>
      </c>
      <c r="BB47" s="1">
        <v>1475.58283954181</v>
      </c>
      <c r="BC47" s="15">
        <v>0.0821710973419638</v>
      </c>
      <c r="BD47" s="1">
        <v>17943.8325599994</v>
      </c>
      <c r="BE47" s="15">
        <v>0.53193382875976</v>
      </c>
      <c r="BF47" s="1">
        <v>0.236700542916945</v>
      </c>
      <c r="BG47" s="1">
        <v>0.170140590789211</v>
      </c>
      <c r="BH47" s="1">
        <v>0.0418795575299902</v>
      </c>
      <c r="BI47" s="1">
        <v>0.0193454800040931</v>
      </c>
    </row>
    <row r="48" ht="15.75" customHeight="1">
      <c r="A48" s="1" t="s">
        <v>385</v>
      </c>
      <c r="B48" s="1" t="s">
        <v>179</v>
      </c>
      <c r="C48" s="1">
        <v>15.3</v>
      </c>
      <c r="D48" s="1">
        <v>355.791351585492</v>
      </c>
      <c r="E48" s="1">
        <v>3100.6744803</v>
      </c>
      <c r="F48" s="1">
        <v>0.0647038505758826</v>
      </c>
      <c r="G48" s="1">
        <v>0.0426722740120024</v>
      </c>
      <c r="H48" s="1">
        <v>0.00223616701074911</v>
      </c>
      <c r="I48" s="1">
        <v>0.0477500945130321</v>
      </c>
      <c r="J48" s="1">
        <v>0.788049207467205</v>
      </c>
      <c r="K48" s="1">
        <v>0.0557663144442302</v>
      </c>
      <c r="L48" s="1">
        <v>0.125079613208714</v>
      </c>
      <c r="M48" s="1">
        <v>0.0279835589438127</v>
      </c>
      <c r="N48" s="1">
        <v>0.12601570612625</v>
      </c>
      <c r="O48" s="1">
        <v>87677.2186778988</v>
      </c>
      <c r="P48" s="15">
        <v>0.15171276132359</v>
      </c>
      <c r="Q48" s="1">
        <v>0.164567947166669</v>
      </c>
      <c r="R48" s="1">
        <v>0.683719291509741</v>
      </c>
      <c r="S48" s="1">
        <v>31.4265046168608</v>
      </c>
      <c r="T48" s="1">
        <v>110966.094514278</v>
      </c>
      <c r="U48" s="15">
        <v>133.653797590446</v>
      </c>
      <c r="V48" s="1">
        <v>414938.076755325</v>
      </c>
      <c r="W48" s="15">
        <v>0.854688964912229</v>
      </c>
      <c r="X48" s="1">
        <v>0.117965435478623</v>
      </c>
      <c r="Y48" s="1">
        <v>0.0273455996091483</v>
      </c>
      <c r="Z48" s="1">
        <v>0.145311035087771</v>
      </c>
      <c r="AA48" s="1">
        <v>414.938076755325</v>
      </c>
      <c r="AB48" s="1">
        <v>14673.1173778674</v>
      </c>
      <c r="AC48" s="15">
        <v>1347.11387523526</v>
      </c>
      <c r="AD48" s="1">
        <v>340364.701706215</v>
      </c>
      <c r="AE48" s="15" t="e">
        <v>#N/A</v>
      </c>
      <c r="AF48" s="1">
        <v>77156.8762728676</v>
      </c>
      <c r="AG48" s="15">
        <v>189512.051868608</v>
      </c>
      <c r="AH48" s="15">
        <v>84.2227086665952</v>
      </c>
      <c r="AI48" s="1">
        <v>33.0113441605968</v>
      </c>
      <c r="AJ48" s="1">
        <v>46.1874187373019</v>
      </c>
      <c r="AK48" s="1">
        <v>1.9381797091414</v>
      </c>
      <c r="AL48" s="1">
        <v>1.25626300711703</v>
      </c>
      <c r="AM48" s="1">
        <v>1.48869439060727</v>
      </c>
      <c r="AN48" s="1">
        <v>148.142134854336</v>
      </c>
      <c r="AO48" s="1">
        <v>0.554897733622335</v>
      </c>
      <c r="AP48" s="1">
        <v>2265.74706265853</v>
      </c>
      <c r="AQ48" s="15">
        <v>2827.34744140307</v>
      </c>
      <c r="AR48" s="15">
        <v>10980.8070751451</v>
      </c>
      <c r="AS48" s="15">
        <v>1400.99706905696</v>
      </c>
      <c r="AT48" s="1">
        <v>694.587419828612</v>
      </c>
      <c r="AU48" s="1">
        <v>18169.4860680922</v>
      </c>
      <c r="AV48" s="15">
        <v>3366.3318915142</v>
      </c>
      <c r="AW48" s="15">
        <v>0.18583207699908</v>
      </c>
      <c r="AX48" s="1">
        <v>12747.1058746499</v>
      </c>
      <c r="AY48" s="15">
        <v>0.668554163776579</v>
      </c>
      <c r="AZ48" s="1">
        <v>2246.89175987395</v>
      </c>
      <c r="BA48" s="1">
        <v>0.117197916489314</v>
      </c>
      <c r="BB48" s="1">
        <v>515.824143831989</v>
      </c>
      <c r="BC48" s="15">
        <v>0.0284158427308627</v>
      </c>
      <c r="BD48" s="1">
        <v>18876.1536698701</v>
      </c>
      <c r="BE48" s="15">
        <v>0.599488425004989</v>
      </c>
      <c r="BF48" s="1">
        <v>0.220676978662193</v>
      </c>
      <c r="BG48" s="1">
        <v>0.128842324766274</v>
      </c>
      <c r="BH48" s="1">
        <v>0.0348516213363254</v>
      </c>
      <c r="BI48" s="1">
        <v>0.0161406502302186</v>
      </c>
    </row>
    <row r="49" ht="15.75" customHeight="1">
      <c r="A49" s="1" t="s">
        <v>1399</v>
      </c>
      <c r="B49" s="1" t="s">
        <v>181</v>
      </c>
      <c r="C49" s="1">
        <v>68.95</v>
      </c>
      <c r="D49" s="1">
        <v>55.7079997337955</v>
      </c>
      <c r="E49" s="1">
        <v>2900.7848852</v>
      </c>
      <c r="F49" s="1">
        <v>0.0369221830807366</v>
      </c>
      <c r="G49" s="1">
        <v>0.0239051255951592</v>
      </c>
      <c r="H49" s="1" t="e">
        <v>#N/A</v>
      </c>
      <c r="I49" s="1">
        <v>0.0476376140358748</v>
      </c>
      <c r="J49" s="1">
        <v>0.853799368130953</v>
      </c>
      <c r="K49" s="1">
        <v>0.0399233877070767</v>
      </c>
      <c r="L49" s="1">
        <v>0.186829235472335</v>
      </c>
      <c r="M49" s="1">
        <v>0.0241832210591402</v>
      </c>
      <c r="N49" s="1">
        <v>0.122768834088225</v>
      </c>
      <c r="O49" s="1">
        <v>79632.6838247646</v>
      </c>
      <c r="P49" s="15">
        <v>0.171974548550898</v>
      </c>
      <c r="Q49" s="1">
        <v>0.154851756029669</v>
      </c>
      <c r="R49" s="1">
        <v>0.673173695419434</v>
      </c>
      <c r="S49" s="1">
        <v>21.6980819308586</v>
      </c>
      <c r="T49" s="1">
        <v>107096.599703245</v>
      </c>
      <c r="U49" s="15">
        <v>157.700866917436</v>
      </c>
      <c r="V49" s="1">
        <v>396911.872429526</v>
      </c>
      <c r="W49" s="15">
        <v>0.853033690514959</v>
      </c>
      <c r="X49" s="1">
        <v>0.0995749997458557</v>
      </c>
      <c r="Y49" s="1">
        <v>0.0473913097391852</v>
      </c>
      <c r="Z49" s="1">
        <v>0.146966309485041</v>
      </c>
      <c r="AA49" s="1">
        <v>396.911872429526</v>
      </c>
      <c r="AB49" s="1">
        <v>10734.3518848531</v>
      </c>
      <c r="AC49" s="15">
        <v>1124.07472995888</v>
      </c>
      <c r="AD49" s="1">
        <v>299284.685195011</v>
      </c>
      <c r="AE49" s="15" t="e">
        <v>#N/A</v>
      </c>
      <c r="AF49" s="1">
        <v>63793.8019440294</v>
      </c>
      <c r="AG49" s="15">
        <v>128978.284395537</v>
      </c>
      <c r="AH49" s="15">
        <v>56.7196841589278</v>
      </c>
      <c r="AI49" s="1">
        <v>24.8379849287745</v>
      </c>
      <c r="AJ49" s="1">
        <v>31.1802925836048</v>
      </c>
      <c r="AK49" s="1">
        <v>2.1797340537151</v>
      </c>
      <c r="AL49" s="1">
        <v>1.48440628704465</v>
      </c>
      <c r="AM49" s="1">
        <v>1.8899594406889</v>
      </c>
      <c r="AN49" s="1">
        <v>698.906923896295</v>
      </c>
      <c r="AO49" s="15">
        <v>0.705154907449699</v>
      </c>
      <c r="AP49" s="1">
        <v>1826.09413060106</v>
      </c>
      <c r="AQ49" s="15">
        <v>2881.54856351015</v>
      </c>
      <c r="AR49" s="15">
        <v>8727.51646189528</v>
      </c>
      <c r="AS49" s="15">
        <v>975.340676392463</v>
      </c>
      <c r="AT49" s="1">
        <v>555.836068791717</v>
      </c>
      <c r="AU49" s="1">
        <v>14966.3359011907</v>
      </c>
      <c r="AV49" s="15">
        <v>3829.71260546018</v>
      </c>
      <c r="AW49" s="15">
        <v>0.251719239956397</v>
      </c>
      <c r="AX49" s="1">
        <v>9974.58517047313</v>
      </c>
      <c r="AY49" s="15">
        <v>0.625473055141124</v>
      </c>
      <c r="AZ49" s="1">
        <v>1388.9125118655</v>
      </c>
      <c r="BA49" s="1">
        <v>0.0878200379157493</v>
      </c>
      <c r="BB49" s="1">
        <v>533.081904479041</v>
      </c>
      <c r="BC49" s="15">
        <v>0.034987666981356</v>
      </c>
      <c r="BD49" s="1">
        <v>15726.2921922779</v>
      </c>
      <c r="BE49" s="15">
        <v>0.583588467561895</v>
      </c>
      <c r="BF49" s="1">
        <v>0.230440150546509</v>
      </c>
      <c r="BG49" s="1">
        <v>0.135094622010754</v>
      </c>
      <c r="BH49" s="1">
        <v>0.0353164895401072</v>
      </c>
      <c r="BI49" s="1">
        <v>0.0155602703407355</v>
      </c>
    </row>
    <row r="50" ht="15.75" customHeight="1">
      <c r="A50" s="1" t="s">
        <v>1401</v>
      </c>
      <c r="B50" s="1" t="s">
        <v>183</v>
      </c>
      <c r="C50" s="1">
        <v>77.7</v>
      </c>
      <c r="D50" s="1">
        <v>13.1813602117056</v>
      </c>
      <c r="E50" s="1">
        <v>905.4542289</v>
      </c>
      <c r="F50" s="1">
        <v>0.0223480783697496</v>
      </c>
      <c r="G50" s="1">
        <v>0.0210824185786048</v>
      </c>
      <c r="H50" s="1" t="e">
        <v>#N/A</v>
      </c>
      <c r="I50" s="1">
        <v>0.0266861386092603</v>
      </c>
      <c r="J50" s="1">
        <v>0.924531637266319</v>
      </c>
      <c r="K50" s="1">
        <v>0.0381944543077133</v>
      </c>
      <c r="L50" s="1">
        <v>0.527445735625121</v>
      </c>
      <c r="M50" s="1">
        <v>0.018019501998284</v>
      </c>
      <c r="N50" s="1">
        <v>0.159810250095233</v>
      </c>
      <c r="O50" s="1">
        <v>64382.729500451</v>
      </c>
      <c r="P50" s="15">
        <v>0.242037298758908</v>
      </c>
      <c r="Q50" s="1">
        <v>0.183498472435839</v>
      </c>
      <c r="R50" s="1">
        <v>0.574464228805252</v>
      </c>
      <c r="S50" s="1">
        <v>10.1144106671034</v>
      </c>
      <c r="T50" s="1">
        <v>85660.4729512784</v>
      </c>
      <c r="U50" s="15">
        <v>102.114183386499</v>
      </c>
      <c r="V50" s="1">
        <v>281510.164693428</v>
      </c>
      <c r="W50" s="15">
        <v>0.825924369694787</v>
      </c>
      <c r="X50" s="1">
        <v>0.0618250173687958</v>
      </c>
      <c r="Y50" s="1">
        <v>0.112250612936417</v>
      </c>
      <c r="Z50" s="1">
        <v>0.174075630305213</v>
      </c>
      <c r="AA50" s="1">
        <v>281.510164693428</v>
      </c>
      <c r="AB50" s="1">
        <v>6805.28568239812</v>
      </c>
      <c r="AC50" s="15">
        <v>695.866594786854</v>
      </c>
      <c r="AD50" s="1">
        <v>206824.307404811</v>
      </c>
      <c r="AE50" s="15" t="e">
        <v>#N/A</v>
      </c>
      <c r="AF50" s="1">
        <v>44691.216057221</v>
      </c>
      <c r="AG50" s="15">
        <v>69900.3860625406</v>
      </c>
      <c r="AH50" s="15">
        <v>35.1061994519542</v>
      </c>
      <c r="AI50" s="1">
        <v>21.1528236876079</v>
      </c>
      <c r="AJ50" s="1">
        <v>23.1946305325856</v>
      </c>
      <c r="AK50" s="1">
        <v>1.80141265267274</v>
      </c>
      <c r="AL50" s="1">
        <v>0.989058753731013</v>
      </c>
      <c r="AM50" s="1">
        <v>1.39163114020912</v>
      </c>
      <c r="AN50" s="1">
        <v>949.555722484737</v>
      </c>
      <c r="AO50" s="15">
        <v>1.11013663009183</v>
      </c>
      <c r="AP50" s="1">
        <v>2266.17251486339</v>
      </c>
      <c r="AQ50" s="15">
        <v>3337.46497011915</v>
      </c>
      <c r="AR50" s="15">
        <v>8861.19126391105</v>
      </c>
      <c r="AS50" s="15">
        <v>931.112879139373</v>
      </c>
      <c r="AT50" s="1">
        <v>567.225963066017</v>
      </c>
      <c r="AU50" s="1">
        <v>15963.167591099</v>
      </c>
      <c r="AV50" s="15">
        <v>8711.40322800433</v>
      </c>
      <c r="AW50" s="15">
        <v>0.486670243215664</v>
      </c>
      <c r="AX50" s="1">
        <v>6932.75839644051</v>
      </c>
      <c r="AY50" s="15">
        <v>0.360800222784597</v>
      </c>
      <c r="AZ50" s="1">
        <v>1547.98100291731</v>
      </c>
      <c r="BA50" s="1">
        <v>0.084986639175969</v>
      </c>
      <c r="BB50" s="1">
        <v>1225.97473049835</v>
      </c>
      <c r="BC50" s="15">
        <v>0.0675428948127112</v>
      </c>
      <c r="BD50" s="1">
        <v>18418.1173578605</v>
      </c>
      <c r="BE50" s="15">
        <v>0.544770418338843</v>
      </c>
      <c r="BF50" s="1">
        <v>0.224622571866095</v>
      </c>
      <c r="BG50" s="1">
        <v>0.165510714802211</v>
      </c>
      <c r="BH50" s="1">
        <v>0.0478792687680539</v>
      </c>
      <c r="BI50" s="1">
        <v>0.0172170262247961</v>
      </c>
    </row>
    <row r="51" ht="15.75" customHeight="1">
      <c r="A51" s="1" t="s">
        <v>1404</v>
      </c>
      <c r="B51" s="1" t="s">
        <v>185</v>
      </c>
      <c r="C51" s="1">
        <v>84.6</v>
      </c>
      <c r="D51" s="1">
        <v>14.4580763043834</v>
      </c>
      <c r="E51" s="1">
        <v>1012.18358745</v>
      </c>
      <c r="F51" s="1">
        <v>0.00849058738944038</v>
      </c>
      <c r="G51" s="1">
        <v>0.0101376907935672</v>
      </c>
      <c r="H51" s="1" t="e">
        <v>#N/A</v>
      </c>
      <c r="I51" s="1">
        <v>0.0247653524576074</v>
      </c>
      <c r="J51" s="1">
        <v>0.931604107526963</v>
      </c>
      <c r="K51" s="1">
        <v>0.0350897111886178</v>
      </c>
      <c r="L51" s="1">
        <v>0.681986399103084</v>
      </c>
      <c r="M51" s="1">
        <v>0.0316452711679299</v>
      </c>
      <c r="N51" s="1">
        <v>0.160672575700826</v>
      </c>
      <c r="O51" s="1">
        <v>64756.5715203946</v>
      </c>
      <c r="P51" s="15">
        <v>0.190947217991385</v>
      </c>
      <c r="Q51" s="1">
        <v>0.16632186097798</v>
      </c>
      <c r="R51" s="1">
        <v>0.642730921030635</v>
      </c>
      <c r="S51" s="1">
        <v>11.2709835576662</v>
      </c>
      <c r="T51" s="1">
        <v>86475.7375385407</v>
      </c>
      <c r="U51" s="15">
        <v>102.267441927757</v>
      </c>
      <c r="V51" s="1">
        <v>287681.687996531</v>
      </c>
      <c r="W51" s="15">
        <v>0.793402878675948</v>
      </c>
      <c r="X51" s="1">
        <v>0.0883269561520089</v>
      </c>
      <c r="Y51" s="1">
        <v>0.118270165172043</v>
      </c>
      <c r="Z51" s="1">
        <v>0.206597121324052</v>
      </c>
      <c r="AA51" s="1">
        <v>287.681687996531</v>
      </c>
      <c r="AB51" s="1">
        <v>7165.27045085906</v>
      </c>
      <c r="AC51" s="15">
        <v>686.408248083078</v>
      </c>
      <c r="AD51" s="1">
        <v>197399.860172415</v>
      </c>
      <c r="AE51" s="15" t="e">
        <v>#N/A</v>
      </c>
      <c r="AF51" s="1">
        <v>42254.8000966022</v>
      </c>
      <c r="AG51" s="15">
        <v>65681.4734025595</v>
      </c>
      <c r="AH51" s="15">
        <v>35.5341853507433</v>
      </c>
      <c r="AI51" s="1">
        <v>22.2378207914298</v>
      </c>
      <c r="AJ51" s="1">
        <v>24.0466442246374</v>
      </c>
      <c r="AK51" s="1">
        <v>1.54728798143288</v>
      </c>
      <c r="AL51" s="1">
        <v>1.10640411709149</v>
      </c>
      <c r="AM51" s="1">
        <v>1.30166390818734</v>
      </c>
      <c r="AN51" s="1">
        <v>913.962834381266</v>
      </c>
      <c r="AO51" s="15">
        <v>1.15369640457066</v>
      </c>
      <c r="AP51" s="1">
        <v>2320.20427580388</v>
      </c>
      <c r="AQ51" s="15">
        <v>3614.28418209825</v>
      </c>
      <c r="AR51" s="15">
        <v>9597.78901323065</v>
      </c>
      <c r="AS51" s="15">
        <v>1098.92600195411</v>
      </c>
      <c r="AT51" s="1">
        <v>555.788459203592</v>
      </c>
      <c r="AU51" s="1">
        <v>17186.9919322905</v>
      </c>
      <c r="AV51" s="15">
        <v>9183.89277150747</v>
      </c>
      <c r="AW51" s="15">
        <v>0.499491984733722</v>
      </c>
      <c r="AX51" s="1">
        <v>6786.41078248303</v>
      </c>
      <c r="AY51" s="15">
        <v>0.352053093056026</v>
      </c>
      <c r="AZ51" s="1">
        <v>1184.28367069326</v>
      </c>
      <c r="BA51" s="1">
        <v>0.0630551957824655</v>
      </c>
      <c r="BB51" s="1">
        <v>1589.30568963408</v>
      </c>
      <c r="BC51" s="15">
        <v>0.085399726408846</v>
      </c>
      <c r="BD51" s="1">
        <v>18743.8929143178</v>
      </c>
      <c r="BE51" s="15">
        <v>0.529568448062343</v>
      </c>
      <c r="BF51" s="1">
        <v>0.239748810554246</v>
      </c>
      <c r="BG51" s="1">
        <v>0.170443952239679</v>
      </c>
      <c r="BH51" s="1">
        <v>0.040822174825268</v>
      </c>
      <c r="BI51" s="1">
        <v>0.0194166143184639</v>
      </c>
    </row>
    <row r="52" ht="15.75" customHeight="1">
      <c r="A52" s="1" t="s">
        <v>1407</v>
      </c>
      <c r="B52" s="1" t="s">
        <v>187</v>
      </c>
      <c r="C52" s="1">
        <v>78.55</v>
      </c>
      <c r="D52" s="1">
        <v>28.9675531839369</v>
      </c>
      <c r="E52" s="1">
        <v>2030.7095882</v>
      </c>
      <c r="F52" s="1">
        <v>0.0261726311372511</v>
      </c>
      <c r="G52" s="1">
        <v>0.017892591929568</v>
      </c>
      <c r="H52" s="1" t="e">
        <v>#N/A</v>
      </c>
      <c r="I52" s="1">
        <v>0.0503854276394386</v>
      </c>
      <c r="J52" s="1">
        <v>0.877138706624667</v>
      </c>
      <c r="K52" s="1">
        <v>0.0363616942806091</v>
      </c>
      <c r="L52" s="1">
        <v>0.257054403939326</v>
      </c>
      <c r="M52" s="1">
        <v>0.0362406570005027</v>
      </c>
      <c r="N52" s="1">
        <v>0.125820344173537</v>
      </c>
      <c r="O52" s="1">
        <v>72801.04307873</v>
      </c>
      <c r="P52" s="15">
        <v>0.212239412843964</v>
      </c>
      <c r="Q52" s="1">
        <v>0.165630278550485</v>
      </c>
      <c r="R52" s="1">
        <v>0.622130308605551</v>
      </c>
      <c r="S52" s="1">
        <v>18.2484430970214</v>
      </c>
      <c r="T52" s="1">
        <v>100092.211932708</v>
      </c>
      <c r="U52" s="15">
        <v>142.629399731359</v>
      </c>
      <c r="V52" s="1">
        <v>373843.317065794</v>
      </c>
      <c r="W52" s="15">
        <v>0.857571651410637</v>
      </c>
      <c r="X52" s="1">
        <v>0.082556109984759</v>
      </c>
      <c r="Y52" s="1">
        <v>0.0598722386046039</v>
      </c>
      <c r="Z52" s="1">
        <v>0.142428348589363</v>
      </c>
      <c r="AA52" s="1">
        <v>373.843317065794</v>
      </c>
      <c r="AB52" s="1">
        <v>9258.24298523396</v>
      </c>
      <c r="AC52" s="15">
        <v>1045.00809240824</v>
      </c>
      <c r="AD52" s="1">
        <v>267647.220853969</v>
      </c>
      <c r="AE52" s="15" t="e">
        <v>#N/A</v>
      </c>
      <c r="AF52" s="1">
        <v>57730.9085675205</v>
      </c>
      <c r="AG52" s="15">
        <v>109638.706452264</v>
      </c>
      <c r="AH52" s="15">
        <v>43.2383196387047</v>
      </c>
      <c r="AI52" s="1">
        <v>23.4715863124094</v>
      </c>
      <c r="AJ52" s="1">
        <v>25.4361582014767</v>
      </c>
      <c r="AK52" s="1">
        <v>1.62221844618092</v>
      </c>
      <c r="AL52" s="1">
        <v>1.29579619622895</v>
      </c>
      <c r="AM52" s="1">
        <v>1.4087411682432</v>
      </c>
      <c r="AN52" s="1">
        <v>1579.03382548278</v>
      </c>
      <c r="AO52" s="15">
        <v>0.882278043092393</v>
      </c>
      <c r="AP52" s="1">
        <v>1964.79544130022</v>
      </c>
      <c r="AQ52" s="15">
        <v>3090.43873947667</v>
      </c>
      <c r="AR52" s="15">
        <v>8517.38746495568</v>
      </c>
      <c r="AS52" s="15">
        <v>911.446280283043</v>
      </c>
      <c r="AT52" s="1">
        <v>466.413786345267</v>
      </c>
      <c r="AU52" s="1">
        <v>14950.4817123609</v>
      </c>
      <c r="AV52" s="15">
        <v>4481.941411621</v>
      </c>
      <c r="AW52" s="15">
        <v>0.286274450120689</v>
      </c>
      <c r="AX52" s="1">
        <v>9555.47887672548</v>
      </c>
      <c r="AY52" s="15">
        <v>0.582492460939185</v>
      </c>
      <c r="AZ52" s="1">
        <v>1539.91023773138</v>
      </c>
      <c r="BA52" s="1">
        <v>0.0958684217359689</v>
      </c>
      <c r="BB52" s="1">
        <v>567.433666851457</v>
      </c>
      <c r="BC52" s="15">
        <v>0.0353646671962617</v>
      </c>
      <c r="BD52" s="1">
        <v>16144.7641929293</v>
      </c>
      <c r="BE52" s="15">
        <v>0.554012076960177</v>
      </c>
      <c r="BF52" s="1">
        <v>0.22843269702421</v>
      </c>
      <c r="BG52" s="1">
        <v>0.162491708334876</v>
      </c>
      <c r="BH52" s="1">
        <v>0.0402949340090532</v>
      </c>
      <c r="BI52" s="1">
        <v>0.0147685836716836</v>
      </c>
    </row>
    <row r="53" ht="15.75" customHeight="1">
      <c r="A53" s="1" t="s">
        <v>1410</v>
      </c>
      <c r="B53" s="1" t="s">
        <v>189</v>
      </c>
      <c r="C53" s="1">
        <v>122.0</v>
      </c>
      <c r="D53" s="1">
        <v>7.79438197071055</v>
      </c>
      <c r="E53" s="1">
        <v>845.86445845</v>
      </c>
      <c r="F53" s="1" t="e">
        <v>#N/A</v>
      </c>
      <c r="G53" s="1" t="e">
        <v>#N/A</v>
      </c>
      <c r="H53" s="1" t="e">
        <v>#N/A</v>
      </c>
      <c r="I53" s="1">
        <v>0.0154782376911713</v>
      </c>
      <c r="J53" s="1">
        <v>0.961933724789648</v>
      </c>
      <c r="K53" s="1">
        <v>0.0231448562296296</v>
      </c>
      <c r="L53" s="1">
        <v>0.638123868824738</v>
      </c>
      <c r="M53" s="1" t="e">
        <v>#N/A</v>
      </c>
      <c r="N53" s="1">
        <v>0.149469020371383</v>
      </c>
      <c r="O53" s="1">
        <v>65314.0986393151</v>
      </c>
      <c r="P53" s="15">
        <v>0.181460415277703</v>
      </c>
      <c r="Q53" s="1">
        <v>0.15003920957118</v>
      </c>
      <c r="R53" s="1">
        <v>0.668500375151117</v>
      </c>
      <c r="S53" s="1">
        <v>8.80200342310883</v>
      </c>
      <c r="T53" s="1">
        <v>88682.9516459389</v>
      </c>
      <c r="U53" s="15">
        <v>112.43605436483</v>
      </c>
      <c r="V53" s="1">
        <v>352612.353575594</v>
      </c>
      <c r="W53" s="15">
        <v>0.672314625053164</v>
      </c>
      <c r="X53" s="1">
        <v>0.0827708931365443</v>
      </c>
      <c r="Y53" s="1">
        <v>0.244914481810291</v>
      </c>
      <c r="Z53" s="1">
        <v>0.327685374946836</v>
      </c>
      <c r="AA53" s="1">
        <v>352.612353575594</v>
      </c>
      <c r="AB53" s="1">
        <v>9721.06076553641</v>
      </c>
      <c r="AC53" s="15">
        <v>583.078787118887</v>
      </c>
      <c r="AD53" s="1">
        <v>283058.941003141</v>
      </c>
      <c r="AE53" s="15" t="e">
        <v>#N/A</v>
      </c>
      <c r="AF53" s="1">
        <v>41844.9791352151</v>
      </c>
      <c r="AG53" s="15">
        <v>70265.6186329543</v>
      </c>
      <c r="AH53" s="15">
        <v>32.9008123376816</v>
      </c>
      <c r="AI53" s="1">
        <v>20.6716641220541</v>
      </c>
      <c r="AJ53" s="1">
        <v>23.1283332245032</v>
      </c>
      <c r="AK53" s="1">
        <v>1.46769246267295</v>
      </c>
      <c r="AL53" s="1">
        <v>0.85916998424298</v>
      </c>
      <c r="AM53" s="1">
        <v>1.02812396633648</v>
      </c>
      <c r="AN53" s="1">
        <v>734.72329200215</v>
      </c>
      <c r="AO53" s="15">
        <v>1.07312799068268</v>
      </c>
      <c r="AP53" s="1">
        <v>2361.08585784498</v>
      </c>
      <c r="AQ53" s="15">
        <v>3612.20690676485</v>
      </c>
      <c r="AR53" s="15">
        <v>9819.51245678326</v>
      </c>
      <c r="AS53" s="15">
        <v>1032.86199434474</v>
      </c>
      <c r="AT53" s="1">
        <v>469.563178866532</v>
      </c>
      <c r="AU53" s="1">
        <v>17295.2303946044</v>
      </c>
      <c r="AV53" s="15">
        <v>8765.04578827615</v>
      </c>
      <c r="AW53" s="15">
        <v>0.465541429779379</v>
      </c>
      <c r="AX53" s="1">
        <v>8194.36412732114</v>
      </c>
      <c r="AY53" s="15">
        <v>0.394591769638728</v>
      </c>
      <c r="AZ53" s="1">
        <v>1436.89343823794</v>
      </c>
      <c r="BA53" s="1">
        <v>0.0719919193837752</v>
      </c>
      <c r="BB53" s="1">
        <v>1277.8478121286</v>
      </c>
      <c r="BC53" s="15">
        <v>0.0678748811956635</v>
      </c>
      <c r="BD53" s="1">
        <v>19674.1511659638</v>
      </c>
      <c r="BE53" s="15">
        <v>0.516072968931157</v>
      </c>
      <c r="BF53" s="1">
        <v>0.24762113274951</v>
      </c>
      <c r="BG53" s="1">
        <v>0.167403957954392</v>
      </c>
      <c r="BH53" s="1">
        <v>0.043740702493727</v>
      </c>
      <c r="BI53" s="1">
        <v>0.0251612378712139</v>
      </c>
    </row>
    <row r="54" ht="15.75" customHeight="1">
      <c r="A54" s="1" t="s">
        <v>1412</v>
      </c>
      <c r="B54" s="1" t="s">
        <v>191</v>
      </c>
      <c r="C54" s="1">
        <v>54.0</v>
      </c>
      <c r="D54" s="1">
        <v>7.84031322222222</v>
      </c>
      <c r="E54" s="1">
        <v>423.376914</v>
      </c>
      <c r="F54" s="1" t="e">
        <v>#N/A</v>
      </c>
      <c r="G54" s="1" t="e">
        <v>#N/A</v>
      </c>
      <c r="H54" s="1" t="e">
        <v>#N/A</v>
      </c>
      <c r="I54" s="1">
        <v>0.0360975485795808</v>
      </c>
      <c r="J54" s="1">
        <v>0.927495776188556</v>
      </c>
      <c r="K54" s="1">
        <v>0.0242711168212419</v>
      </c>
      <c r="L54" s="1">
        <v>0.550158186397104</v>
      </c>
      <c r="M54" s="1">
        <v>0.0426036665817946</v>
      </c>
      <c r="N54" s="1">
        <v>0.188509832429661</v>
      </c>
      <c r="O54" s="1">
        <v>55062.9635514019</v>
      </c>
      <c r="P54" s="15">
        <v>0.254901960784314</v>
      </c>
      <c r="Q54" s="1">
        <v>0.274509803921569</v>
      </c>
      <c r="R54" s="1">
        <v>0.470588235294118</v>
      </c>
      <c r="S54" s="1">
        <v>6.09</v>
      </c>
      <c r="T54" s="1">
        <v>69829.6995073892</v>
      </c>
      <c r="U54" s="15">
        <v>69.5200187192118</v>
      </c>
      <c r="V54" s="1">
        <v>348615.725419549</v>
      </c>
      <c r="W54" s="15">
        <v>0.939651961759087</v>
      </c>
      <c r="X54" s="1">
        <v>0.0241476301671084</v>
      </c>
      <c r="Y54" s="1">
        <v>0.0362004080738042</v>
      </c>
      <c r="Z54" s="1">
        <v>0.0603480382409126</v>
      </c>
      <c r="AA54" s="1">
        <v>348.615725419549</v>
      </c>
      <c r="AB54" s="1">
        <v>8985.68834105111</v>
      </c>
      <c r="AC54" s="15">
        <v>1143.32072437941</v>
      </c>
      <c r="AD54" s="1">
        <v>223724.189376624</v>
      </c>
      <c r="AE54" s="15" t="e">
        <v>#N/A</v>
      </c>
      <c r="AF54" s="1">
        <v>32578.0</v>
      </c>
      <c r="AG54" s="15">
        <v>63681.2775894539</v>
      </c>
      <c r="AH54" s="15">
        <v>43.1998323048907</v>
      </c>
      <c r="AI54" s="1">
        <v>25.109898980256</v>
      </c>
      <c r="AJ54" s="1">
        <v>25.5478958163234</v>
      </c>
      <c r="AK54" s="1">
        <v>2.5</v>
      </c>
      <c r="AL54" s="1">
        <v>0.810877</v>
      </c>
      <c r="AM54" s="1">
        <v>1.62817</v>
      </c>
      <c r="AN54" s="1">
        <v>0.0</v>
      </c>
      <c r="AO54" s="15">
        <v>1.29689398144471</v>
      </c>
      <c r="AP54" s="1">
        <v>3054.6833028312</v>
      </c>
      <c r="AQ54" s="15">
        <v>4138.57646002871</v>
      </c>
      <c r="AR54" s="15">
        <v>9503.89774913424</v>
      </c>
      <c r="AS54" s="15">
        <v>410.86203391808</v>
      </c>
      <c r="AT54" s="1">
        <v>465.886172527584</v>
      </c>
      <c r="AU54" s="1">
        <v>17573.9057184398</v>
      </c>
      <c r="AV54" s="15">
        <v>10521.3094155878</v>
      </c>
      <c r="AW54" s="15">
        <v>0.488355537</v>
      </c>
      <c r="AX54" s="1">
        <v>7721.6540994262</v>
      </c>
      <c r="AY54" s="15">
        <v>0.3584071511</v>
      </c>
      <c r="AZ54" s="1">
        <v>1711.7443723259</v>
      </c>
      <c r="BA54" s="1">
        <v>0.0794520728</v>
      </c>
      <c r="BB54" s="1">
        <v>1589.6560432029</v>
      </c>
      <c r="BC54" s="15">
        <v>0.0737852391</v>
      </c>
      <c r="BD54" s="1">
        <v>21544.3639305428</v>
      </c>
      <c r="BE54" s="15">
        <v>0.50694363272609</v>
      </c>
      <c r="BF54" s="1">
        <v>0.21777699764164</v>
      </c>
      <c r="BG54" s="1">
        <v>0.22475513809407</v>
      </c>
      <c r="BH54" s="1">
        <v>0.0378656805036665</v>
      </c>
      <c r="BI54" s="1">
        <v>0.0126585510345337</v>
      </c>
    </row>
    <row r="55" ht="15.75" customHeight="1">
      <c r="A55" s="1" t="s">
        <v>1416</v>
      </c>
      <c r="B55" s="1" t="s">
        <v>193</v>
      </c>
      <c r="C55" s="1">
        <v>83.9</v>
      </c>
      <c r="D55" s="1">
        <v>16.6266084944246</v>
      </c>
      <c r="E55" s="1">
        <v>1211.1009186</v>
      </c>
      <c r="F55" s="1">
        <v>0.019512899662803</v>
      </c>
      <c r="G55" s="1">
        <v>0.0119608321486028</v>
      </c>
      <c r="H55" s="1" t="e">
        <v>#N/A</v>
      </c>
      <c r="I55" s="1">
        <v>0.0390747221997935</v>
      </c>
      <c r="J55" s="1">
        <v>0.915151210019191</v>
      </c>
      <c r="K55" s="1">
        <v>0.0329154342231461</v>
      </c>
      <c r="L55" s="1">
        <v>0.352683411267586</v>
      </c>
      <c r="M55" s="1">
        <v>0.0181995299546417</v>
      </c>
      <c r="N55" s="1">
        <v>0.137067703547847</v>
      </c>
      <c r="O55" s="1">
        <v>68907.1273443722</v>
      </c>
      <c r="P55" s="15">
        <v>0.192068057859266</v>
      </c>
      <c r="Q55" s="1">
        <v>0.165735922707882</v>
      </c>
      <c r="R55" s="1">
        <v>0.642196019432852</v>
      </c>
      <c r="S55" s="1">
        <v>11.1872661382655</v>
      </c>
      <c r="T55" s="1">
        <v>90559.6990362854</v>
      </c>
      <c r="U55" s="15">
        <v>124.149999271535</v>
      </c>
      <c r="V55" s="1">
        <v>312734.067519186</v>
      </c>
      <c r="W55" s="15">
        <v>0.83584847535255</v>
      </c>
      <c r="X55" s="1">
        <v>0.0806628321413319</v>
      </c>
      <c r="Y55" s="1">
        <v>0.0834886925061184</v>
      </c>
      <c r="Z55" s="1">
        <v>0.16415152464745</v>
      </c>
      <c r="AA55" s="1">
        <v>312.734067519186</v>
      </c>
      <c r="AB55" s="1">
        <v>7694.26602431445</v>
      </c>
      <c r="AC55" s="15">
        <v>801.895780594944</v>
      </c>
      <c r="AD55" s="1">
        <v>237956.603074753</v>
      </c>
      <c r="AE55" s="15" t="e">
        <v>#N/A</v>
      </c>
      <c r="AF55" s="1">
        <v>49633.864561923</v>
      </c>
      <c r="AG55" s="15">
        <v>85460.5748290591</v>
      </c>
      <c r="AH55" s="15">
        <v>40.5845945280179</v>
      </c>
      <c r="AI55" s="1">
        <v>22.8065676848972</v>
      </c>
      <c r="AJ55" s="1">
        <v>24.0912193886667</v>
      </c>
      <c r="AK55" s="1">
        <v>1.86116016424059</v>
      </c>
      <c r="AL55" s="1">
        <v>1.06053331643394</v>
      </c>
      <c r="AM55" s="1">
        <v>1.36535414607851</v>
      </c>
      <c r="AN55" s="1">
        <v>1395.40567267802</v>
      </c>
      <c r="AO55" s="1">
        <v>1.09186287603281</v>
      </c>
      <c r="AP55" s="1">
        <v>2091.76464289076</v>
      </c>
      <c r="AQ55" s="15">
        <v>2944.78183793527</v>
      </c>
      <c r="AR55" s="15">
        <v>8561.99544707372</v>
      </c>
      <c r="AS55" s="15">
        <v>863.66022016491</v>
      </c>
      <c r="AT55" s="1">
        <v>476.556841908088</v>
      </c>
      <c r="AU55" s="1">
        <v>14938.7589899727</v>
      </c>
      <c r="AV55" s="15">
        <v>6494.33781556874</v>
      </c>
      <c r="AW55" s="15">
        <v>0.384538389447935</v>
      </c>
      <c r="AX55" s="1">
        <v>8188.62842983786</v>
      </c>
      <c r="AY55" s="15">
        <v>0.479616116856263</v>
      </c>
      <c r="AZ55" s="1">
        <v>1527.11052654971</v>
      </c>
      <c r="BA55" s="1">
        <v>0.0898926901889792</v>
      </c>
      <c r="BB55" s="1">
        <v>776.735691612637</v>
      </c>
      <c r="BC55" s="15">
        <v>0.0459528035096863</v>
      </c>
      <c r="BD55" s="1">
        <v>16986.8124635689</v>
      </c>
      <c r="BE55" s="15">
        <v>0.553249432186299</v>
      </c>
      <c r="BF55" s="1">
        <v>0.233055188786922</v>
      </c>
      <c r="BG55" s="1">
        <v>0.151246258126216</v>
      </c>
      <c r="BH55" s="1">
        <v>0.0395925481699963</v>
      </c>
      <c r="BI55" s="1">
        <v>0.022856572730567</v>
      </c>
    </row>
    <row r="56" ht="15.75" customHeight="1">
      <c r="A56" s="1" t="s">
        <v>1418</v>
      </c>
      <c r="B56" s="1" t="s">
        <v>195</v>
      </c>
      <c r="C56" s="1">
        <v>25.95</v>
      </c>
      <c r="D56" s="1">
        <v>182.434844504426</v>
      </c>
      <c r="E56" s="1">
        <v>4016.34316125</v>
      </c>
      <c r="F56" s="1">
        <v>0.0268657321326124</v>
      </c>
      <c r="G56" s="1">
        <v>0.119712915772127</v>
      </c>
      <c r="H56" s="1">
        <v>0.00227794586781049</v>
      </c>
      <c r="I56" s="1">
        <v>0.0786678842542757</v>
      </c>
      <c r="J56" s="1">
        <v>0.68719617917988</v>
      </c>
      <c r="K56" s="1">
        <v>0.0867938259380059</v>
      </c>
      <c r="L56" s="1">
        <v>0.622426097952881</v>
      </c>
      <c r="M56" s="1">
        <v>0.041648989346753</v>
      </c>
      <c r="N56" s="1">
        <v>0.169576774520727</v>
      </c>
      <c r="O56" s="1">
        <v>78157.2146712878</v>
      </c>
      <c r="P56" s="15">
        <v>0.171507536161476</v>
      </c>
      <c r="Q56" s="1">
        <v>0.134646932146687</v>
      </c>
      <c r="R56" s="1">
        <v>0.693845531691837</v>
      </c>
      <c r="S56" s="1">
        <v>33.0285809024271</v>
      </c>
      <c r="T56" s="1">
        <v>107365.763846301</v>
      </c>
      <c r="U56" s="15">
        <v>144.295604765874</v>
      </c>
      <c r="V56" s="1">
        <v>291235.939519659</v>
      </c>
      <c r="W56" s="15">
        <v>0.748447726148831</v>
      </c>
      <c r="X56" s="1">
        <v>0.205903369165582</v>
      </c>
      <c r="Y56" s="1">
        <v>0.0456489046855877</v>
      </c>
      <c r="Z56" s="1">
        <v>0.251552273851169</v>
      </c>
      <c r="AA56" s="1">
        <v>291.235939519659</v>
      </c>
      <c r="AB56" s="1">
        <v>10055.0901600328</v>
      </c>
      <c r="AC56" s="15">
        <v>955.021099418762</v>
      </c>
      <c r="AD56" s="1">
        <v>205262.989519511</v>
      </c>
      <c r="AE56" s="15" t="e">
        <v>#N/A</v>
      </c>
      <c r="AF56" s="1">
        <v>44247.7921489535</v>
      </c>
      <c r="AG56" s="15">
        <v>72448.4288498905</v>
      </c>
      <c r="AH56" s="15">
        <v>67.3054172579786</v>
      </c>
      <c r="AI56" s="1">
        <v>30.1215967724112</v>
      </c>
      <c r="AJ56" s="1">
        <v>41.6977205271196</v>
      </c>
      <c r="AK56" s="1">
        <v>1.61486726531553</v>
      </c>
      <c r="AL56" s="1">
        <v>0.971020033965181</v>
      </c>
      <c r="AM56" s="1">
        <v>1.33332659109841</v>
      </c>
      <c r="AN56" s="1">
        <v>187.458561749409</v>
      </c>
      <c r="AO56" s="15">
        <v>0.948373188523683</v>
      </c>
      <c r="AP56" s="1">
        <v>1985.28453804191</v>
      </c>
      <c r="AQ56" s="15">
        <v>2863.87511853448</v>
      </c>
      <c r="AR56" s="15">
        <v>9924.6166717224</v>
      </c>
      <c r="AS56" s="15">
        <v>1244.6675254821</v>
      </c>
      <c r="AT56" s="1">
        <v>535.847764644242</v>
      </c>
      <c r="AU56" s="1">
        <v>16554.2916184251</v>
      </c>
      <c r="AV56" s="15">
        <v>5635.45900277255</v>
      </c>
      <c r="AW56" s="15">
        <v>0.336734534363531</v>
      </c>
      <c r="AX56" s="1">
        <v>8938.85262542496</v>
      </c>
      <c r="AY56" s="15">
        <v>0.509716993087749</v>
      </c>
      <c r="AZ56" s="1">
        <v>1270.67954345436</v>
      </c>
      <c r="BA56" s="1">
        <v>0.0742079554132822</v>
      </c>
      <c r="BB56" s="1">
        <v>1341.91874081296</v>
      </c>
      <c r="BC56" s="15">
        <v>0.0793405171214537</v>
      </c>
      <c r="BD56" s="1">
        <v>17186.9099124648</v>
      </c>
      <c r="BE56" s="15">
        <v>0.579469642977853</v>
      </c>
      <c r="BF56" s="1">
        <v>0.243877808689044</v>
      </c>
      <c r="BG56" s="1">
        <v>0.131365136905591</v>
      </c>
      <c r="BH56" s="1">
        <v>0.029536328767347</v>
      </c>
      <c r="BI56" s="1">
        <v>0.0157510826601654</v>
      </c>
    </row>
    <row r="57" ht="15.75" customHeight="1">
      <c r="A57" s="1" t="s">
        <v>1421</v>
      </c>
      <c r="B57" s="1" t="s">
        <v>197</v>
      </c>
      <c r="C57" s="1">
        <v>59.85</v>
      </c>
      <c r="D57" s="1">
        <v>11.8141869213391</v>
      </c>
      <c r="E57" s="1">
        <v>668.0024001</v>
      </c>
      <c r="F57" s="1" t="e">
        <v>#N/A</v>
      </c>
      <c r="G57" s="1">
        <v>0.0104414451338965</v>
      </c>
      <c r="H57" s="1" t="e">
        <v>#N/A</v>
      </c>
      <c r="I57" s="1">
        <v>0.0286538005461306</v>
      </c>
      <c r="J57" s="1">
        <v>0.942287655748494</v>
      </c>
      <c r="K57" s="1">
        <v>0.0320589676512238</v>
      </c>
      <c r="L57" s="1">
        <v>0.274395455946688</v>
      </c>
      <c r="M57" s="1" t="e">
        <v>#N/A</v>
      </c>
      <c r="N57" s="1">
        <v>0.121637564765362</v>
      </c>
      <c r="O57" s="1">
        <v>66590.1332126434</v>
      </c>
      <c r="P57" s="15">
        <v>0.175006786851866</v>
      </c>
      <c r="Q57" s="1">
        <v>0.18630513199821</v>
      </c>
      <c r="R57" s="1">
        <v>0.638688081149924</v>
      </c>
      <c r="S57" s="1">
        <v>7.21615542549156</v>
      </c>
      <c r="T57" s="1">
        <v>88318.8576106011</v>
      </c>
      <c r="U57" s="15">
        <v>108.998394012949</v>
      </c>
      <c r="V57" s="1">
        <v>240774.643587991</v>
      </c>
      <c r="W57" s="15">
        <v>0.867143725363424</v>
      </c>
      <c r="X57" s="1">
        <v>0.0570471781205284</v>
      </c>
      <c r="Y57" s="1">
        <v>0.0758090965160472</v>
      </c>
      <c r="Z57" s="1">
        <v>0.132856274636576</v>
      </c>
      <c r="AA57" s="1">
        <v>240.774643587991</v>
      </c>
      <c r="AB57" s="1">
        <v>5259.659545346</v>
      </c>
      <c r="AC57" s="15">
        <v>586.100731735979</v>
      </c>
      <c r="AD57" s="1">
        <v>184559.168944256</v>
      </c>
      <c r="AE57" s="15" t="e">
        <v>#N/A</v>
      </c>
      <c r="AF57" s="1">
        <v>49175.7496710871</v>
      </c>
      <c r="AG57" s="15">
        <v>86382.6677173937</v>
      </c>
      <c r="AH57" s="15">
        <v>33.0083322706602</v>
      </c>
      <c r="AI57" s="1">
        <v>20.4211729846069</v>
      </c>
      <c r="AJ57" s="1">
        <v>22.5251532774461</v>
      </c>
      <c r="AK57" s="1">
        <v>1.21348137447583</v>
      </c>
      <c r="AL57" s="1">
        <v>0.727886752424742</v>
      </c>
      <c r="AM57" s="1">
        <v>0.978183156896724</v>
      </c>
      <c r="AN57" s="1">
        <v>2868.40411757976</v>
      </c>
      <c r="AO57" s="15">
        <v>1.27048803781847</v>
      </c>
      <c r="AP57" s="1">
        <v>2173.08098037177</v>
      </c>
      <c r="AQ57" s="15">
        <v>3062.37709504302</v>
      </c>
      <c r="AR57" s="15">
        <v>9188.77626350013</v>
      </c>
      <c r="AS57" s="15">
        <v>801.197314440607</v>
      </c>
      <c r="AT57" s="1">
        <v>678.622459188976</v>
      </c>
      <c r="AU57" s="1">
        <v>15904.0541125445</v>
      </c>
      <c r="AV57" s="15">
        <v>8862.95476524947</v>
      </c>
      <c r="AW57" s="15">
        <v>0.467085312278697</v>
      </c>
      <c r="AX57" s="1">
        <v>7453.92811933071</v>
      </c>
      <c r="AY57" s="15">
        <v>0.393922268701587</v>
      </c>
      <c r="AZ57" s="1">
        <v>1718.67248023369</v>
      </c>
      <c r="BA57" s="1">
        <v>0.0904199941441226</v>
      </c>
      <c r="BB57" s="1">
        <v>917.335012433554</v>
      </c>
      <c r="BC57" s="15">
        <v>0.0485724248866881</v>
      </c>
      <c r="BD57" s="1">
        <v>18952.8903772474</v>
      </c>
      <c r="BE57" s="15">
        <v>0.540891040641632</v>
      </c>
      <c r="BF57" s="1">
        <v>0.233813331535114</v>
      </c>
      <c r="BG57" s="1">
        <v>0.151375467229516</v>
      </c>
      <c r="BH57" s="1">
        <v>0.0410022567250203</v>
      </c>
      <c r="BI57" s="1">
        <v>0.0329179038687184</v>
      </c>
    </row>
    <row r="58" ht="15.75" customHeight="1">
      <c r="A58" s="1" t="s">
        <v>463</v>
      </c>
      <c r="B58" s="1" t="s">
        <v>199</v>
      </c>
      <c r="C58" s="1">
        <v>48.1</v>
      </c>
      <c r="D58" s="1">
        <v>59.9776810034759</v>
      </c>
      <c r="E58" s="1">
        <v>2364.4646017</v>
      </c>
      <c r="F58" s="1">
        <v>0.01985139513645</v>
      </c>
      <c r="G58" s="1">
        <v>0.0579699760388802</v>
      </c>
      <c r="H58" s="1" t="e">
        <v>#N/A</v>
      </c>
      <c r="I58" s="1">
        <v>0.0908494953173303</v>
      </c>
      <c r="J58" s="1">
        <v>0.764904840143171</v>
      </c>
      <c r="K58" s="1">
        <v>0.0683654245486035</v>
      </c>
      <c r="L58" s="1">
        <v>0.58019448088269</v>
      </c>
      <c r="M58" s="1">
        <v>0.042490768245833</v>
      </c>
      <c r="N58" s="1">
        <v>0.163411604302381</v>
      </c>
      <c r="O58" s="1">
        <v>75222.2055606299</v>
      </c>
      <c r="P58" s="15">
        <v>0.176164713950241</v>
      </c>
      <c r="Q58" s="1">
        <v>0.148915572023491</v>
      </c>
      <c r="R58" s="1">
        <v>0.674919714026268</v>
      </c>
      <c r="S58" s="1">
        <v>21.8700087808788</v>
      </c>
      <c r="T58" s="1">
        <v>96755.3803055326</v>
      </c>
      <c r="U58" s="15">
        <v>130.038865856432</v>
      </c>
      <c r="V58" s="1">
        <v>320719.891071652</v>
      </c>
      <c r="W58" s="15">
        <v>0.727058394150928</v>
      </c>
      <c r="X58" s="1">
        <v>0.223139151799232</v>
      </c>
      <c r="Y58" s="1">
        <v>0.0498024540498403</v>
      </c>
      <c r="Z58" s="1">
        <v>0.272941605849072</v>
      </c>
      <c r="AA58" s="1">
        <v>320.719891071652</v>
      </c>
      <c r="AB58" s="1">
        <v>9664.9152554746</v>
      </c>
      <c r="AC58" s="15">
        <v>876.559805551688</v>
      </c>
      <c r="AD58" s="15">
        <v>240989.04842332</v>
      </c>
      <c r="AE58" s="15" t="e">
        <v>#N/A</v>
      </c>
      <c r="AF58" s="1">
        <v>43317.5147541353</v>
      </c>
      <c r="AG58" s="15">
        <v>75834.7762795242</v>
      </c>
      <c r="AH58" s="15">
        <v>57.1933417440066</v>
      </c>
      <c r="AI58" s="1">
        <v>27.1313585775798</v>
      </c>
      <c r="AJ58" s="1">
        <v>34.1590456891814</v>
      </c>
      <c r="AK58" s="1">
        <v>1.81377728075294</v>
      </c>
      <c r="AL58" s="1">
        <v>1.21424874731463</v>
      </c>
      <c r="AM58" s="1">
        <v>1.58259733585284</v>
      </c>
      <c r="AN58" s="1">
        <v>809.296722447947</v>
      </c>
      <c r="AO58" s="15">
        <v>1.03516733878227</v>
      </c>
      <c r="AP58" s="1">
        <v>2054.89832328497</v>
      </c>
      <c r="AQ58" s="15">
        <v>2888.25582632532</v>
      </c>
      <c r="AR58" s="15">
        <v>9782.67869177211</v>
      </c>
      <c r="AS58" s="15">
        <v>1086.33273983177</v>
      </c>
      <c r="AT58" s="1">
        <v>478.197520989345</v>
      </c>
      <c r="AU58" s="1">
        <v>16290.3631022035</v>
      </c>
      <c r="AV58" s="15">
        <v>5381.0613730107</v>
      </c>
      <c r="AW58" s="15">
        <v>0.317280491022329</v>
      </c>
      <c r="AX58" s="1">
        <v>9410.70292122846</v>
      </c>
      <c r="AY58" s="15">
        <v>0.531207050119908</v>
      </c>
      <c r="AZ58" s="1">
        <v>1344.90800664871</v>
      </c>
      <c r="BA58" s="1">
        <v>0.074521642583753</v>
      </c>
      <c r="BB58" s="1">
        <v>1330.36536858977</v>
      </c>
      <c r="BC58" s="15">
        <v>0.0769908162812733</v>
      </c>
      <c r="BD58" s="1">
        <v>17467.0376694776</v>
      </c>
      <c r="BE58" s="15">
        <v>0.564253736184426</v>
      </c>
      <c r="BF58" s="1">
        <v>0.236213324828706</v>
      </c>
      <c r="BG58" s="1">
        <v>0.148880485948978</v>
      </c>
      <c r="BH58" s="1">
        <v>0.0340254518216779</v>
      </c>
      <c r="BI58" s="1">
        <v>0.0166270012162116</v>
      </c>
    </row>
    <row r="59" ht="15.75" customHeight="1">
      <c r="A59" s="1" t="s">
        <v>1426</v>
      </c>
      <c r="B59" s="1" t="s">
        <v>201</v>
      </c>
      <c r="C59" s="1">
        <v>89.45</v>
      </c>
      <c r="D59" s="1">
        <v>8.78964258783171</v>
      </c>
      <c r="E59" s="1">
        <v>706.48135605</v>
      </c>
      <c r="F59" s="1" t="e">
        <v>#N/A</v>
      </c>
      <c r="G59" s="1" t="e">
        <v>#N/A</v>
      </c>
      <c r="H59" s="1" t="e">
        <v>#N/A</v>
      </c>
      <c r="I59" s="1">
        <v>0.0212118860827584</v>
      </c>
      <c r="J59" s="1">
        <v>0.959273849134468</v>
      </c>
      <c r="K59" s="1">
        <v>0.0247304808277549</v>
      </c>
      <c r="L59" s="1">
        <v>0.724355924425117</v>
      </c>
      <c r="M59" s="1">
        <v>0.0303785374466038</v>
      </c>
      <c r="N59" s="1">
        <v>0.155304975528155</v>
      </c>
      <c r="O59" s="1">
        <v>63126.7734202023</v>
      </c>
      <c r="P59" s="15">
        <v>0.196486555204502</v>
      </c>
      <c r="Q59" s="1">
        <v>0.163302127496816</v>
      </c>
      <c r="R59" s="1">
        <v>0.640211317298681</v>
      </c>
      <c r="S59" s="1">
        <v>8.38957500470405</v>
      </c>
      <c r="T59" s="1">
        <v>85671.821061104</v>
      </c>
      <c r="U59" s="15">
        <v>95.3668472191912</v>
      </c>
      <c r="V59" s="1">
        <v>288401.141452882</v>
      </c>
      <c r="W59" s="15">
        <v>0.801371900186162</v>
      </c>
      <c r="X59" s="1">
        <v>0.0507894247986146</v>
      </c>
      <c r="Y59" s="1">
        <v>0.147838675015224</v>
      </c>
      <c r="Z59" s="1">
        <v>0.198628099813838</v>
      </c>
      <c r="AA59" s="1">
        <v>288.401141452882</v>
      </c>
      <c r="AB59" s="1">
        <v>6701.09842171822</v>
      </c>
      <c r="AC59" s="15">
        <v>674.764973509452</v>
      </c>
      <c r="AD59" s="1">
        <v>220833.877068111</v>
      </c>
      <c r="AE59" s="15" t="e">
        <v>#N/A</v>
      </c>
      <c r="AF59" s="1">
        <v>42600.4686495544</v>
      </c>
      <c r="AG59" s="15">
        <v>66923.4272236774</v>
      </c>
      <c r="AH59" s="15">
        <v>30.8171247196682</v>
      </c>
      <c r="AI59" s="1">
        <v>21.42301254221</v>
      </c>
      <c r="AJ59" s="1">
        <v>22.2169268707386</v>
      </c>
      <c r="AK59" s="1">
        <v>1.7520499933156</v>
      </c>
      <c r="AL59" s="1">
        <v>1.00048323756312</v>
      </c>
      <c r="AM59" s="1">
        <v>1.18291163062328</v>
      </c>
      <c r="AN59" s="1">
        <v>1097.72648189334</v>
      </c>
      <c r="AO59" s="1">
        <v>1.15142880385471</v>
      </c>
      <c r="AP59" s="1">
        <v>2420.51134662777</v>
      </c>
      <c r="AQ59" s="15">
        <v>4014.84295121195</v>
      </c>
      <c r="AR59" s="15">
        <v>9526.16643789209</v>
      </c>
      <c r="AS59" s="15">
        <v>990.430218020472</v>
      </c>
      <c r="AT59" s="1">
        <v>658.208404960498</v>
      </c>
      <c r="AU59" s="1">
        <v>17610.1593587128</v>
      </c>
      <c r="AV59" s="15">
        <v>9811.84367703611</v>
      </c>
      <c r="AW59" s="15">
        <v>0.509074424801908</v>
      </c>
      <c r="AX59" s="1">
        <v>6836.17129575035</v>
      </c>
      <c r="AY59" s="15">
        <v>0.346111787681541</v>
      </c>
      <c r="AZ59" s="1">
        <v>1316.46174384614</v>
      </c>
      <c r="BA59" s="1">
        <v>0.0670858395288531</v>
      </c>
      <c r="BB59" s="1">
        <v>1491.95465855308</v>
      </c>
      <c r="BC59" s="15">
        <v>0.0777279479857799</v>
      </c>
      <c r="BD59" s="1">
        <v>19456.4313751857</v>
      </c>
      <c r="BE59" s="15">
        <v>0.516527239805637</v>
      </c>
      <c r="BF59" s="1">
        <v>0.238787413585797</v>
      </c>
      <c r="BG59" s="1">
        <v>0.174829383032947</v>
      </c>
      <c r="BH59" s="1">
        <v>0.0430025357474036</v>
      </c>
      <c r="BI59" s="1">
        <v>0.026853427828215</v>
      </c>
    </row>
    <row r="60" ht="15.75" customHeight="1">
      <c r="A60" s="1" t="s">
        <v>484</v>
      </c>
      <c r="B60" s="1" t="s">
        <v>204</v>
      </c>
      <c r="C60" s="1">
        <v>27.05</v>
      </c>
      <c r="D60" s="1">
        <v>185.38491464213</v>
      </c>
      <c r="E60" s="1">
        <v>4224.1405651</v>
      </c>
      <c r="F60" s="1">
        <v>0.0699985293927409</v>
      </c>
      <c r="G60" s="1">
        <v>0.0470639985979269</v>
      </c>
      <c r="H60" s="1">
        <v>0.00364458831844078</v>
      </c>
      <c r="I60" s="1">
        <v>0.0517008339906259</v>
      </c>
      <c r="J60" s="1">
        <v>0.778103589089315</v>
      </c>
      <c r="K60" s="1">
        <v>0.0516552923313218</v>
      </c>
      <c r="L60" s="1">
        <v>0.201309899353621</v>
      </c>
      <c r="M60" s="1">
        <v>0.0342230825001545</v>
      </c>
      <c r="N60" s="1">
        <v>0.128237971956622</v>
      </c>
      <c r="O60" s="1">
        <v>84262.4663579562</v>
      </c>
      <c r="P60" s="15">
        <v>0.153223188181836</v>
      </c>
      <c r="Q60" s="1">
        <v>0.150279477988287</v>
      </c>
      <c r="R60" s="1">
        <v>0.696497333829877</v>
      </c>
      <c r="S60" s="1">
        <v>30.0362433906542</v>
      </c>
      <c r="T60" s="1">
        <v>113536.854787988</v>
      </c>
      <c r="U60" s="15">
        <v>165.479474989663</v>
      </c>
      <c r="V60" s="1">
        <v>393711.780270889</v>
      </c>
      <c r="W60" s="15">
        <v>0.821725124638685</v>
      </c>
      <c r="X60" s="1">
        <v>0.149866739571795</v>
      </c>
      <c r="Y60" s="1">
        <v>0.0284081357895196</v>
      </c>
      <c r="Z60" s="1">
        <v>0.178274875361315</v>
      </c>
      <c r="AA60" s="1">
        <v>393.711780270889</v>
      </c>
      <c r="AB60" s="1">
        <v>12911.8352501389</v>
      </c>
      <c r="AC60" s="15">
        <v>1205.59132088907</v>
      </c>
      <c r="AD60" s="1">
        <v>302071.588682894</v>
      </c>
      <c r="AE60" s="15" t="e">
        <v>#N/A</v>
      </c>
      <c r="AF60" s="1">
        <v>62047.9644573618</v>
      </c>
      <c r="AG60" s="15">
        <v>124945.234534744</v>
      </c>
      <c r="AH60" s="15">
        <v>69.0162054980108</v>
      </c>
      <c r="AI60" s="1">
        <v>30.6624389449925</v>
      </c>
      <c r="AJ60" s="1">
        <v>39.852270188391</v>
      </c>
      <c r="AK60" s="1">
        <v>1.91792081063493</v>
      </c>
      <c r="AL60" s="1">
        <v>1.17273310162608</v>
      </c>
      <c r="AM60" s="1">
        <v>1.45849829916644</v>
      </c>
      <c r="AN60" s="1">
        <v>123.078271778035</v>
      </c>
      <c r="AO60" s="15">
        <v>0.666852764533181</v>
      </c>
      <c r="AP60" s="1">
        <v>1935.0430310092</v>
      </c>
      <c r="AQ60" s="15">
        <v>2901.21692771128</v>
      </c>
      <c r="AR60" s="15">
        <v>9880.10393068252</v>
      </c>
      <c r="AS60" s="15">
        <v>1303.49466812065</v>
      </c>
      <c r="AT60" s="1">
        <v>461.75566755881</v>
      </c>
      <c r="AU60" s="1">
        <v>16481.6142250825</v>
      </c>
      <c r="AV60" s="15">
        <v>3293.8367265662</v>
      </c>
      <c r="AW60" s="15">
        <v>0.197986585112817</v>
      </c>
      <c r="AX60" s="1">
        <v>11277.5910880869</v>
      </c>
      <c r="AY60" s="15">
        <v>0.664253112229237</v>
      </c>
      <c r="AZ60" s="1">
        <v>1657.44311437852</v>
      </c>
      <c r="BA60" s="1">
        <v>0.099328341512329</v>
      </c>
      <c r="BB60" s="1">
        <v>640.162465873877</v>
      </c>
      <c r="BC60" s="15">
        <v>0.0384319611562374</v>
      </c>
      <c r="BD60" s="1">
        <v>16869.0333949055</v>
      </c>
      <c r="BE60" s="15">
        <v>0.592740950150571</v>
      </c>
      <c r="BF60" s="1">
        <v>0.233093438471858</v>
      </c>
      <c r="BG60" s="1">
        <v>0.127097249558239</v>
      </c>
      <c r="BH60" s="1">
        <v>0.0303417578940792</v>
      </c>
      <c r="BI60" s="1">
        <v>0.016726603925253</v>
      </c>
    </row>
    <row r="61" ht="15.75" customHeight="1">
      <c r="A61" s="1" t="s">
        <v>1430</v>
      </c>
      <c r="B61" s="1" t="s">
        <v>206</v>
      </c>
      <c r="C61" s="1">
        <v>34.65</v>
      </c>
      <c r="D61" s="1">
        <v>45.6702380034352</v>
      </c>
      <c r="E61" s="1">
        <v>1140.81500685</v>
      </c>
      <c r="F61" s="1">
        <v>0.014592294384325</v>
      </c>
      <c r="G61" s="1">
        <v>0.0291175730521512</v>
      </c>
      <c r="H61" s="1" t="e">
        <v>#N/A</v>
      </c>
      <c r="I61" s="1">
        <v>0.0388405063207223</v>
      </c>
      <c r="J61" s="1">
        <v>0.863167541051366</v>
      </c>
      <c r="K61" s="1">
        <v>0.0678441697895226</v>
      </c>
      <c r="L61" s="1">
        <v>0.75929260856246</v>
      </c>
      <c r="M61" s="1">
        <v>0.0142122098729354</v>
      </c>
      <c r="N61" s="1">
        <v>0.173926554366901</v>
      </c>
      <c r="O61" s="1">
        <v>64482.0398972758</v>
      </c>
      <c r="P61" s="15">
        <v>0.209463573841372</v>
      </c>
      <c r="Q61" s="1">
        <v>0.163682701844257</v>
      </c>
      <c r="R61" s="1">
        <v>0.626853724314371</v>
      </c>
      <c r="S61" s="1">
        <v>13.0963663902415</v>
      </c>
      <c r="T61" s="1">
        <v>79955.5553445912</v>
      </c>
      <c r="U61" s="15">
        <v>107.375255546972</v>
      </c>
      <c r="V61" s="1">
        <v>274375.084584732</v>
      </c>
      <c r="W61" s="15">
        <v>0.730122913650656</v>
      </c>
      <c r="X61" s="1">
        <v>0.15938492192347</v>
      </c>
      <c r="Y61" s="1">
        <v>0.110492164425874</v>
      </c>
      <c r="Z61" s="1">
        <v>0.269877086349344</v>
      </c>
      <c r="AA61" s="1">
        <v>274.375084584732</v>
      </c>
      <c r="AB61" s="1">
        <v>6987.1548429307</v>
      </c>
      <c r="AC61" s="15">
        <v>708.033340331229</v>
      </c>
      <c r="AD61" s="1">
        <v>180540.925530707</v>
      </c>
      <c r="AE61" s="15" t="e">
        <v>#N/A</v>
      </c>
      <c r="AF61" s="1">
        <v>39132.381791151</v>
      </c>
      <c r="AG61" s="15">
        <v>63737.0688795528</v>
      </c>
      <c r="AH61" s="15">
        <v>44.7949016021392</v>
      </c>
      <c r="AI61" s="1">
        <v>22.9566706784436</v>
      </c>
      <c r="AJ61" s="1">
        <v>28.9873412170196</v>
      </c>
      <c r="AK61" s="1">
        <v>1.9782529612493</v>
      </c>
      <c r="AL61" s="1">
        <v>1.1777867606579</v>
      </c>
      <c r="AM61" s="1">
        <v>1.65594167708589</v>
      </c>
      <c r="AN61" s="1">
        <v>242.342265257693</v>
      </c>
      <c r="AO61" s="15">
        <v>0.906963016421419</v>
      </c>
      <c r="AP61" s="1">
        <v>2206.85538530177</v>
      </c>
      <c r="AQ61" s="15">
        <v>3384.01005712542</v>
      </c>
      <c r="AR61" s="15">
        <v>9141.55321886578</v>
      </c>
      <c r="AS61" s="15">
        <v>1043.48152579704</v>
      </c>
      <c r="AT61" s="1">
        <v>461.572190791873</v>
      </c>
      <c r="AU61" s="1">
        <v>16237.4723778819</v>
      </c>
      <c r="AV61" s="15">
        <v>8293.20507516568</v>
      </c>
      <c r="AW61" s="15">
        <v>0.481084043756571</v>
      </c>
      <c r="AX61" s="1">
        <v>6206.35470637511</v>
      </c>
      <c r="AY61" s="15">
        <v>0.350153327776684</v>
      </c>
      <c r="AZ61" s="1">
        <v>1101.66419073534</v>
      </c>
      <c r="BA61" s="1">
        <v>0.0630894869414004</v>
      </c>
      <c r="BB61" s="1">
        <v>1821.93663524971</v>
      </c>
      <c r="BC61" s="15">
        <v>0.10567314154012</v>
      </c>
      <c r="BD61" s="1">
        <v>17423.1606075258</v>
      </c>
      <c r="BE61" s="15">
        <v>0.525284043614253</v>
      </c>
      <c r="BF61" s="1">
        <v>0.244449441818738</v>
      </c>
      <c r="BG61" s="1">
        <v>0.172025962868965</v>
      </c>
      <c r="BH61" s="1">
        <v>0.0341298732269028</v>
      </c>
      <c r="BI61" s="1">
        <v>0.0241106784711414</v>
      </c>
    </row>
    <row r="62" ht="15.75" customHeight="1">
      <c r="A62" s="1" t="s">
        <v>1434</v>
      </c>
      <c r="B62" s="1" t="s">
        <v>208</v>
      </c>
      <c r="C62" s="1">
        <v>122.45</v>
      </c>
      <c r="D62" s="1">
        <v>7.2315635892136</v>
      </c>
      <c r="E62" s="1">
        <v>787.77034915</v>
      </c>
      <c r="F62" s="1" t="e">
        <v>#N/A</v>
      </c>
      <c r="G62" s="1">
        <v>0.0181315352942728</v>
      </c>
      <c r="H62" s="1" t="e">
        <v>#N/A</v>
      </c>
      <c r="I62" s="1">
        <v>0.034437902705815</v>
      </c>
      <c r="J62" s="1">
        <v>0.927710818839262</v>
      </c>
      <c r="K62" s="1">
        <v>0.0341606974913655</v>
      </c>
      <c r="L62" s="1">
        <v>0.747385181829225</v>
      </c>
      <c r="M62" s="1">
        <v>0.0134334388861257</v>
      </c>
      <c r="N62" s="1">
        <v>0.185294128643257</v>
      </c>
      <c r="O62" s="1">
        <v>63979.7600876185</v>
      </c>
      <c r="P62" s="15">
        <v>0.205779307151696</v>
      </c>
      <c r="Q62" s="1">
        <v>0.160446947974088</v>
      </c>
      <c r="R62" s="1">
        <v>0.633773744874216</v>
      </c>
      <c r="S62" s="1">
        <v>9.87756369851687</v>
      </c>
      <c r="T62" s="1">
        <v>86653.7229042924</v>
      </c>
      <c r="U62" s="15">
        <v>92.0636824244647</v>
      </c>
      <c r="V62" s="1">
        <v>310987.587009767</v>
      </c>
      <c r="W62" s="15">
        <v>0.75236183250075</v>
      </c>
      <c r="X62" s="1">
        <v>0.077180737379717</v>
      </c>
      <c r="Y62" s="1">
        <v>0.170457430119532</v>
      </c>
      <c r="Z62" s="1">
        <v>0.24763816749925</v>
      </c>
      <c r="AA62" s="1">
        <v>310.987587009767</v>
      </c>
      <c r="AB62" s="1">
        <v>7879.34085955055</v>
      </c>
      <c r="AC62" s="15">
        <v>601.239102882018</v>
      </c>
      <c r="AD62" s="1">
        <v>214873.492447122</v>
      </c>
      <c r="AE62" s="15" t="e">
        <v>#N/A</v>
      </c>
      <c r="AF62" s="1">
        <v>40458.3484912668</v>
      </c>
      <c r="AG62" s="15">
        <v>64337.8902296399</v>
      </c>
      <c r="AH62" s="15">
        <v>33.6468295609309</v>
      </c>
      <c r="AI62" s="1">
        <v>20.8532570295698</v>
      </c>
      <c r="AJ62" s="1">
        <v>23.2993572100232</v>
      </c>
      <c r="AK62" s="1">
        <v>1.08856523286613</v>
      </c>
      <c r="AL62" s="1">
        <v>0.825099880190194</v>
      </c>
      <c r="AM62" s="1">
        <v>0.976708828849453</v>
      </c>
      <c r="AN62" s="1">
        <v>1137.93409394914</v>
      </c>
      <c r="AO62" s="15">
        <v>1.22715616516433</v>
      </c>
      <c r="AP62" s="1">
        <v>2636.44461579568</v>
      </c>
      <c r="AQ62" s="15">
        <v>4207.23998570923</v>
      </c>
      <c r="AR62" s="15">
        <v>10128.0205336604</v>
      </c>
      <c r="AS62" s="15">
        <v>1034.88186992523</v>
      </c>
      <c r="AT62" s="1">
        <v>591.57118950064</v>
      </c>
      <c r="AU62" s="1">
        <v>18598.1581945911</v>
      </c>
      <c r="AV62" s="15">
        <v>10136.4985736991</v>
      </c>
      <c r="AW62" s="15">
        <v>0.506486873812738</v>
      </c>
      <c r="AX62" s="1">
        <v>7385.08041707842</v>
      </c>
      <c r="AY62" s="15">
        <v>0.341729599079316</v>
      </c>
      <c r="AZ62" s="1">
        <v>1589.32979704322</v>
      </c>
      <c r="BA62" s="1">
        <v>0.0751500986786554</v>
      </c>
      <c r="BB62" s="1">
        <v>1553.09792391481</v>
      </c>
      <c r="BC62" s="15">
        <v>0.0766334284177542</v>
      </c>
      <c r="BD62" s="1">
        <v>20664.0067117355</v>
      </c>
      <c r="BE62" s="15">
        <v>0.525187236036426</v>
      </c>
      <c r="BF62" s="1">
        <v>0.251194740401007</v>
      </c>
      <c r="BG62" s="1">
        <v>0.159290342898221</v>
      </c>
      <c r="BH62" s="1">
        <v>0.0438914292369547</v>
      </c>
      <c r="BI62" s="1">
        <v>0.0204362514273918</v>
      </c>
    </row>
    <row r="63" ht="15.75" customHeight="1">
      <c r="A63" s="1" t="s">
        <v>1436</v>
      </c>
      <c r="B63" s="1" t="s">
        <v>210</v>
      </c>
      <c r="C63" s="1">
        <v>80.25</v>
      </c>
      <c r="D63" s="1">
        <v>11.2212588117336</v>
      </c>
      <c r="E63" s="1">
        <v>680.1126179</v>
      </c>
      <c r="F63" s="1" t="e">
        <v>#N/A</v>
      </c>
      <c r="G63" s="1">
        <v>0.0186221339191667</v>
      </c>
      <c r="H63" s="1" t="e">
        <v>#N/A</v>
      </c>
      <c r="I63" s="1">
        <v>0.0363438050838831</v>
      </c>
      <c r="J63" s="1">
        <v>0.929097028184043</v>
      </c>
      <c r="K63" s="1">
        <v>0.0343477213307952</v>
      </c>
      <c r="L63" s="1">
        <v>0.723546849130249</v>
      </c>
      <c r="M63" s="1">
        <v>0.0303785374466038</v>
      </c>
      <c r="N63" s="1">
        <v>0.181823908031258</v>
      </c>
      <c r="O63" s="1">
        <v>61808.500056725</v>
      </c>
      <c r="P63" s="15">
        <v>0.226971389460436</v>
      </c>
      <c r="Q63" s="1">
        <v>0.167077899041864</v>
      </c>
      <c r="R63" s="1">
        <v>0.6059507114977</v>
      </c>
      <c r="S63" s="1">
        <v>9.6882979032795</v>
      </c>
      <c r="T63" s="1">
        <v>80467.7516217417</v>
      </c>
      <c r="U63" s="15">
        <v>78.0115435326479</v>
      </c>
      <c r="V63" s="1">
        <v>255575.41196149</v>
      </c>
      <c r="W63" s="15">
        <v>0.791377319785232</v>
      </c>
      <c r="X63" s="1">
        <v>0.0844106179729661</v>
      </c>
      <c r="Y63" s="1">
        <v>0.124212062241802</v>
      </c>
      <c r="Z63" s="1">
        <v>0.208622680214768</v>
      </c>
      <c r="AA63" s="1">
        <v>255.57541196149</v>
      </c>
      <c r="AB63" s="1">
        <v>6159.37727039191</v>
      </c>
      <c r="AC63" s="15">
        <v>644.129030207778</v>
      </c>
      <c r="AD63" s="1">
        <v>184185.025888293</v>
      </c>
      <c r="AE63" s="15" t="e">
        <v>#N/A</v>
      </c>
      <c r="AF63" s="1">
        <v>38920.866220222</v>
      </c>
      <c r="AG63" s="15">
        <v>62538.6432525664</v>
      </c>
      <c r="AH63" s="15">
        <v>35.0892973998857</v>
      </c>
      <c r="AI63" s="1">
        <v>21.6971950454726</v>
      </c>
      <c r="AJ63" s="1">
        <v>23.4466183225206</v>
      </c>
      <c r="AK63" s="1">
        <v>1.52209739415496</v>
      </c>
      <c r="AL63" s="1">
        <v>1.07452026014179</v>
      </c>
      <c r="AM63" s="1">
        <v>1.24431666908608</v>
      </c>
      <c r="AN63" s="1">
        <v>871.616937986529</v>
      </c>
      <c r="AO63" s="15">
        <v>1.19795595965077</v>
      </c>
      <c r="AP63" s="1">
        <v>2575.54758638158</v>
      </c>
      <c r="AQ63" s="15">
        <v>4157.97265786914</v>
      </c>
      <c r="AR63" s="15">
        <v>10083.4167004211</v>
      </c>
      <c r="AS63" s="15">
        <v>1098.50804975045</v>
      </c>
      <c r="AT63" s="1">
        <v>584.294717582242</v>
      </c>
      <c r="AU63" s="1">
        <v>18499.7397120045</v>
      </c>
      <c r="AV63" s="15">
        <v>10915.3180269109</v>
      </c>
      <c r="AW63" s="15">
        <v>0.54286311813396</v>
      </c>
      <c r="AX63" s="1">
        <v>6218.78354527351</v>
      </c>
      <c r="AY63" s="15">
        <v>0.297048767629784</v>
      </c>
      <c r="AZ63" s="1">
        <v>1484.70776411767</v>
      </c>
      <c r="BA63" s="1">
        <v>0.0721943758769755</v>
      </c>
      <c r="BB63" s="1">
        <v>1815.15103104201</v>
      </c>
      <c r="BC63" s="15">
        <v>0.0878937383637031</v>
      </c>
      <c r="BD63" s="1">
        <v>20433.9603673441</v>
      </c>
      <c r="BE63" s="15">
        <v>0.523054423942636</v>
      </c>
      <c r="BF63" s="1">
        <v>0.247817212058525</v>
      </c>
      <c r="BG63" s="1">
        <v>0.173397935735415</v>
      </c>
      <c r="BH63" s="1">
        <v>0.0386461988842892</v>
      </c>
      <c r="BI63" s="1">
        <v>0.0170842293791336</v>
      </c>
    </row>
    <row r="64" ht="15.75" customHeight="1">
      <c r="A64" s="1" t="s">
        <v>1440</v>
      </c>
      <c r="B64" s="1" t="s">
        <v>214</v>
      </c>
      <c r="C64" s="1">
        <v>44.05</v>
      </c>
      <c r="D64" s="1">
        <v>32.6542123868744</v>
      </c>
      <c r="E64" s="1">
        <v>1207.2643023</v>
      </c>
      <c r="F64" s="1">
        <v>0.011036503765685</v>
      </c>
      <c r="G64" s="1">
        <v>0.0221983899929825</v>
      </c>
      <c r="H64" s="1" t="e">
        <v>#N/A</v>
      </c>
      <c r="I64" s="1">
        <v>0.0363662366014147</v>
      </c>
      <c r="J64" s="1">
        <v>0.881628790674077</v>
      </c>
      <c r="K64" s="1">
        <v>0.0582729109151552</v>
      </c>
      <c r="L64" s="1">
        <v>0.812709903934704</v>
      </c>
      <c r="M64" s="1">
        <v>0.0133690177500906</v>
      </c>
      <c r="N64" s="1">
        <v>0.171038208683138</v>
      </c>
      <c r="O64" s="1">
        <v>66764.4552250671</v>
      </c>
      <c r="P64" s="15">
        <v>0.190489219265446</v>
      </c>
      <c r="Q64" s="1">
        <v>0.142453352326674</v>
      </c>
      <c r="R64" s="1">
        <v>0.66705742840788</v>
      </c>
      <c r="S64" s="1">
        <v>12.3600900039977</v>
      </c>
      <c r="T64" s="1">
        <v>87468.4100786021</v>
      </c>
      <c r="U64" s="15">
        <v>112.412160682057</v>
      </c>
      <c r="V64" s="1">
        <v>231810.283768713</v>
      </c>
      <c r="W64" s="15">
        <v>0.720327447854998</v>
      </c>
      <c r="X64" s="1">
        <v>0.153548345669989</v>
      </c>
      <c r="Y64" s="1">
        <v>0.126124206475013</v>
      </c>
      <c r="Z64" s="1">
        <v>0.279672552145002</v>
      </c>
      <c r="AA64" s="1">
        <v>231.810283768713</v>
      </c>
      <c r="AB64" s="1">
        <v>6510.24028874742</v>
      </c>
      <c r="AC64" s="15">
        <v>585.733839435832</v>
      </c>
      <c r="AD64" s="1">
        <v>164020.455874498</v>
      </c>
      <c r="AE64" s="15" t="e">
        <v>#N/A</v>
      </c>
      <c r="AF64" s="1">
        <v>39007.5178190002</v>
      </c>
      <c r="AG64" s="15">
        <v>62585.8059420751</v>
      </c>
      <c r="AH64" s="15">
        <v>39.6816439066082</v>
      </c>
      <c r="AI64" s="1">
        <v>22.202473639062</v>
      </c>
      <c r="AJ64" s="1">
        <v>27.2818498021251</v>
      </c>
      <c r="AK64" s="1">
        <v>1.9309821558471</v>
      </c>
      <c r="AL64" s="1">
        <v>1.19242920237418</v>
      </c>
      <c r="AM64" s="1">
        <v>1.61716885603019</v>
      </c>
      <c r="AN64" s="1">
        <v>443.943450476362</v>
      </c>
      <c r="AO64" s="15">
        <v>0.868059608550926</v>
      </c>
      <c r="AP64" s="1">
        <v>2093.76701744956</v>
      </c>
      <c r="AQ64" s="15">
        <v>3405.28141904623</v>
      </c>
      <c r="AR64" s="15">
        <v>8842.37942939465</v>
      </c>
      <c r="AS64" s="15">
        <v>1047.98988224006</v>
      </c>
      <c r="AT64" s="1">
        <v>500.995378433464</v>
      </c>
      <c r="AU64" s="1">
        <v>15890.413126564</v>
      </c>
      <c r="AV64" s="15">
        <v>8855.66669108965</v>
      </c>
      <c r="AW64" s="15">
        <v>0.518492288815507</v>
      </c>
      <c r="AX64" s="1">
        <v>5354.82680019223</v>
      </c>
      <c r="AY64" s="15">
        <v>0.312744218926678</v>
      </c>
      <c r="AZ64" s="1">
        <v>1027.29814691235</v>
      </c>
      <c r="BA64" s="1">
        <v>0.0600013057566005</v>
      </c>
      <c r="BB64" s="1">
        <v>1870.62832987003</v>
      </c>
      <c r="BC64" s="15">
        <v>0.108762186492058</v>
      </c>
      <c r="BD64" s="1">
        <v>17108.4199680643</v>
      </c>
      <c r="BE64" s="15">
        <v>0.536639028150816</v>
      </c>
      <c r="BF64" s="1">
        <v>0.24449207812223</v>
      </c>
      <c r="BG64" s="1">
        <v>0.161385857862813</v>
      </c>
      <c r="BH64" s="1">
        <v>0.0367392853484237</v>
      </c>
      <c r="BI64" s="1">
        <v>0.0207437505157173</v>
      </c>
    </row>
    <row r="65" ht="15.75" customHeight="1">
      <c r="A65" s="1" t="s">
        <v>503</v>
      </c>
      <c r="B65" s="1" t="s">
        <v>216</v>
      </c>
      <c r="C65" s="1">
        <v>9.7</v>
      </c>
      <c r="D65" s="1">
        <v>243.453948686806</v>
      </c>
      <c r="E65" s="1">
        <v>1620.96035335</v>
      </c>
      <c r="F65" s="1">
        <v>0.0175974749886328</v>
      </c>
      <c r="G65" s="1">
        <v>0.241846102706499</v>
      </c>
      <c r="H65" s="1" t="e">
        <v>#N/A</v>
      </c>
      <c r="I65" s="1">
        <v>0.118519916365283</v>
      </c>
      <c r="J65" s="1">
        <v>0.529807144921661</v>
      </c>
      <c r="K65" s="1">
        <v>0.0956907653790789</v>
      </c>
      <c r="L65" s="1">
        <v>0.874416657801688</v>
      </c>
      <c r="M65" s="1">
        <v>0.0426357974194942</v>
      </c>
      <c r="N65" s="1">
        <v>0.181582681252372</v>
      </c>
      <c r="O65" s="1">
        <v>73404.1150081036</v>
      </c>
      <c r="P65" s="15">
        <v>0.218413264304478</v>
      </c>
      <c r="Q65" s="1">
        <v>0.166265634301143</v>
      </c>
      <c r="R65" s="1">
        <v>0.615321101394379</v>
      </c>
      <c r="S65" s="1">
        <v>19.3687616026948</v>
      </c>
      <c r="T65" s="1">
        <v>94144.5198507713</v>
      </c>
      <c r="U65" s="15">
        <v>108.679510405918</v>
      </c>
      <c r="V65" s="1">
        <v>210397.643776523</v>
      </c>
      <c r="W65" s="15">
        <v>0.743859328299122</v>
      </c>
      <c r="X65" s="1">
        <v>0.195065566507046</v>
      </c>
      <c r="Y65" s="1">
        <v>0.0610751051938323</v>
      </c>
      <c r="Z65" s="1">
        <v>0.256140671700878</v>
      </c>
      <c r="AA65" s="1">
        <v>210.397643776523</v>
      </c>
      <c r="AB65" s="1">
        <v>7479.93488856296</v>
      </c>
      <c r="AC65" s="15">
        <v>740.697464943337</v>
      </c>
      <c r="AD65" s="1">
        <v>137859.754520442</v>
      </c>
      <c r="AE65" s="15" t="e">
        <v>#N/A</v>
      </c>
      <c r="AF65" s="1">
        <v>39169.7973168325</v>
      </c>
      <c r="AG65" s="15">
        <v>56557.8903223967</v>
      </c>
      <c r="AH65" s="15">
        <v>61.9725336123004</v>
      </c>
      <c r="AI65" s="1">
        <v>30.1810385951527</v>
      </c>
      <c r="AJ65" s="1">
        <v>41.9007481196528</v>
      </c>
      <c r="AK65" s="1">
        <v>1.29587704116317</v>
      </c>
      <c r="AL65" s="1">
        <v>0.737969285453223</v>
      </c>
      <c r="AM65" s="1">
        <v>1.03037265174932</v>
      </c>
      <c r="AN65" s="1">
        <v>88.6500954221503</v>
      </c>
      <c r="AO65" s="15">
        <v>1.06860559945447</v>
      </c>
      <c r="AP65" s="1">
        <v>2511.04592847567</v>
      </c>
      <c r="AQ65" s="15">
        <v>3150.26617520077</v>
      </c>
      <c r="AR65" s="15">
        <v>10245.8926365326</v>
      </c>
      <c r="AS65" s="15">
        <v>1288.32372222067</v>
      </c>
      <c r="AT65" s="1">
        <v>592.598645312203</v>
      </c>
      <c r="AU65" s="1">
        <v>17788.1271077419</v>
      </c>
      <c r="AV65" s="15">
        <v>9164.59559445254</v>
      </c>
      <c r="AW65" s="15">
        <v>0.492638752866628</v>
      </c>
      <c r="AX65" s="1">
        <v>6569.07593864355</v>
      </c>
      <c r="AY65" s="15">
        <v>0.33895951802228</v>
      </c>
      <c r="AZ65" s="1">
        <v>1207.06916891953</v>
      </c>
      <c r="BA65" s="1">
        <v>0.063162938952836</v>
      </c>
      <c r="BB65" s="1">
        <v>2016.44516179245</v>
      </c>
      <c r="BC65" s="15">
        <v>0.105238790156705</v>
      </c>
      <c r="BD65" s="1">
        <v>18957.1858638081</v>
      </c>
      <c r="BE65" s="15">
        <v>0.557163980706493</v>
      </c>
      <c r="BF65" s="1">
        <v>0.221159958308981</v>
      </c>
      <c r="BG65" s="1">
        <v>0.173240311545273</v>
      </c>
      <c r="BH65" s="1">
        <v>0.0325186535107065</v>
      </c>
      <c r="BI65" s="1">
        <v>0.0159170959285463</v>
      </c>
    </row>
    <row r="66" ht="15.75" customHeight="1">
      <c r="A66" s="1" t="s">
        <v>1444</v>
      </c>
      <c r="B66" s="1" t="s">
        <v>218</v>
      </c>
      <c r="C66" s="1">
        <v>53.1</v>
      </c>
      <c r="D66" s="1">
        <v>35.9423843914116</v>
      </c>
      <c r="E66" s="1">
        <v>1570.0442409</v>
      </c>
      <c r="F66" s="1">
        <v>0.010592261448979</v>
      </c>
      <c r="G66" s="1">
        <v>0.0150980784258146</v>
      </c>
      <c r="H66" s="1" t="e">
        <v>#N/A</v>
      </c>
      <c r="I66" s="1">
        <v>0.0291987076167245</v>
      </c>
      <c r="J66" s="1">
        <v>0.908841215196395</v>
      </c>
      <c r="K66" s="1">
        <v>0.0412706579599205</v>
      </c>
      <c r="L66" s="1">
        <v>0.497157027787718</v>
      </c>
      <c r="M66" s="1">
        <v>0.0115909234616335</v>
      </c>
      <c r="N66" s="1">
        <v>0.151974096941503</v>
      </c>
      <c r="O66" s="1">
        <v>69738.8251034464</v>
      </c>
      <c r="P66" s="15">
        <v>0.186976131479711</v>
      </c>
      <c r="Q66" s="1">
        <v>0.156502783053713</v>
      </c>
      <c r="R66" s="1">
        <v>0.656521085466576</v>
      </c>
      <c r="S66" s="1">
        <v>14.2770951386243</v>
      </c>
      <c r="T66" s="1">
        <v>94051.7469679494</v>
      </c>
      <c r="U66" s="15">
        <v>130.369390724177</v>
      </c>
      <c r="V66" s="1">
        <v>296062.30117028</v>
      </c>
      <c r="W66" s="15">
        <v>0.804157786316881</v>
      </c>
      <c r="X66" s="1">
        <v>0.118648988918939</v>
      </c>
      <c r="Y66" s="1">
        <v>0.0771932247641795</v>
      </c>
      <c r="Z66" s="1">
        <v>0.195842213683119</v>
      </c>
      <c r="AA66" s="1">
        <v>296.06230117028</v>
      </c>
      <c r="AB66" s="1">
        <v>7743.16995872113</v>
      </c>
      <c r="AC66" s="15">
        <v>813.222275359642</v>
      </c>
      <c r="AD66" s="1">
        <v>221127.924801348</v>
      </c>
      <c r="AE66" s="15" t="e">
        <v>#N/A</v>
      </c>
      <c r="AF66" s="1">
        <v>46398.1578255203</v>
      </c>
      <c r="AG66" s="15">
        <v>75847.694735627</v>
      </c>
      <c r="AH66" s="15">
        <v>43.6104338025894</v>
      </c>
      <c r="AI66" s="1">
        <v>24.0361665210028</v>
      </c>
      <c r="AJ66" s="1">
        <v>27.759526671634</v>
      </c>
      <c r="AK66" s="1">
        <v>1.5108603144216</v>
      </c>
      <c r="AL66" s="1">
        <v>0.978952951431873</v>
      </c>
      <c r="AM66" s="1">
        <v>1.27872599564899</v>
      </c>
      <c r="AN66" s="1">
        <v>1175.45021530227</v>
      </c>
      <c r="AO66" s="1">
        <v>1.03983330867851</v>
      </c>
      <c r="AP66" s="1">
        <v>1928.05696912384</v>
      </c>
      <c r="AQ66" s="15">
        <v>2970.09221461614</v>
      </c>
      <c r="AR66" s="15">
        <v>8537.64744795734</v>
      </c>
      <c r="AS66" s="15">
        <v>1031.28373540089</v>
      </c>
      <c r="AT66" s="1">
        <v>518.779727845821</v>
      </c>
      <c r="AU66" s="1">
        <v>14985.860094944</v>
      </c>
      <c r="AV66" s="15">
        <v>6142.00736177245</v>
      </c>
      <c r="AW66" s="15">
        <v>0.389949764883241</v>
      </c>
      <c r="AX66" s="1">
        <v>7699.17650417699</v>
      </c>
      <c r="AY66" s="15">
        <v>0.470454004837386</v>
      </c>
      <c r="AZ66" s="1">
        <v>1323.00415189637</v>
      </c>
      <c r="BA66" s="1">
        <v>0.0807951700124457</v>
      </c>
      <c r="BB66" s="1">
        <v>934.422833575813</v>
      </c>
      <c r="BC66" s="15">
        <v>0.0588010602650874</v>
      </c>
      <c r="BD66" s="1">
        <v>16098.6108514216</v>
      </c>
      <c r="BE66" s="15">
        <v>0.548098137820229</v>
      </c>
      <c r="BF66" s="1">
        <v>0.22933344425141</v>
      </c>
      <c r="BG66" s="1">
        <v>0.160581586641635</v>
      </c>
      <c r="BH66" s="1">
        <v>0.0409362656579076</v>
      </c>
      <c r="BI66" s="1">
        <v>0.0210505656288192</v>
      </c>
    </row>
    <row r="67" ht="15.75" customHeight="1">
      <c r="A67" s="1" t="s">
        <v>1446</v>
      </c>
      <c r="B67" s="1" t="s">
        <v>220</v>
      </c>
      <c r="C67" s="1">
        <v>59.55</v>
      </c>
      <c r="D67" s="1">
        <v>14.6695970377148</v>
      </c>
      <c r="E67" s="1">
        <v>734.4543001</v>
      </c>
      <c r="F67" s="1" t="e">
        <v>#N/A</v>
      </c>
      <c r="G67" s="1">
        <v>0.0210824185786048</v>
      </c>
      <c r="H67" s="1" t="e">
        <v>#N/A</v>
      </c>
      <c r="I67" s="1">
        <v>0.0325324202117652</v>
      </c>
      <c r="J67" s="1">
        <v>0.92163075241325</v>
      </c>
      <c r="K67" s="1">
        <v>0.0375133344304859</v>
      </c>
      <c r="L67" s="1">
        <v>0.641326387192606</v>
      </c>
      <c r="M67" s="1">
        <v>0.0303785374466038</v>
      </c>
      <c r="N67" s="1">
        <v>0.155363167863935</v>
      </c>
      <c r="O67" s="1">
        <v>63994.6600553707</v>
      </c>
      <c r="P67" s="15">
        <v>0.235694331203223</v>
      </c>
      <c r="Q67" s="1">
        <v>0.206766563389553</v>
      </c>
      <c r="R67" s="1">
        <v>0.557539105407224</v>
      </c>
      <c r="S67" s="1">
        <v>9.08634644688426</v>
      </c>
      <c r="T67" s="1">
        <v>86601.5095323193</v>
      </c>
      <c r="U67" s="15">
        <v>94.8664046317446</v>
      </c>
      <c r="V67" s="1">
        <v>300836.598778054</v>
      </c>
      <c r="W67" s="15">
        <v>0.800435259484407</v>
      </c>
      <c r="X67" s="1">
        <v>0.0772108579424713</v>
      </c>
      <c r="Y67" s="1">
        <v>0.122353882573122</v>
      </c>
      <c r="Z67" s="1">
        <v>0.199564740515593</v>
      </c>
      <c r="AA67" s="1">
        <v>300.836598778054</v>
      </c>
      <c r="AB67" s="1">
        <v>7493.29386355376</v>
      </c>
      <c r="AC67" s="15">
        <v>774.346008897443</v>
      </c>
      <c r="AD67" s="15">
        <v>210894.219247969</v>
      </c>
      <c r="AE67" s="15" t="e">
        <v>#N/A</v>
      </c>
      <c r="AF67" s="1">
        <v>43268.6917341681</v>
      </c>
      <c r="AG67" s="15">
        <v>68633.402067482</v>
      </c>
      <c r="AH67" s="15">
        <v>39.3442663149938</v>
      </c>
      <c r="AI67" s="1">
        <v>21.6888713984247</v>
      </c>
      <c r="AJ67" s="1">
        <v>23.8812537838065</v>
      </c>
      <c r="AK67" s="1">
        <v>1.63049776921035</v>
      </c>
      <c r="AL67" s="1">
        <v>1.14560838819827</v>
      </c>
      <c r="AM67" s="1">
        <v>1.40153308831347</v>
      </c>
      <c r="AN67" s="1">
        <v>1236.09176755639</v>
      </c>
      <c r="AO67" s="15">
        <v>1.16557677281173</v>
      </c>
      <c r="AP67" s="1">
        <v>2473.77268980878</v>
      </c>
      <c r="AQ67" s="15">
        <v>3514.19310044012</v>
      </c>
      <c r="AR67" s="15">
        <v>9583.12711974276</v>
      </c>
      <c r="AS67" s="15">
        <v>997.550944831074</v>
      </c>
      <c r="AT67" s="1">
        <v>482.289840840704</v>
      </c>
      <c r="AU67" s="1">
        <v>17050.9336956634</v>
      </c>
      <c r="AV67" s="15">
        <v>8885.30443624531</v>
      </c>
      <c r="AW67" s="15">
        <v>0.466733248484903</v>
      </c>
      <c r="AX67" s="1">
        <v>7533.6429020816</v>
      </c>
      <c r="AY67" s="15">
        <v>0.377468937365146</v>
      </c>
      <c r="AZ67" s="1">
        <v>1528.67058366934</v>
      </c>
      <c r="BA67" s="1">
        <v>0.0801560844450896</v>
      </c>
      <c r="BB67" s="1">
        <v>1464.40086149326</v>
      </c>
      <c r="BC67" s="15">
        <v>0.0756417296874877</v>
      </c>
      <c r="BD67" s="1">
        <v>19412.0187834895</v>
      </c>
      <c r="BE67" s="15">
        <v>0.533374474435033</v>
      </c>
      <c r="BF67" s="1">
        <v>0.227005912074455</v>
      </c>
      <c r="BG67" s="1">
        <v>0.178997425725452</v>
      </c>
      <c r="BH67" s="1">
        <v>0.0427735666954695</v>
      </c>
      <c r="BI67" s="1">
        <v>0.0178486210695904</v>
      </c>
    </row>
    <row r="68" ht="15.75" customHeight="1">
      <c r="A68" s="1" t="s">
        <v>523</v>
      </c>
      <c r="B68" s="1" t="s">
        <v>222</v>
      </c>
      <c r="C68" s="1">
        <v>33.95</v>
      </c>
      <c r="D68" s="1">
        <v>161.781357368404</v>
      </c>
      <c r="E68" s="1">
        <v>4800.25267405</v>
      </c>
      <c r="F68" s="1">
        <v>0.0260479305212302</v>
      </c>
      <c r="G68" s="1">
        <v>0.0441535277875448</v>
      </c>
      <c r="H68" s="1">
        <v>0.00203903495563399</v>
      </c>
      <c r="I68" s="1">
        <v>0.0625452122097454</v>
      </c>
      <c r="J68" s="1">
        <v>0.808427989454681</v>
      </c>
      <c r="K68" s="1">
        <v>0.0575422337247218</v>
      </c>
      <c r="L68" s="1">
        <v>0.36581748757967</v>
      </c>
      <c r="M68" s="1">
        <v>0.0258108951314848</v>
      </c>
      <c r="N68" s="1">
        <v>0.157069124819166</v>
      </c>
      <c r="O68" s="1">
        <v>80644.4804632962</v>
      </c>
      <c r="P68" s="15">
        <v>0.18103359179189</v>
      </c>
      <c r="Q68" s="1">
        <v>0.160883241983378</v>
      </c>
      <c r="R68" s="1">
        <v>0.658083166224733</v>
      </c>
      <c r="S68" s="1">
        <v>35.9158567204206</v>
      </c>
      <c r="T68" s="1">
        <v>107001.251279031</v>
      </c>
      <c r="U68" s="15">
        <v>147.226594163069</v>
      </c>
      <c r="V68" s="1">
        <v>335295.643852442</v>
      </c>
      <c r="W68" s="15">
        <v>0.796769230546749</v>
      </c>
      <c r="X68" s="1">
        <v>0.166432004748067</v>
      </c>
      <c r="Y68" s="1">
        <v>0.0367987647051831</v>
      </c>
      <c r="Z68" s="1">
        <v>0.203230769453251</v>
      </c>
      <c r="AA68" s="1">
        <v>335.295643852442</v>
      </c>
      <c r="AB68" s="1">
        <v>10450.9773873369</v>
      </c>
      <c r="AC68" s="15">
        <v>1043.84348173748</v>
      </c>
      <c r="AD68" s="1">
        <v>236771.480658696</v>
      </c>
      <c r="AE68" s="15" t="e">
        <v>#N/A</v>
      </c>
      <c r="AF68" s="1">
        <v>51180.7792426126</v>
      </c>
      <c r="AG68" s="15">
        <v>88000.9298945223</v>
      </c>
      <c r="AH68" s="15">
        <v>61.1751480175808</v>
      </c>
      <c r="AI68" s="1">
        <v>28.9713298191307</v>
      </c>
      <c r="AJ68" s="1">
        <v>34.5541553171872</v>
      </c>
      <c r="AK68" s="1">
        <v>2.36567932582818</v>
      </c>
      <c r="AL68" s="1">
        <v>1.73940076683426</v>
      </c>
      <c r="AM68" s="1">
        <v>2.01132884797535</v>
      </c>
      <c r="AN68" s="1">
        <v>156.845475358024</v>
      </c>
      <c r="AO68" s="15">
        <v>0.843256393447868</v>
      </c>
      <c r="AP68" s="1">
        <v>1896.35061560619</v>
      </c>
      <c r="AQ68" s="15">
        <v>2682.06768574906</v>
      </c>
      <c r="AR68" s="15">
        <v>9358.83415936868</v>
      </c>
      <c r="AS68" s="15">
        <v>1114.71086520648</v>
      </c>
      <c r="AT68" s="1">
        <v>524.861438465553</v>
      </c>
      <c r="AU68" s="1">
        <v>15576.824764396</v>
      </c>
      <c r="AV68" s="15">
        <v>4558.64515348714</v>
      </c>
      <c r="AW68" s="15">
        <v>0.286264490838873</v>
      </c>
      <c r="AX68" s="1">
        <v>9139.2390433997</v>
      </c>
      <c r="AY68" s="15">
        <v>0.566292172864334</v>
      </c>
      <c r="AZ68" s="1">
        <v>1497.24957761623</v>
      </c>
      <c r="BA68" s="1">
        <v>0.0952826763867205</v>
      </c>
      <c r="BB68" s="1">
        <v>837.314786780813</v>
      </c>
      <c r="BC68" s="15">
        <v>0.0521606599039412</v>
      </c>
      <c r="BD68" s="1">
        <v>16032.4485612839</v>
      </c>
      <c r="BE68" s="15">
        <v>0.587453459581464</v>
      </c>
      <c r="BF68" s="1">
        <v>0.236657893707807</v>
      </c>
      <c r="BG68" s="1">
        <v>0.128845572534647</v>
      </c>
      <c r="BH68" s="1">
        <v>0.0315664782800497</v>
      </c>
      <c r="BI68" s="1">
        <v>0.0154765958960323</v>
      </c>
    </row>
    <row r="69" ht="15.75" customHeight="1">
      <c r="A69" s="1" t="s">
        <v>543</v>
      </c>
      <c r="B69" s="1" t="s">
        <v>224</v>
      </c>
      <c r="C69" s="1">
        <v>73.8</v>
      </c>
      <c r="D69" s="1">
        <v>29.7611179627343</v>
      </c>
      <c r="E69" s="1">
        <v>1818.33645445</v>
      </c>
      <c r="F69" s="1">
        <v>0.0153370830205548</v>
      </c>
      <c r="G69" s="1">
        <v>0.0206951353075992</v>
      </c>
      <c r="H69" s="1">
        <v>0.00508262092682342</v>
      </c>
      <c r="I69" s="1">
        <v>0.0692956766843339</v>
      </c>
      <c r="J69" s="1">
        <v>0.845068687051022</v>
      </c>
      <c r="K69" s="1">
        <v>0.0548795702467331</v>
      </c>
      <c r="L69" s="1">
        <v>0.552983868572416</v>
      </c>
      <c r="M69" s="1">
        <v>0.0172962654460891</v>
      </c>
      <c r="N69" s="1">
        <v>0.158942062568352</v>
      </c>
      <c r="O69" s="1">
        <v>69493.1752448469</v>
      </c>
      <c r="P69" s="15">
        <v>0.201398341177925</v>
      </c>
      <c r="Q69" s="1">
        <v>0.14802278446273</v>
      </c>
      <c r="R69" s="1">
        <v>0.650578874359345</v>
      </c>
      <c r="S69" s="1">
        <v>15.5169953760947</v>
      </c>
      <c r="T69" s="1">
        <v>91992.0650316232</v>
      </c>
      <c r="U69" s="15">
        <v>130.03487107165</v>
      </c>
      <c r="V69" s="1">
        <v>270644.159828415</v>
      </c>
      <c r="W69" s="15">
        <v>0.774132356675544</v>
      </c>
      <c r="X69" s="1">
        <v>0.150716351697024</v>
      </c>
      <c r="Y69" s="1">
        <v>0.0751512916274319</v>
      </c>
      <c r="Z69" s="1">
        <v>0.225867643324456</v>
      </c>
      <c r="AA69" s="1">
        <v>270.644159828415</v>
      </c>
      <c r="AB69" s="1">
        <v>7699.17570301067</v>
      </c>
      <c r="AC69" s="15">
        <v>749.626392389683</v>
      </c>
      <c r="AD69" s="1">
        <v>190545.393489549</v>
      </c>
      <c r="AE69" s="15" t="e">
        <v>#N/A</v>
      </c>
      <c r="AF69" s="1">
        <v>42911.917791563</v>
      </c>
      <c r="AG69" s="15">
        <v>68430.3541024482</v>
      </c>
      <c r="AH69" s="15">
        <v>42.5751779717146</v>
      </c>
      <c r="AI69" s="1">
        <v>24.0716755524427</v>
      </c>
      <c r="AJ69" s="1">
        <v>29.1312197155789</v>
      </c>
      <c r="AK69" s="1">
        <v>1.81976889421813</v>
      </c>
      <c r="AL69" s="1">
        <v>1.07797341465962</v>
      </c>
      <c r="AM69" s="1">
        <v>1.53934017494217</v>
      </c>
      <c r="AN69" s="1">
        <v>1117.90059728789</v>
      </c>
      <c r="AO69" s="15">
        <v>1.13535032646425</v>
      </c>
      <c r="AP69" s="1">
        <v>1922.58803696339</v>
      </c>
      <c r="AQ69" s="15">
        <v>3006.52259906079</v>
      </c>
      <c r="AR69" s="15">
        <v>8846.56053649082</v>
      </c>
      <c r="AS69" s="15">
        <v>1077.21197812781</v>
      </c>
      <c r="AT69" s="1">
        <v>509.663410328709</v>
      </c>
      <c r="AU69" s="1">
        <v>15362.5465609715</v>
      </c>
      <c r="AV69" s="15">
        <v>6786.69759738592</v>
      </c>
      <c r="AW69" s="15">
        <v>0.415173535172795</v>
      </c>
      <c r="AX69" s="1">
        <v>7326.05837490752</v>
      </c>
      <c r="AY69" s="15">
        <v>0.441753224923519</v>
      </c>
      <c r="AZ69" s="1">
        <v>1157.94758426556</v>
      </c>
      <c r="BA69" s="1">
        <v>0.0700256315378497</v>
      </c>
      <c r="BB69" s="1">
        <v>1209.9495350163</v>
      </c>
      <c r="BC69" s="15">
        <v>0.0730476083647835</v>
      </c>
      <c r="BD69" s="1">
        <v>16480.6530915753</v>
      </c>
      <c r="BE69" s="15">
        <v>0.561478608770494</v>
      </c>
      <c r="BF69" s="1">
        <v>0.234792563065281</v>
      </c>
      <c r="BG69" s="1">
        <v>0.147274668039885</v>
      </c>
      <c r="BH69" s="1">
        <v>0.0359222813543274</v>
      </c>
      <c r="BI69" s="1">
        <v>0.0205318787700125</v>
      </c>
    </row>
    <row r="70" ht="15.75" customHeight="1">
      <c r="A70" s="1" t="s">
        <v>1452</v>
      </c>
      <c r="B70" s="1" t="s">
        <v>227</v>
      </c>
      <c r="C70" s="1">
        <v>107.5</v>
      </c>
      <c r="D70" s="1">
        <v>7.05546039156311</v>
      </c>
      <c r="E70" s="1">
        <v>724.91585435</v>
      </c>
      <c r="F70" s="1">
        <v>0.0136017026014067</v>
      </c>
      <c r="G70" s="1">
        <v>0.0112620184385591</v>
      </c>
      <c r="H70" s="1" t="e">
        <v>#N/A</v>
      </c>
      <c r="I70" s="1">
        <v>0.026214263716686</v>
      </c>
      <c r="J70" s="1">
        <v>0.947638180116898</v>
      </c>
      <c r="K70" s="1">
        <v>0.0250072129861253</v>
      </c>
      <c r="L70" s="1">
        <v>0.607953210956659</v>
      </c>
      <c r="M70" s="1" t="e">
        <v>#N/A</v>
      </c>
      <c r="N70" s="1">
        <v>0.157994360992434</v>
      </c>
      <c r="O70" s="1">
        <v>63777.0357554014</v>
      </c>
      <c r="P70" s="15">
        <v>0.206263356144388</v>
      </c>
      <c r="Q70" s="1">
        <v>0.168900086591676</v>
      </c>
      <c r="R70" s="1">
        <v>0.624836557263935</v>
      </c>
      <c r="S70" s="1">
        <v>7.73876590206142</v>
      </c>
      <c r="T70" s="1">
        <v>84607.8806153048</v>
      </c>
      <c r="U70" s="15">
        <v>107.500104207904</v>
      </c>
      <c r="V70" s="1">
        <v>257600.724110856</v>
      </c>
      <c r="W70" s="15">
        <v>0.80020455273436</v>
      </c>
      <c r="X70" s="1">
        <v>0.0437442239723672</v>
      </c>
      <c r="Y70" s="1">
        <v>0.156051223293273</v>
      </c>
      <c r="Z70" s="1">
        <v>0.19979544726564</v>
      </c>
      <c r="AA70" s="1">
        <v>257.600724110856</v>
      </c>
      <c r="AB70" s="1">
        <v>6098.98414204824</v>
      </c>
      <c r="AC70" s="15">
        <v>591.990232969582</v>
      </c>
      <c r="AD70" s="1">
        <v>194617.246415146</v>
      </c>
      <c r="AE70" s="15" t="e">
        <v>#N/A</v>
      </c>
      <c r="AF70" s="1">
        <v>41996.0576433689</v>
      </c>
      <c r="AG70" s="15">
        <v>68388.1917391706</v>
      </c>
      <c r="AH70" s="15">
        <v>31.9920006202286</v>
      </c>
      <c r="AI70" s="1">
        <v>21.0804437131593</v>
      </c>
      <c r="AJ70" s="1">
        <v>23.3953774486866</v>
      </c>
      <c r="AK70" s="1">
        <v>1.25194637182927</v>
      </c>
      <c r="AL70" s="1">
        <v>0.494105941277627</v>
      </c>
      <c r="AM70" s="1">
        <v>0.793233167248952</v>
      </c>
      <c r="AN70" s="1">
        <v>1326.45752914619</v>
      </c>
      <c r="AO70" s="15">
        <v>1.27143959194228</v>
      </c>
      <c r="AP70" s="1">
        <v>2371.54090117328</v>
      </c>
      <c r="AQ70" s="15">
        <v>3528.43852241787</v>
      </c>
      <c r="AR70" s="15">
        <v>9873.18966684426</v>
      </c>
      <c r="AS70" s="15">
        <v>874.443450500042</v>
      </c>
      <c r="AT70" s="1">
        <v>587.351251797049</v>
      </c>
      <c r="AU70" s="1">
        <v>17234.9637927325</v>
      </c>
      <c r="AV70" s="15">
        <v>9786.46069058935</v>
      </c>
      <c r="AW70" s="15">
        <v>0.511636426582066</v>
      </c>
      <c r="AX70" s="1">
        <v>6705.91284591539</v>
      </c>
      <c r="AY70" s="15">
        <v>0.337576030723132</v>
      </c>
      <c r="AZ70" s="1">
        <v>1746.15928531383</v>
      </c>
      <c r="BA70" s="1">
        <v>0.0882355217588408</v>
      </c>
      <c r="BB70" s="1">
        <v>1225.10690775201</v>
      </c>
      <c r="BC70" s="15">
        <v>0.0625520209476739</v>
      </c>
      <c r="BD70" s="1">
        <v>19463.6397295706</v>
      </c>
      <c r="BE70" s="15">
        <v>0.522977447786634</v>
      </c>
      <c r="BF70" s="1">
        <v>0.235949649727787</v>
      </c>
      <c r="BG70" s="1">
        <v>0.157600699673334</v>
      </c>
      <c r="BH70" s="1">
        <v>0.0460322595254923</v>
      </c>
      <c r="BI70" s="1">
        <v>0.0374399432867525</v>
      </c>
    </row>
    <row r="71" ht="15.75" customHeight="1">
      <c r="A71" s="1" t="s">
        <v>1456</v>
      </c>
      <c r="B71" s="1" t="s">
        <v>231</v>
      </c>
      <c r="C71" s="1">
        <v>137.8</v>
      </c>
      <c r="D71" s="1">
        <v>11.4509882075239</v>
      </c>
      <c r="E71" s="1">
        <v>1385.8401179</v>
      </c>
      <c r="F71" s="1">
        <v>0.00691750583381196</v>
      </c>
      <c r="G71" s="1">
        <v>0.0140370636903337</v>
      </c>
      <c r="H71" s="1" t="e">
        <v>#N/A</v>
      </c>
      <c r="I71" s="1">
        <v>0.0208638653254106</v>
      </c>
      <c r="J71" s="1">
        <v>0.930047566536609</v>
      </c>
      <c r="K71" s="1">
        <v>0.0348730302555516</v>
      </c>
      <c r="L71" s="1">
        <v>0.854351246834756</v>
      </c>
      <c r="M71" s="1">
        <v>0.00807924812387057</v>
      </c>
      <c r="N71" s="1">
        <v>0.16174634253169</v>
      </c>
      <c r="O71" s="1">
        <v>65551.7785863442</v>
      </c>
      <c r="P71" s="15">
        <v>0.185288713748781</v>
      </c>
      <c r="Q71" s="1">
        <v>0.167443744447982</v>
      </c>
      <c r="R71" s="1">
        <v>0.647267541803237</v>
      </c>
      <c r="S71" s="1">
        <v>12.7060902993877</v>
      </c>
      <c r="T71" s="1">
        <v>92764.7369175088</v>
      </c>
      <c r="U71" s="15">
        <v>118.396903164677</v>
      </c>
      <c r="V71" s="1">
        <v>268434.604464845</v>
      </c>
      <c r="W71" s="15">
        <v>0.731008781780639</v>
      </c>
      <c r="X71" s="1">
        <v>0.116158906744887</v>
      </c>
      <c r="Y71" s="1">
        <v>0.152832311474474</v>
      </c>
      <c r="Z71" s="1">
        <v>0.268991218219361</v>
      </c>
      <c r="AA71" s="1">
        <v>268.434604464845</v>
      </c>
      <c r="AB71" s="1">
        <v>6331.2852880141</v>
      </c>
      <c r="AC71" s="15">
        <v>577.060523195004</v>
      </c>
      <c r="AD71" s="1">
        <v>192202.071370536</v>
      </c>
      <c r="AE71" s="15" t="e">
        <v>#N/A</v>
      </c>
      <c r="AF71" s="1">
        <v>40701.4449434382</v>
      </c>
      <c r="AG71" s="15">
        <v>63095.4720041012</v>
      </c>
      <c r="AH71" s="15">
        <v>29.1024875070314</v>
      </c>
      <c r="AI71" s="1">
        <v>21.1546823007511</v>
      </c>
      <c r="AJ71" s="1">
        <v>22.0162724851711</v>
      </c>
      <c r="AK71" s="1">
        <v>1.65453004367814</v>
      </c>
      <c r="AL71" s="1">
        <v>1.06646823177645</v>
      </c>
      <c r="AM71" s="1">
        <v>1.32999053953722</v>
      </c>
      <c r="AN71" s="1">
        <v>524.051610730182</v>
      </c>
      <c r="AO71" s="15">
        <v>1.06701592990356</v>
      </c>
      <c r="AP71" s="1">
        <v>2214.43145306712</v>
      </c>
      <c r="AQ71" s="15">
        <v>3521.78322445719</v>
      </c>
      <c r="AR71" s="15">
        <v>9241.74636278221</v>
      </c>
      <c r="AS71" s="15">
        <v>1006.13654345127</v>
      </c>
      <c r="AT71" s="1">
        <v>511.278334959508</v>
      </c>
      <c r="AU71" s="1">
        <v>16495.3759187173</v>
      </c>
      <c r="AV71" s="15">
        <v>8856.36479122748</v>
      </c>
      <c r="AW71" s="15">
        <v>0.501524805232716</v>
      </c>
      <c r="AX71" s="1">
        <v>5856.5172021757</v>
      </c>
      <c r="AY71" s="15">
        <v>0.326471714716737</v>
      </c>
      <c r="AZ71" s="1">
        <v>1234.9448546534</v>
      </c>
      <c r="BA71" s="1">
        <v>0.0669551359944963</v>
      </c>
      <c r="BB71" s="1">
        <v>1865.1411986177</v>
      </c>
      <c r="BC71" s="15">
        <v>0.105048344062607</v>
      </c>
      <c r="BD71" s="1">
        <v>17812.9680466743</v>
      </c>
      <c r="BE71" s="15">
        <v>0.535934108382805</v>
      </c>
      <c r="BF71" s="1">
        <v>0.24720674818206</v>
      </c>
      <c r="BG71" s="1">
        <v>0.149833437869319</v>
      </c>
      <c r="BH71" s="1">
        <v>0.0449952582895078</v>
      </c>
      <c r="BI71" s="1">
        <v>0.0220304472763095</v>
      </c>
    </row>
    <row r="72" ht="15.75" customHeight="1">
      <c r="A72" s="1" t="s">
        <v>1459</v>
      </c>
      <c r="B72" s="1" t="s">
        <v>233</v>
      </c>
      <c r="C72" s="1">
        <v>72.4</v>
      </c>
      <c r="D72" s="1">
        <v>27.0414887215253</v>
      </c>
      <c r="E72" s="1">
        <v>1686.3949291</v>
      </c>
      <c r="F72" s="1">
        <v>0.0195842985514151</v>
      </c>
      <c r="G72" s="1">
        <v>0.0199800767478318</v>
      </c>
      <c r="H72" s="1" t="e">
        <v>#N/A</v>
      </c>
      <c r="I72" s="1">
        <v>0.0538466045462659</v>
      </c>
      <c r="J72" s="1">
        <v>0.88679618131193</v>
      </c>
      <c r="K72" s="1">
        <v>0.030915731041734</v>
      </c>
      <c r="L72" s="1">
        <v>0.297042866506861</v>
      </c>
      <c r="M72" s="1">
        <v>0.0386429351204005</v>
      </c>
      <c r="N72" s="1">
        <v>0.130870275423882</v>
      </c>
      <c r="O72" s="1">
        <v>71727.9061559056</v>
      </c>
      <c r="P72" s="15">
        <v>0.201925960876815</v>
      </c>
      <c r="Q72" s="1">
        <v>0.147664725402756</v>
      </c>
      <c r="R72" s="1">
        <v>0.650409313720429</v>
      </c>
      <c r="S72" s="1">
        <v>13.8362246112476</v>
      </c>
      <c r="T72" s="1">
        <v>97819.1064605453</v>
      </c>
      <c r="U72" s="15">
        <v>138.030840768582</v>
      </c>
      <c r="V72" s="1">
        <v>331698.881529802</v>
      </c>
      <c r="W72" s="15">
        <v>0.847995893064435</v>
      </c>
      <c r="X72" s="1">
        <v>0.079617507415025</v>
      </c>
      <c r="Y72" s="1">
        <v>0.0723865995205394</v>
      </c>
      <c r="Z72" s="1">
        <v>0.152004106935564</v>
      </c>
      <c r="AA72" s="1">
        <v>331.698881529802</v>
      </c>
      <c r="AB72" s="1">
        <v>8007.203364402</v>
      </c>
      <c r="AC72" s="15">
        <v>872.986970368612</v>
      </c>
      <c r="AD72" s="1">
        <v>239720.57958631</v>
      </c>
      <c r="AE72" s="15" t="e">
        <v>#N/A</v>
      </c>
      <c r="AF72" s="1">
        <v>53518.9668595069</v>
      </c>
      <c r="AG72" s="15">
        <v>97285.6690399946</v>
      </c>
      <c r="AH72" s="15">
        <v>42.6786771219932</v>
      </c>
      <c r="AI72" s="1">
        <v>22.5771010138688</v>
      </c>
      <c r="AJ72" s="1">
        <v>25.0416485366123</v>
      </c>
      <c r="AK72" s="1">
        <v>1.85119721788601</v>
      </c>
      <c r="AL72" s="1">
        <v>1.38418986166269</v>
      </c>
      <c r="AM72" s="1">
        <v>1.55520330761269</v>
      </c>
      <c r="AN72" s="1">
        <v>1900.98271862741</v>
      </c>
      <c r="AO72" s="1">
        <v>0.945115101961445</v>
      </c>
      <c r="AP72" s="1">
        <v>2107.96606367713</v>
      </c>
      <c r="AQ72" s="15">
        <v>3047.45726864982</v>
      </c>
      <c r="AR72" s="15">
        <v>8519.37100799243</v>
      </c>
      <c r="AS72" s="15">
        <v>946.391795871773</v>
      </c>
      <c r="AT72" s="1">
        <v>457.399657511814</v>
      </c>
      <c r="AU72" s="1">
        <v>15078.585793703</v>
      </c>
      <c r="AV72" s="15">
        <v>5280.77361143624</v>
      </c>
      <c r="AW72" s="15">
        <v>0.329098516941895</v>
      </c>
      <c r="AX72" s="1">
        <v>9036.18200367194</v>
      </c>
      <c r="AY72" s="15">
        <v>0.53396749425226</v>
      </c>
      <c r="AZ72" s="1">
        <v>1600.38067056469</v>
      </c>
      <c r="BA72" s="1">
        <v>0.0965982593569982</v>
      </c>
      <c r="BB72" s="1">
        <v>663.962183453003</v>
      </c>
      <c r="BC72" s="15">
        <v>0.0403357294427232</v>
      </c>
      <c r="BD72" s="1">
        <v>16581.2984691259</v>
      </c>
      <c r="BE72" s="15">
        <v>0.54997212300824</v>
      </c>
      <c r="BF72" s="1">
        <v>0.226210681438787</v>
      </c>
      <c r="BG72" s="1">
        <v>0.163185990966269</v>
      </c>
      <c r="BH72" s="1">
        <v>0.0409115619784857</v>
      </c>
      <c r="BI72" s="1">
        <v>0.0197196426082179</v>
      </c>
    </row>
    <row r="73" ht="15.75" customHeight="1">
      <c r="A73" s="1" t="s">
        <v>1462</v>
      </c>
      <c r="B73" s="1" t="s">
        <v>229</v>
      </c>
      <c r="C73" s="1">
        <v>90.35</v>
      </c>
      <c r="D73" s="1">
        <v>22.4406933619291</v>
      </c>
      <c r="E73" s="1">
        <v>1700.9735262</v>
      </c>
      <c r="F73" s="1">
        <v>0.0161378493658124</v>
      </c>
      <c r="G73" s="1">
        <v>0.0221280423050199</v>
      </c>
      <c r="H73" s="1" t="e">
        <v>#N/A</v>
      </c>
      <c r="I73" s="1">
        <v>0.0592834013938228</v>
      </c>
      <c r="J73" s="1">
        <v>0.846867001838564</v>
      </c>
      <c r="K73" s="1">
        <v>0.0607194450530722</v>
      </c>
      <c r="L73" s="1">
        <v>0.728020883541251</v>
      </c>
      <c r="M73" s="1">
        <v>0.0200216677308752</v>
      </c>
      <c r="N73" s="1">
        <v>0.166127104727023</v>
      </c>
      <c r="O73" s="1">
        <v>67857.5096248836</v>
      </c>
      <c r="P73" s="15">
        <v>0.195335507467407</v>
      </c>
      <c r="Q73" s="1">
        <v>0.155384838153967</v>
      </c>
      <c r="R73" s="1">
        <v>0.649279654378627</v>
      </c>
      <c r="S73" s="1">
        <v>14.502882462295</v>
      </c>
      <c r="T73" s="1">
        <v>94077.2527053953</v>
      </c>
      <c r="U73" s="15">
        <v>129.465614599367</v>
      </c>
      <c r="V73" s="1">
        <v>269191.00738324</v>
      </c>
      <c r="W73" s="15">
        <v>0.735703309159823</v>
      </c>
      <c r="X73" s="1">
        <v>0.175149622329302</v>
      </c>
      <c r="Y73" s="1">
        <v>0.0891470685108751</v>
      </c>
      <c r="Z73" s="1">
        <v>0.264296690840177</v>
      </c>
      <c r="AA73" s="1">
        <v>269.19100738324</v>
      </c>
      <c r="AB73" s="1">
        <v>6609.14192774931</v>
      </c>
      <c r="AC73" s="15">
        <v>665.18074007165</v>
      </c>
      <c r="AD73" s="1">
        <v>188541.035995839</v>
      </c>
      <c r="AE73" s="15" t="e">
        <v>#N/A</v>
      </c>
      <c r="AF73" s="1">
        <v>41141.425362824</v>
      </c>
      <c r="AG73" s="15">
        <v>67037.9579503893</v>
      </c>
      <c r="AH73" s="15">
        <v>37.4615703231286</v>
      </c>
      <c r="AI73" s="1">
        <v>22.7888136041275</v>
      </c>
      <c r="AJ73" s="1">
        <v>25.7119975478009</v>
      </c>
      <c r="AK73" s="1">
        <v>1.53416639935592</v>
      </c>
      <c r="AL73" s="1">
        <v>0.970862470994819</v>
      </c>
      <c r="AM73" s="1">
        <v>1.29675730913814</v>
      </c>
      <c r="AN73" s="1">
        <v>1234.84487421295</v>
      </c>
      <c r="AO73" s="15">
        <v>1.12796326288553</v>
      </c>
      <c r="AP73" s="1">
        <v>2039.16326243408</v>
      </c>
      <c r="AQ73" s="15">
        <v>3568.47736399532</v>
      </c>
      <c r="AR73" s="15">
        <v>8810.21744675758</v>
      </c>
      <c r="AS73" s="15">
        <v>1032.36835726832</v>
      </c>
      <c r="AT73" s="1">
        <v>511.569843149743</v>
      </c>
      <c r="AU73" s="1">
        <v>15961.796273605</v>
      </c>
      <c r="AV73" s="15">
        <v>7304.97214060356</v>
      </c>
      <c r="AW73" s="15">
        <v>0.433790364925101</v>
      </c>
      <c r="AX73" s="1">
        <v>6816.23930522541</v>
      </c>
      <c r="AY73" s="15">
        <v>0.404869224255854</v>
      </c>
      <c r="AZ73" s="1">
        <v>1143.33224355642</v>
      </c>
      <c r="BA73" s="1">
        <v>0.0683412013425337</v>
      </c>
      <c r="BB73" s="1">
        <v>1570.40007398744</v>
      </c>
      <c r="BC73" s="15">
        <v>0.0929992094801372</v>
      </c>
      <c r="BD73" s="1">
        <v>16834.9437633728</v>
      </c>
      <c r="BE73" s="15">
        <v>0.550298503612668</v>
      </c>
      <c r="BF73" s="1">
        <v>0.242202703181049</v>
      </c>
      <c r="BG73" s="1">
        <v>0.152744492815749</v>
      </c>
      <c r="BH73" s="1">
        <v>0.0382401975609903</v>
      </c>
      <c r="BI73" s="1">
        <v>0.0165141028295437</v>
      </c>
    </row>
    <row r="74" ht="15.75" customHeight="1">
      <c r="A74" s="1" t="s">
        <v>1464</v>
      </c>
      <c r="B74" s="1" t="s">
        <v>235</v>
      </c>
      <c r="C74" s="1">
        <v>76.05</v>
      </c>
      <c r="D74" s="1">
        <v>25.4902033643872</v>
      </c>
      <c r="E74" s="1">
        <v>1756.8138995</v>
      </c>
      <c r="F74" s="1">
        <v>0.0195074371148927</v>
      </c>
      <c r="G74" s="1">
        <v>0.0173439806375339</v>
      </c>
      <c r="H74" s="1" t="e">
        <v>#N/A</v>
      </c>
      <c r="I74" s="1">
        <v>0.0501535062895168</v>
      </c>
      <c r="J74" s="1">
        <v>0.888043653653358</v>
      </c>
      <c r="K74" s="1">
        <v>0.0332403582704308</v>
      </c>
      <c r="L74" s="1">
        <v>0.234256096970586</v>
      </c>
      <c r="M74" s="1">
        <v>0.0226180698869999</v>
      </c>
      <c r="N74" s="1">
        <v>0.123232017387579</v>
      </c>
      <c r="O74" s="1">
        <v>74019.7878115343</v>
      </c>
      <c r="P74" s="15">
        <v>0.186813811908808</v>
      </c>
      <c r="Q74" s="1">
        <v>0.165370978515905</v>
      </c>
      <c r="R74" s="1">
        <v>0.647815209575287</v>
      </c>
      <c r="S74" s="1">
        <v>14.4427467133314</v>
      </c>
      <c r="T74" s="1">
        <v>101191.076029591</v>
      </c>
      <c r="U74" s="15">
        <v>146.707509685653</v>
      </c>
      <c r="V74" s="1">
        <v>374082.865257977</v>
      </c>
      <c r="W74" s="15">
        <v>0.837448633554503</v>
      </c>
      <c r="X74" s="1">
        <v>0.0906847426975087</v>
      </c>
      <c r="Y74" s="1">
        <v>0.0718666237479885</v>
      </c>
      <c r="Z74" s="1">
        <v>0.162551366445497</v>
      </c>
      <c r="AA74" s="1">
        <v>374.082865257977</v>
      </c>
      <c r="AB74" s="1">
        <v>9226.26859032316</v>
      </c>
      <c r="AC74" s="15">
        <v>991.504827856697</v>
      </c>
      <c r="AD74" s="1">
        <v>271678.770561892</v>
      </c>
      <c r="AE74" s="15" t="e">
        <v>#N/A</v>
      </c>
      <c r="AF74" s="1">
        <v>57154.8625089791</v>
      </c>
      <c r="AG74" s="15">
        <v>109914.857371962</v>
      </c>
      <c r="AH74" s="15">
        <v>43.4747173459907</v>
      </c>
      <c r="AI74" s="1">
        <v>22.9895462443408</v>
      </c>
      <c r="AJ74" s="1">
        <v>24.2894563128043</v>
      </c>
      <c r="AK74" s="1">
        <v>1.30653831557103</v>
      </c>
      <c r="AL74" s="1">
        <v>0.906588020864036</v>
      </c>
      <c r="AM74" s="1">
        <v>1.02928753388222</v>
      </c>
      <c r="AN74" s="1">
        <v>1910.65057628206</v>
      </c>
      <c r="AO74" s="15">
        <v>0.950085061253471</v>
      </c>
      <c r="AP74" s="1">
        <v>2030.53731275422</v>
      </c>
      <c r="AQ74" s="15">
        <v>3100.62671922753</v>
      </c>
      <c r="AR74" s="15">
        <v>8385.35280412608</v>
      </c>
      <c r="AS74" s="15">
        <v>925.109004694552</v>
      </c>
      <c r="AT74" s="1">
        <v>494.048600848971</v>
      </c>
      <c r="AU74" s="1">
        <v>14935.6744416514</v>
      </c>
      <c r="AV74" s="15">
        <v>4476.47041310403</v>
      </c>
      <c r="AW74" s="15">
        <v>0.272955024830997</v>
      </c>
      <c r="AX74" s="1">
        <v>10071.2034823105</v>
      </c>
      <c r="AY74" s="15">
        <v>0.597740686697062</v>
      </c>
      <c r="AZ74" s="1">
        <v>1567.2560043137</v>
      </c>
      <c r="BA74" s="1">
        <v>0.0928445487835801</v>
      </c>
      <c r="BB74" s="1">
        <v>607.015013268675</v>
      </c>
      <c r="BC74" s="15">
        <v>0.0364597396911331</v>
      </c>
      <c r="BD74" s="1">
        <v>16721.9449129969</v>
      </c>
      <c r="BE74" s="15">
        <v>0.557614204844657</v>
      </c>
      <c r="BF74" s="1">
        <v>0.224965290378232</v>
      </c>
      <c r="BG74" s="1">
        <v>0.156097312582188</v>
      </c>
      <c r="BH74" s="1">
        <v>0.0417970077627117</v>
      </c>
      <c r="BI74" s="1">
        <v>0.0195261844322117</v>
      </c>
    </row>
    <row r="75" ht="15.75" customHeight="1">
      <c r="A75" s="1" t="s">
        <v>564</v>
      </c>
      <c r="B75" s="1" t="s">
        <v>237</v>
      </c>
      <c r="C75" s="1">
        <v>17.9</v>
      </c>
      <c r="D75" s="1">
        <v>124.473422772266</v>
      </c>
      <c r="E75" s="1">
        <v>1354.2547903</v>
      </c>
      <c r="F75" s="1">
        <v>0.0165213829879505</v>
      </c>
      <c r="G75" s="1">
        <v>0.0382421276550793</v>
      </c>
      <c r="H75" s="1" t="e">
        <v>#N/A</v>
      </c>
      <c r="I75" s="1">
        <v>0.0450767042926876</v>
      </c>
      <c r="J75" s="1">
        <v>0.838963585352833</v>
      </c>
      <c r="K75" s="1">
        <v>0.0718672949056601</v>
      </c>
      <c r="L75" s="1">
        <v>0.835486918089532</v>
      </c>
      <c r="M75" s="1">
        <v>0.0273319648152186</v>
      </c>
      <c r="N75" s="1">
        <v>0.187067826791863</v>
      </c>
      <c r="O75" s="1">
        <v>67383.2288817342</v>
      </c>
      <c r="P75" s="15">
        <v>0.211974655061636</v>
      </c>
      <c r="Q75" s="1">
        <v>0.143359958096214</v>
      </c>
      <c r="R75" s="1">
        <v>0.64466538684215</v>
      </c>
      <c r="S75" s="1">
        <v>14.2531135657634</v>
      </c>
      <c r="T75" s="1">
        <v>88723.6080993776</v>
      </c>
      <c r="U75" s="15">
        <v>110.39640086892</v>
      </c>
      <c r="V75" s="1">
        <v>213527.077453381</v>
      </c>
      <c r="W75" s="15">
        <v>0.73513315268881</v>
      </c>
      <c r="X75" s="1">
        <v>0.18162624551402</v>
      </c>
      <c r="Y75" s="1">
        <v>0.0832406017971697</v>
      </c>
      <c r="Z75" s="1">
        <v>0.26486684731119</v>
      </c>
      <c r="AA75" s="1">
        <v>213.527077453381</v>
      </c>
      <c r="AB75" s="1">
        <v>6012.9068092099</v>
      </c>
      <c r="AC75" s="15">
        <v>649.376658882031</v>
      </c>
      <c r="AD75" s="1">
        <v>142565.109469378</v>
      </c>
      <c r="AE75" s="15" t="e">
        <v>#N/A</v>
      </c>
      <c r="AF75" s="1">
        <v>38620.0836519421</v>
      </c>
      <c r="AG75" s="15">
        <v>57382.844347819</v>
      </c>
      <c r="AH75" s="15">
        <v>47.191814956635</v>
      </c>
      <c r="AI75" s="1">
        <v>25.1495140871243</v>
      </c>
      <c r="AJ75" s="1">
        <v>31.7791886038129</v>
      </c>
      <c r="AK75" s="1">
        <v>1.43986075884586</v>
      </c>
      <c r="AL75" s="1">
        <v>0.861108451825602</v>
      </c>
      <c r="AM75" s="1">
        <v>1.14285036496305</v>
      </c>
      <c r="AN75" s="1">
        <v>245.402276868727</v>
      </c>
      <c r="AO75" s="15">
        <v>0.940309407946579</v>
      </c>
      <c r="AP75" s="1">
        <v>2282.16247462219</v>
      </c>
      <c r="AQ75" s="15">
        <v>3165.81943494566</v>
      </c>
      <c r="AR75" s="15">
        <v>9537.93734828777</v>
      </c>
      <c r="AS75" s="15">
        <v>1136.44782172716</v>
      </c>
      <c r="AT75" s="15">
        <v>484.913478766079</v>
      </c>
      <c r="AU75" s="1">
        <v>16607.2805583489</v>
      </c>
      <c r="AV75" s="15">
        <v>9345.52257794589</v>
      </c>
      <c r="AW75" s="15">
        <v>0.524266263829395</v>
      </c>
      <c r="AX75" s="1">
        <v>5400.32991566537</v>
      </c>
      <c r="AY75" s="15">
        <v>0.303877515231964</v>
      </c>
      <c r="AZ75" s="1">
        <v>1183.54562382589</v>
      </c>
      <c r="BA75" s="15">
        <v>0.0657134078935646</v>
      </c>
      <c r="BB75" s="1">
        <v>1899.41946189308</v>
      </c>
      <c r="BC75" s="15">
        <v>0.106142813032906</v>
      </c>
      <c r="BD75" s="1">
        <v>17828.8175793302</v>
      </c>
      <c r="BE75" s="15">
        <v>0.531215024963703</v>
      </c>
      <c r="BF75" s="1">
        <v>0.249384999357936</v>
      </c>
      <c r="BG75" s="1">
        <v>0.167500192076734</v>
      </c>
      <c r="BH75" s="1">
        <v>0.0355373413553568</v>
      </c>
      <c r="BI75" s="1">
        <v>0.0163624422462704</v>
      </c>
    </row>
    <row r="76" ht="15.75" customHeight="1">
      <c r="A76" s="1" t="s">
        <v>1470</v>
      </c>
      <c r="B76" s="1" t="s">
        <v>239</v>
      </c>
      <c r="C76" s="1">
        <v>117.3</v>
      </c>
      <c r="D76" s="1">
        <v>7.98411869593793</v>
      </c>
      <c r="E76" s="1">
        <v>781.6320981</v>
      </c>
      <c r="F76" s="1" t="e">
        <v>#N/A</v>
      </c>
      <c r="G76" s="1" t="e">
        <v>#N/A</v>
      </c>
      <c r="H76" s="1" t="e">
        <v>#N/A</v>
      </c>
      <c r="I76" s="1">
        <v>0.019742091612701</v>
      </c>
      <c r="J76" s="1">
        <v>0.963284979356854</v>
      </c>
      <c r="K76" s="1">
        <v>0.0207085617605035</v>
      </c>
      <c r="L76" s="1">
        <v>0.592100864027275</v>
      </c>
      <c r="M76" s="1" t="e">
        <v>#N/A</v>
      </c>
      <c r="N76" s="1">
        <v>0.14880240901227</v>
      </c>
      <c r="O76" s="1">
        <v>64783.1170558208</v>
      </c>
      <c r="P76" s="15">
        <v>0.183087003848093</v>
      </c>
      <c r="Q76" s="1">
        <v>0.162871328243184</v>
      </c>
      <c r="R76" s="1">
        <v>0.654041667908723</v>
      </c>
      <c r="S76" s="1">
        <v>8.95774197112709</v>
      </c>
      <c r="T76" s="1">
        <v>87506.4494319179</v>
      </c>
      <c r="U76" s="15">
        <v>96.2511685327305</v>
      </c>
      <c r="V76" s="1">
        <v>335914.585823993</v>
      </c>
      <c r="W76" s="15">
        <v>0.730875513257851</v>
      </c>
      <c r="X76" s="1">
        <v>0.0633152286889782</v>
      </c>
      <c r="Y76" s="1">
        <v>0.205809258053171</v>
      </c>
      <c r="Z76" s="1">
        <v>0.269124486742149</v>
      </c>
      <c r="AA76" s="1">
        <v>335.914585823993</v>
      </c>
      <c r="AB76" s="1">
        <v>8322.73126425231</v>
      </c>
      <c r="AC76" s="15">
        <v>641.334308325535</v>
      </c>
      <c r="AD76" s="1">
        <v>249743.520293126</v>
      </c>
      <c r="AE76" s="15" t="e">
        <v>#N/A</v>
      </c>
      <c r="AF76" s="1">
        <v>41334.9047632031</v>
      </c>
      <c r="AG76" s="15">
        <v>68061.0395736029</v>
      </c>
      <c r="AH76" s="15">
        <v>32.5343739421374</v>
      </c>
      <c r="AI76" s="1">
        <v>20.9301940296667</v>
      </c>
      <c r="AJ76" s="1">
        <v>22.3784520048229</v>
      </c>
      <c r="AK76" s="1">
        <v>1.67773337803065</v>
      </c>
      <c r="AL76" s="1">
        <v>0.954364350935537</v>
      </c>
      <c r="AM76" s="1">
        <v>1.17824782018788</v>
      </c>
      <c r="AN76" s="1">
        <v>1214.59685292829</v>
      </c>
      <c r="AO76" s="15">
        <v>1.2276893183601</v>
      </c>
      <c r="AP76" s="1">
        <v>2563.59244057508</v>
      </c>
      <c r="AQ76" s="15">
        <v>3825.39111977136</v>
      </c>
      <c r="AR76" s="15">
        <v>10053.691694727</v>
      </c>
      <c r="AS76" s="15">
        <v>951.091680225357</v>
      </c>
      <c r="AT76" s="1">
        <v>625.609743623194</v>
      </c>
      <c r="AU76" s="1">
        <v>18019.376678922</v>
      </c>
      <c r="AV76" s="15">
        <v>9200.78437586235</v>
      </c>
      <c r="AW76" s="15">
        <v>0.469541895310815</v>
      </c>
      <c r="AX76" s="1">
        <v>8284.22635586567</v>
      </c>
      <c r="AY76" s="15">
        <v>0.387567934244141</v>
      </c>
      <c r="AZ76" s="1">
        <v>1481.85592546784</v>
      </c>
      <c r="BA76" s="1">
        <v>0.0709181447767272</v>
      </c>
      <c r="BB76" s="1">
        <v>1420.4247940485</v>
      </c>
      <c r="BC76" s="15">
        <v>0.0719720256649856</v>
      </c>
      <c r="BD76" s="1">
        <v>20387.2914512444</v>
      </c>
      <c r="BE76" s="15">
        <v>0.508183048172913</v>
      </c>
      <c r="BF76" s="1">
        <v>0.253557310482923</v>
      </c>
      <c r="BG76" s="1">
        <v>0.167751634976621</v>
      </c>
      <c r="BH76" s="1">
        <v>0.0420011989738091</v>
      </c>
      <c r="BI76" s="1">
        <v>0.0285068073937329</v>
      </c>
    </row>
    <row r="77" ht="15.75" customHeight="1">
      <c r="A77" s="1" t="s">
        <v>589</v>
      </c>
      <c r="B77" s="1" t="s">
        <v>241</v>
      </c>
      <c r="C77" s="1">
        <v>71.1</v>
      </c>
      <c r="D77" s="1">
        <v>27.4978126388585</v>
      </c>
      <c r="E77" s="1">
        <v>1542.3489089</v>
      </c>
      <c r="F77" s="1">
        <v>0.00896104003292054</v>
      </c>
      <c r="G77" s="1">
        <v>0.027514700905309</v>
      </c>
      <c r="H77" s="1" t="e">
        <v>#N/A</v>
      </c>
      <c r="I77" s="1">
        <v>0.029502548090182</v>
      </c>
      <c r="J77" s="1">
        <v>0.879696064965589</v>
      </c>
      <c r="K77" s="1">
        <v>0.0605450023302795</v>
      </c>
      <c r="L77" s="1">
        <v>0.892926428766988</v>
      </c>
      <c r="M77" s="1">
        <v>0.0141304311881461</v>
      </c>
      <c r="N77" s="1">
        <v>0.185873758571854</v>
      </c>
      <c r="O77" s="1">
        <v>68135.5293091377</v>
      </c>
      <c r="P77" s="15">
        <v>0.215764633034333</v>
      </c>
      <c r="Q77" s="1">
        <v>0.143323989611545</v>
      </c>
      <c r="R77" s="1">
        <v>0.640911377354122</v>
      </c>
      <c r="S77" s="1">
        <v>14.6586558847939</v>
      </c>
      <c r="T77" s="1">
        <v>90485.8504286539</v>
      </c>
      <c r="U77" s="15">
        <v>113.277016843656</v>
      </c>
      <c r="V77" s="1">
        <v>240837.280952804</v>
      </c>
      <c r="W77" s="15">
        <v>0.691468701064921</v>
      </c>
      <c r="X77" s="1">
        <v>0.175672440796939</v>
      </c>
      <c r="Y77" s="1">
        <v>0.13285885813814</v>
      </c>
      <c r="Z77" s="1">
        <v>0.308531298935079</v>
      </c>
      <c r="AA77" s="1">
        <v>240.837280952804</v>
      </c>
      <c r="AB77" s="1">
        <v>5762.54724123273</v>
      </c>
      <c r="AC77" s="15">
        <v>543.554231252324</v>
      </c>
      <c r="AD77" s="1">
        <v>168090.916477603</v>
      </c>
      <c r="AE77" s="15" t="e">
        <v>#N/A</v>
      </c>
      <c r="AF77" s="1">
        <v>38862.2872198281</v>
      </c>
      <c r="AG77" s="15">
        <v>61619.6355877176</v>
      </c>
      <c r="AH77" s="15">
        <v>37.8462862071908</v>
      </c>
      <c r="AI77" s="1">
        <v>20.9230033390317</v>
      </c>
      <c r="AJ77" s="1">
        <v>25.1054405454694</v>
      </c>
      <c r="AK77" s="1">
        <v>1.50952889386853</v>
      </c>
      <c r="AL77" s="1">
        <v>0.882615362241445</v>
      </c>
      <c r="AM77" s="1">
        <v>1.20718548756292</v>
      </c>
      <c r="AN77" s="1">
        <v>435.272625815128</v>
      </c>
      <c r="AO77" s="15">
        <v>0.899007198642802</v>
      </c>
      <c r="AP77" s="1">
        <v>2117.68618413939</v>
      </c>
      <c r="AQ77" s="15">
        <v>3401.36403879035</v>
      </c>
      <c r="AR77" s="15">
        <v>9432.24355303332</v>
      </c>
      <c r="AS77" s="15">
        <v>1016.31291042825</v>
      </c>
      <c r="AT77" s="1">
        <v>565.502580814903</v>
      </c>
      <c r="AU77" s="1">
        <v>16533.1092672062</v>
      </c>
      <c r="AV77" s="15">
        <v>8811.73850216284</v>
      </c>
      <c r="AW77" s="15">
        <v>0.501807654300958</v>
      </c>
      <c r="AX77" s="1">
        <v>5409.89728381214</v>
      </c>
      <c r="AY77" s="15">
        <v>0.306015980075161</v>
      </c>
      <c r="AZ77" s="1">
        <v>1253.34726820559</v>
      </c>
      <c r="BA77" s="1">
        <v>0.0683801851161135</v>
      </c>
      <c r="BB77" s="1">
        <v>2191.25264002006</v>
      </c>
      <c r="BC77" s="15">
        <v>0.123796180523458</v>
      </c>
      <c r="BD77" s="1">
        <v>17666.2356942006</v>
      </c>
      <c r="BE77" s="15">
        <v>0.533275866586951</v>
      </c>
      <c r="BF77" s="1">
        <v>0.245918997839614</v>
      </c>
      <c r="BG77" s="1">
        <v>0.156766952294867</v>
      </c>
      <c r="BH77" s="1">
        <v>0.0418739201999936</v>
      </c>
      <c r="BI77" s="1">
        <v>0.0221642630785748</v>
      </c>
    </row>
    <row r="78" ht="15.75" customHeight="1">
      <c r="A78" s="1" t="s">
        <v>613</v>
      </c>
      <c r="B78" s="1" t="s">
        <v>243</v>
      </c>
      <c r="C78" s="1">
        <v>8.7</v>
      </c>
      <c r="D78" s="1">
        <v>321.050713798396</v>
      </c>
      <c r="E78" s="1">
        <v>2070.56763815</v>
      </c>
      <c r="F78" s="1">
        <v>0.00731783106370325</v>
      </c>
      <c r="G78" s="1">
        <v>0.432508932100968</v>
      </c>
      <c r="H78" s="1" t="e">
        <v>#N/A</v>
      </c>
      <c r="I78" s="1">
        <v>0.125157812096508</v>
      </c>
      <c r="J78" s="1">
        <v>0.31081319342127</v>
      </c>
      <c r="K78" s="1">
        <v>0.146216082663365</v>
      </c>
      <c r="L78" s="1">
        <v>0.995812257829514</v>
      </c>
      <c r="M78" s="1">
        <v>0.0712581594850238</v>
      </c>
      <c r="N78" s="1">
        <v>0.210550024533145</v>
      </c>
      <c r="O78" s="1">
        <v>70883.7530843156</v>
      </c>
      <c r="P78" s="15">
        <v>0.276415146469934</v>
      </c>
      <c r="Q78" s="1">
        <v>0.18830334821353</v>
      </c>
      <c r="R78" s="1">
        <v>0.535281505316536</v>
      </c>
      <c r="S78" s="1">
        <v>29.4770333038041</v>
      </c>
      <c r="T78" s="1">
        <v>95364.518782195</v>
      </c>
      <c r="U78" s="15">
        <v>91.0630730884212</v>
      </c>
      <c r="V78" s="1">
        <v>172844.558615705</v>
      </c>
      <c r="W78" s="15">
        <v>0.684342470612466</v>
      </c>
      <c r="X78" s="1">
        <v>0.249717360011106</v>
      </c>
      <c r="Y78" s="1">
        <v>0.0659401693764283</v>
      </c>
      <c r="Z78" s="1">
        <v>0.315657529387534</v>
      </c>
      <c r="AA78" s="1">
        <v>172.844558615705</v>
      </c>
      <c r="AB78" s="1">
        <v>5913.19992373658</v>
      </c>
      <c r="AC78" s="15">
        <v>590.850619394918</v>
      </c>
      <c r="AD78" s="1">
        <v>87166.8662683497</v>
      </c>
      <c r="AE78" s="15" t="e">
        <v>#N/A</v>
      </c>
      <c r="AF78" s="1">
        <v>33544.9625573102</v>
      </c>
      <c r="AG78" s="15">
        <v>47497.2601171504</v>
      </c>
      <c r="AH78" s="15">
        <v>58.615120209228</v>
      </c>
      <c r="AI78" s="1">
        <v>28.6543872021913</v>
      </c>
      <c r="AJ78" s="1">
        <v>38.320898576975</v>
      </c>
      <c r="AK78" s="1">
        <v>2.16629915775447</v>
      </c>
      <c r="AL78" s="1">
        <v>1.2904710536189</v>
      </c>
      <c r="AM78" s="1">
        <v>1.76139945545125</v>
      </c>
      <c r="AN78" s="1">
        <v>0.0</v>
      </c>
      <c r="AO78" s="15">
        <v>1.16678601686508</v>
      </c>
      <c r="AP78" s="1">
        <v>3274.45103414141</v>
      </c>
      <c r="AQ78" s="15">
        <v>4104.99499987078</v>
      </c>
      <c r="AR78" s="15">
        <v>10795.0816569175</v>
      </c>
      <c r="AS78" s="15">
        <v>1430.54635449944</v>
      </c>
      <c r="AT78" s="1">
        <v>732.148314582215</v>
      </c>
      <c r="AU78" s="1">
        <v>20337.2223600113</v>
      </c>
      <c r="AV78" s="15">
        <v>11614.6328751758</v>
      </c>
      <c r="AW78" s="15">
        <v>0.563709301450145</v>
      </c>
      <c r="AX78" s="1">
        <v>4939.73328141922</v>
      </c>
      <c r="AY78" s="15">
        <v>0.228069380215456</v>
      </c>
      <c r="AZ78" s="1">
        <v>1231.2788360458</v>
      </c>
      <c r="BA78" s="1">
        <v>0.0570773511873554</v>
      </c>
      <c r="BB78" s="1">
        <v>3224.4375554033</v>
      </c>
      <c r="BC78" s="15">
        <v>0.151143967171721</v>
      </c>
      <c r="BD78" s="1">
        <v>21010.0825480441</v>
      </c>
      <c r="BE78" s="15">
        <v>0.54775438895772</v>
      </c>
      <c r="BF78" s="1">
        <v>0.222921280081451</v>
      </c>
      <c r="BG78" s="1">
        <v>0.175752112621396</v>
      </c>
      <c r="BH78" s="1">
        <v>0.0282332285103938</v>
      </c>
      <c r="BI78" s="1">
        <v>0.0253389898290396</v>
      </c>
    </row>
    <row r="79" ht="15.75" customHeight="1">
      <c r="A79" s="1" t="s">
        <v>1476</v>
      </c>
      <c r="B79" s="1" t="s">
        <v>245</v>
      </c>
      <c r="C79" s="1">
        <v>33.65</v>
      </c>
      <c r="D79" s="1">
        <v>128.586248721922</v>
      </c>
      <c r="E79" s="1">
        <v>3891.75322935</v>
      </c>
      <c r="F79" s="1">
        <v>0.0719627050346659</v>
      </c>
      <c r="G79" s="1">
        <v>0.158602157112558</v>
      </c>
      <c r="H79" s="1">
        <v>0.00235361960723824</v>
      </c>
      <c r="I79" s="1">
        <v>0.07443099092955</v>
      </c>
      <c r="J79" s="1">
        <v>0.62874109103189</v>
      </c>
      <c r="K79" s="1">
        <v>0.0669825283999734</v>
      </c>
      <c r="L79" s="1">
        <v>0.517683056142016</v>
      </c>
      <c r="M79" s="1">
        <v>0.0548991020060277</v>
      </c>
      <c r="N79" s="1">
        <v>0.158641745612379</v>
      </c>
      <c r="O79" s="1">
        <v>79180.7246088962</v>
      </c>
      <c r="P79" s="15">
        <v>0.210438125282639</v>
      </c>
      <c r="Q79" s="1">
        <v>0.173182558874822</v>
      </c>
      <c r="R79" s="1">
        <v>0.616379315842538</v>
      </c>
      <c r="S79" s="1">
        <v>38.5003077861032</v>
      </c>
      <c r="T79" s="1">
        <v>102673.911059794</v>
      </c>
      <c r="U79" s="15">
        <v>134.853097146671</v>
      </c>
      <c r="V79" s="1">
        <v>297097.154858175</v>
      </c>
      <c r="W79" s="15">
        <v>0.779520953138999</v>
      </c>
      <c r="X79" s="1">
        <v>0.178959766550567</v>
      </c>
      <c r="Y79" s="1">
        <v>0.0415192803104345</v>
      </c>
      <c r="Z79" s="1">
        <v>0.220479046861001</v>
      </c>
      <c r="AA79" s="1">
        <v>297.097154858175</v>
      </c>
      <c r="AB79" s="1">
        <v>9442.86283951715</v>
      </c>
      <c r="AC79" s="15">
        <v>938.251704003818</v>
      </c>
      <c r="AD79" s="1">
        <v>223828.48448507</v>
      </c>
      <c r="AE79" s="15" t="e">
        <v>#N/A</v>
      </c>
      <c r="AF79" s="1">
        <v>50867.9002545683</v>
      </c>
      <c r="AG79" s="15">
        <v>85678.1294178059</v>
      </c>
      <c r="AH79" s="15">
        <v>58.2520824259723</v>
      </c>
      <c r="AI79" s="1">
        <v>29.2910133012584</v>
      </c>
      <c r="AJ79" s="1">
        <v>34.992638795648</v>
      </c>
      <c r="AK79" s="1">
        <v>2.3357017764873</v>
      </c>
      <c r="AL79" s="1">
        <v>1.5460023411621</v>
      </c>
      <c r="AM79" s="1">
        <v>1.89592485951564</v>
      </c>
      <c r="AN79" s="1">
        <v>656.35161133447</v>
      </c>
      <c r="AO79" s="15">
        <v>0.910400856767968</v>
      </c>
      <c r="AP79" s="1">
        <v>1918.89925090324</v>
      </c>
      <c r="AQ79" s="15">
        <v>2816.90288141188</v>
      </c>
      <c r="AR79" s="15">
        <v>9122.35459529111</v>
      </c>
      <c r="AS79" s="15">
        <v>1107.8169531628</v>
      </c>
      <c r="AT79" s="1">
        <v>531.957588006106</v>
      </c>
      <c r="AU79" s="1">
        <v>15497.9312687751</v>
      </c>
      <c r="AV79" s="15">
        <v>5203.89472619166</v>
      </c>
      <c r="AW79" s="15">
        <v>0.326269560327749</v>
      </c>
      <c r="AX79" s="1">
        <v>8840.49783571926</v>
      </c>
      <c r="AY79" s="15">
        <v>0.535251807827653</v>
      </c>
      <c r="AZ79" s="1">
        <v>1233.75288485958</v>
      </c>
      <c r="BA79" s="1">
        <v>0.0754453186955247</v>
      </c>
      <c r="BB79" s="1">
        <v>1021.60673626006</v>
      </c>
      <c r="BC79" s="15">
        <v>0.0630333131330492</v>
      </c>
      <c r="BD79" s="1">
        <v>16299.7521830306</v>
      </c>
      <c r="BE79" s="15">
        <v>0.576746202941421</v>
      </c>
      <c r="BF79" s="1">
        <v>0.227647510852835</v>
      </c>
      <c r="BG79" s="1">
        <v>0.144630272280648</v>
      </c>
      <c r="BH79" s="1">
        <v>0.0326394659168222</v>
      </c>
      <c r="BI79" s="1">
        <v>0.0183365480082736</v>
      </c>
    </row>
    <row r="80" ht="15.75" customHeight="1">
      <c r="A80" s="1" t="s">
        <v>1480</v>
      </c>
      <c r="B80" s="1" t="s">
        <v>246</v>
      </c>
      <c r="C80" s="1">
        <v>30.85</v>
      </c>
      <c r="D80" s="1">
        <v>121.293288093455</v>
      </c>
      <c r="E80" s="1">
        <v>3224.6544963</v>
      </c>
      <c r="F80" s="1">
        <v>0.0296778950226569</v>
      </c>
      <c r="G80" s="1">
        <v>0.0368853988619408</v>
      </c>
      <c r="H80" s="1" t="e">
        <v>#N/A</v>
      </c>
      <c r="I80" s="1">
        <v>0.0448467078662471</v>
      </c>
      <c r="J80" s="1">
        <v>0.843154202469122</v>
      </c>
      <c r="K80" s="1">
        <v>0.0448037303127701</v>
      </c>
      <c r="L80" s="1">
        <v>0.22838184886471</v>
      </c>
      <c r="M80" s="1">
        <v>0.0213837065309834</v>
      </c>
      <c r="N80" s="1">
        <v>0.130916064928316</v>
      </c>
      <c r="O80" s="1">
        <v>80950.9471276341</v>
      </c>
      <c r="P80" s="15">
        <v>0.144077281191622</v>
      </c>
      <c r="Q80" s="1">
        <v>0.148351106815386</v>
      </c>
      <c r="R80" s="1">
        <v>0.707571611992992</v>
      </c>
      <c r="S80" s="1">
        <v>23.346549997453</v>
      </c>
      <c r="T80" s="1">
        <v>106987.958923454</v>
      </c>
      <c r="U80" s="15">
        <v>160.696300298708</v>
      </c>
      <c r="V80" s="1">
        <v>364460.983540564</v>
      </c>
      <c r="W80" s="15">
        <v>0.790920319373429</v>
      </c>
      <c r="X80" s="1">
        <v>0.16095596044772</v>
      </c>
      <c r="Y80" s="1">
        <v>0.0481237201788516</v>
      </c>
      <c r="Z80" s="1">
        <v>0.209079680626571</v>
      </c>
      <c r="AA80" s="1">
        <v>364.460983540564</v>
      </c>
      <c r="AB80" s="1">
        <v>11417.9574252828</v>
      </c>
      <c r="AC80" s="15">
        <v>1103.0406544581</v>
      </c>
      <c r="AD80" s="1">
        <v>273524.312408271</v>
      </c>
      <c r="AE80" s="15" t="e">
        <v>#N/A</v>
      </c>
      <c r="AF80" s="1">
        <v>55505.3351403438</v>
      </c>
      <c r="AG80" s="15">
        <v>107361.598011068</v>
      </c>
      <c r="AH80" s="15">
        <v>63.288719720387</v>
      </c>
      <c r="AI80" s="1">
        <v>29.2812456025466</v>
      </c>
      <c r="AJ80" s="1">
        <v>36.0057567297026</v>
      </c>
      <c r="AK80" s="1">
        <v>1.32623985864442</v>
      </c>
      <c r="AL80" s="1">
        <v>1.03216444993544</v>
      </c>
      <c r="AM80" s="1">
        <v>1.17259432972982</v>
      </c>
      <c r="AN80" s="1">
        <v>127.287053689306</v>
      </c>
      <c r="AO80" s="15">
        <v>0.756725332648512</v>
      </c>
      <c r="AP80" s="1">
        <v>1848.82838559624</v>
      </c>
      <c r="AQ80" s="15">
        <v>2840.8546310965</v>
      </c>
      <c r="AR80" s="15">
        <v>9243.79818355798</v>
      </c>
      <c r="AS80" s="15">
        <v>1094.84543880621</v>
      </c>
      <c r="AT80" s="1">
        <v>493.458976248711</v>
      </c>
      <c r="AU80" s="1">
        <v>15521.7856153056</v>
      </c>
      <c r="AV80" s="15">
        <v>4117.6660843312</v>
      </c>
      <c r="AW80" s="15">
        <v>0.257367453661914</v>
      </c>
      <c r="AX80" s="1">
        <v>10028.5986505274</v>
      </c>
      <c r="AY80" s="15">
        <v>0.612410128170546</v>
      </c>
      <c r="AZ80" s="1">
        <v>1436.29516288373</v>
      </c>
      <c r="BA80" s="1">
        <v>0.0877624063612915</v>
      </c>
      <c r="BB80" s="1">
        <v>678.883717297645</v>
      </c>
      <c r="BC80" s="15">
        <v>0.0424600118058915</v>
      </c>
      <c r="BD80" s="1">
        <v>16261.44361504</v>
      </c>
      <c r="BE80" s="15">
        <v>0.57001856276753</v>
      </c>
      <c r="BF80" s="1">
        <v>0.227894847241113</v>
      </c>
      <c r="BG80" s="1">
        <v>0.151374654646334</v>
      </c>
      <c r="BH80" s="1">
        <v>0.0328759319380821</v>
      </c>
      <c r="BI80" s="1">
        <v>0.0178360034069411</v>
      </c>
    </row>
    <row r="81" ht="15.75" customHeight="1">
      <c r="A81" s="1" t="s">
        <v>634</v>
      </c>
      <c r="B81" s="1" t="s">
        <v>248</v>
      </c>
      <c r="C81" s="1">
        <v>21.8</v>
      </c>
      <c r="D81" s="1">
        <v>338.593245531992</v>
      </c>
      <c r="E81" s="1">
        <v>6166.85158095</v>
      </c>
      <c r="F81" s="1">
        <v>0.0214440489452507</v>
      </c>
      <c r="G81" s="1">
        <v>0.397246082509602</v>
      </c>
      <c r="H81" s="1">
        <v>0.00164103811557934</v>
      </c>
      <c r="I81" s="1">
        <v>0.16161064311037</v>
      </c>
      <c r="J81" s="1">
        <v>0.298647948889793</v>
      </c>
      <c r="K81" s="1">
        <v>0.122617224410252</v>
      </c>
      <c r="L81" s="1">
        <v>0.996208130344425</v>
      </c>
      <c r="M81" s="1">
        <v>0.0925137410164522</v>
      </c>
      <c r="N81" s="1">
        <v>0.207900972298878</v>
      </c>
      <c r="O81" s="1">
        <v>74218.7032945392</v>
      </c>
      <c r="P81" s="15">
        <v>0.269543108884667</v>
      </c>
      <c r="Q81" s="1">
        <v>0.1714770921581</v>
      </c>
      <c r="R81" s="1">
        <v>0.558979798957233</v>
      </c>
      <c r="S81" s="1">
        <v>126.951092108057</v>
      </c>
      <c r="T81" s="1">
        <v>100408.352540757</v>
      </c>
      <c r="U81" s="15">
        <v>88.9105157104871</v>
      </c>
      <c r="V81" s="1">
        <v>170942.410103796</v>
      </c>
      <c r="W81" s="15">
        <v>0.692840981354005</v>
      </c>
      <c r="X81" s="1">
        <v>0.234039370749754</v>
      </c>
      <c r="Y81" s="1">
        <v>0.0731196478962412</v>
      </c>
      <c r="Z81" s="1">
        <v>0.307159018645995</v>
      </c>
      <c r="AA81" s="1">
        <v>170.942410103796</v>
      </c>
      <c r="AB81" s="1">
        <v>6441.38746142496</v>
      </c>
      <c r="AC81" s="15">
        <v>635.174102065318</v>
      </c>
      <c r="AD81" s="1">
        <v>82369.8392963685</v>
      </c>
      <c r="AE81" s="15" t="e">
        <v>#N/A</v>
      </c>
      <c r="AF81" s="1">
        <v>34106.595015392</v>
      </c>
      <c r="AG81" s="15">
        <v>48526.410767038</v>
      </c>
      <c r="AH81" s="15">
        <v>62.4032386997168</v>
      </c>
      <c r="AI81" s="1">
        <v>31.7931195789672</v>
      </c>
      <c r="AJ81" s="1">
        <v>45.1629497172182</v>
      </c>
      <c r="AK81" s="1">
        <v>2.37206409065127</v>
      </c>
      <c r="AL81" s="1">
        <v>1.4974549385415</v>
      </c>
      <c r="AM81" s="1">
        <v>1.88923731462089</v>
      </c>
      <c r="AN81" s="1">
        <v>0.254361318642009</v>
      </c>
      <c r="AO81" s="15">
        <v>1.18654495695515</v>
      </c>
      <c r="AP81" s="1">
        <v>3085.21031976402</v>
      </c>
      <c r="AQ81" s="15">
        <v>4161.67427926754</v>
      </c>
      <c r="AR81" s="15">
        <v>10703.8905902015</v>
      </c>
      <c r="AS81" s="15">
        <v>1629.33116682081</v>
      </c>
      <c r="AT81" s="1">
        <v>836.810293025576</v>
      </c>
      <c r="AU81" s="1">
        <v>20416.9166490795</v>
      </c>
      <c r="AV81" s="15">
        <v>11033.1038536766</v>
      </c>
      <c r="AW81" s="15">
        <v>0.535740694513472</v>
      </c>
      <c r="AX81" s="1">
        <v>5394.19190347229</v>
      </c>
      <c r="AY81" s="15">
        <v>0.255387315068647</v>
      </c>
      <c r="AZ81" s="1">
        <v>973.933550519436</v>
      </c>
      <c r="BA81" s="1">
        <v>0.0470535918999453</v>
      </c>
      <c r="BB81" s="1">
        <v>3390.41956513938</v>
      </c>
      <c r="BC81" s="15">
        <v>0.16181839855591</v>
      </c>
      <c r="BD81" s="1">
        <v>20791.6488728077</v>
      </c>
      <c r="BE81" s="15">
        <v>0.570167937248301</v>
      </c>
      <c r="BF81" s="1">
        <v>0.225646133678066</v>
      </c>
      <c r="BG81" s="1">
        <v>0.157118954032348</v>
      </c>
      <c r="BH81" s="1">
        <v>0.0338648307958187</v>
      </c>
      <c r="BI81" s="1">
        <v>0.0132021442454661</v>
      </c>
    </row>
    <row r="82" ht="15.75" customHeight="1">
      <c r="A82" s="1" t="s">
        <v>1485</v>
      </c>
      <c r="B82" s="1" t="s">
        <v>250</v>
      </c>
      <c r="C82" s="1">
        <v>50.45</v>
      </c>
      <c r="D82" s="1">
        <v>44.612494120774</v>
      </c>
      <c r="E82" s="1">
        <v>1847.28449965</v>
      </c>
      <c r="F82" s="1">
        <v>0.00996334462706108</v>
      </c>
      <c r="G82" s="1">
        <v>0.0477887482701759</v>
      </c>
      <c r="H82" s="1" t="e">
        <v>#N/A</v>
      </c>
      <c r="I82" s="1">
        <v>0.0908353423639446</v>
      </c>
      <c r="J82" s="1">
        <v>0.76011832975625</v>
      </c>
      <c r="K82" s="1">
        <v>0.0946491525922043</v>
      </c>
      <c r="L82" s="1">
        <v>0.849184898289212</v>
      </c>
      <c r="M82" s="1">
        <v>0.034967923286976</v>
      </c>
      <c r="N82" s="1">
        <v>0.192645750326682</v>
      </c>
      <c r="O82" s="1">
        <v>65811.8694341546</v>
      </c>
      <c r="P82" s="15">
        <v>0.228392701647274</v>
      </c>
      <c r="Q82" s="1">
        <v>0.14524734592301</v>
      </c>
      <c r="R82" s="1">
        <v>0.626359952429716</v>
      </c>
      <c r="S82" s="1">
        <v>18.2003817868239</v>
      </c>
      <c r="T82" s="1">
        <v>94464.1842199864</v>
      </c>
      <c r="U82" s="15">
        <v>117.707818670169</v>
      </c>
      <c r="V82" s="1">
        <v>228262.952230635</v>
      </c>
      <c r="W82" s="15">
        <v>0.719473243020717</v>
      </c>
      <c r="X82" s="1">
        <v>0.183784760190815</v>
      </c>
      <c r="Y82" s="1">
        <v>0.096741996788468</v>
      </c>
      <c r="Z82" s="1">
        <v>0.280526756979283</v>
      </c>
      <c r="AA82" s="1">
        <v>228.262952230635</v>
      </c>
      <c r="AB82" s="1">
        <v>6005.57615900634</v>
      </c>
      <c r="AC82" s="15">
        <v>620.749834536728</v>
      </c>
      <c r="AD82" s="1">
        <v>150836.28918038</v>
      </c>
      <c r="AE82" s="15" t="e">
        <v>#N/A</v>
      </c>
      <c r="AF82" s="1">
        <v>39211.4354411587</v>
      </c>
      <c r="AG82" s="15">
        <v>59472.9955088374</v>
      </c>
      <c r="AH82" s="15">
        <v>42.6115413560027</v>
      </c>
      <c r="AI82" s="1">
        <v>24.2006411944487</v>
      </c>
      <c r="AJ82" s="1">
        <v>29.9742185679445</v>
      </c>
      <c r="AK82" s="1">
        <v>2.1209220831682</v>
      </c>
      <c r="AL82" s="1">
        <v>1.30956990631874</v>
      </c>
      <c r="AM82" s="1">
        <v>1.79705657181356</v>
      </c>
      <c r="AN82" s="1">
        <v>709.317753842606</v>
      </c>
      <c r="AO82" s="15">
        <v>0.951009231016438</v>
      </c>
      <c r="AP82" s="1">
        <v>2154.88797651591</v>
      </c>
      <c r="AQ82" s="15">
        <v>2962.47018531085</v>
      </c>
      <c r="AR82" s="15">
        <v>9293.8069510965</v>
      </c>
      <c r="AS82" s="15">
        <v>1079.29367505533</v>
      </c>
      <c r="AT82" s="1">
        <v>459.67149032046</v>
      </c>
      <c r="AU82" s="1">
        <v>15950.1302782991</v>
      </c>
      <c r="AV82" s="15">
        <v>8419.59390475387</v>
      </c>
      <c r="AW82" s="15">
        <v>0.495222496910888</v>
      </c>
      <c r="AX82" s="1">
        <v>5881.37893792015</v>
      </c>
      <c r="AY82" s="15">
        <v>0.34129879087145</v>
      </c>
      <c r="AZ82" s="1">
        <v>930.234620727667</v>
      </c>
      <c r="BA82" s="1">
        <v>0.0543561550691029</v>
      </c>
      <c r="BB82" s="1">
        <v>1880.07859874713</v>
      </c>
      <c r="BC82" s="15">
        <v>0.109122557164621</v>
      </c>
      <c r="BD82" s="1">
        <v>17111.2860621488</v>
      </c>
      <c r="BE82" s="15">
        <v>0.533230576853176</v>
      </c>
      <c r="BF82" s="1">
        <v>0.242518541432584</v>
      </c>
      <c r="BG82" s="1">
        <v>0.17542499459271</v>
      </c>
      <c r="BH82" s="1">
        <v>0.0317655799246672</v>
      </c>
      <c r="BI82" s="1">
        <v>0.0170603071968629</v>
      </c>
    </row>
    <row r="83" ht="15.75" customHeight="1">
      <c r="A83" s="1" t="s">
        <v>1488</v>
      </c>
      <c r="B83" s="1" t="s">
        <v>252</v>
      </c>
      <c r="C83" s="1">
        <v>86.1</v>
      </c>
      <c r="D83" s="1">
        <v>12.4883633529901</v>
      </c>
      <c r="E83" s="1">
        <v>921.2388308</v>
      </c>
      <c r="F83" s="1" t="e">
        <v>#N/A</v>
      </c>
      <c r="G83" s="1">
        <v>0.0107548146088682</v>
      </c>
      <c r="H83" s="1" t="e">
        <v>#N/A</v>
      </c>
      <c r="I83" s="1">
        <v>0.042287945325885</v>
      </c>
      <c r="J83" s="1">
        <v>0.929821346716127</v>
      </c>
      <c r="K83" s="1">
        <v>0.027254642739237</v>
      </c>
      <c r="L83" s="1">
        <v>0.468651753440595</v>
      </c>
      <c r="M83" s="1">
        <v>0.0605102339685855</v>
      </c>
      <c r="N83" s="1">
        <v>0.151822080918326</v>
      </c>
      <c r="O83" s="1">
        <v>66211.1536863326</v>
      </c>
      <c r="P83" s="15">
        <v>0.177355205080568</v>
      </c>
      <c r="Q83" s="1">
        <v>0.16648829332565</v>
      </c>
      <c r="R83" s="1">
        <v>0.656156501593782</v>
      </c>
      <c r="S83" s="1">
        <v>10.3308433279417</v>
      </c>
      <c r="T83" s="1">
        <v>86349.5014296511</v>
      </c>
      <c r="U83" s="15">
        <v>102.100194567005</v>
      </c>
      <c r="V83" s="1">
        <v>343268.212245662</v>
      </c>
      <c r="W83" s="15">
        <v>0.782772757175337</v>
      </c>
      <c r="X83" s="1">
        <v>0.0976347195239651</v>
      </c>
      <c r="Y83" s="1">
        <v>0.119592523300698</v>
      </c>
      <c r="Z83" s="1">
        <v>0.217227242824663</v>
      </c>
      <c r="AA83" s="1">
        <v>343.268212245662</v>
      </c>
      <c r="AB83" s="1">
        <v>8147.85710181334</v>
      </c>
      <c r="AC83" s="15">
        <v>799.704048905794</v>
      </c>
      <c r="AD83" s="1">
        <v>237328.212251018</v>
      </c>
      <c r="AE83" s="15" t="e">
        <v>#N/A</v>
      </c>
      <c r="AF83" s="1">
        <v>39968.3981944752</v>
      </c>
      <c r="AG83" s="15">
        <v>67379.5107774713</v>
      </c>
      <c r="AH83" s="15">
        <v>36.3442607178287</v>
      </c>
      <c r="AI83" s="1">
        <v>21.5794826949655</v>
      </c>
      <c r="AJ83" s="1">
        <v>23.4140453343331</v>
      </c>
      <c r="AK83" s="1">
        <v>2.35893893249197</v>
      </c>
      <c r="AL83" s="1">
        <v>1.51332314028633</v>
      </c>
      <c r="AM83" s="1">
        <v>1.92348487454507</v>
      </c>
      <c r="AN83" s="1">
        <v>1072.34009897534</v>
      </c>
      <c r="AO83" s="15">
        <v>1.2666367854384</v>
      </c>
      <c r="AP83" s="1">
        <v>2296.72877462473</v>
      </c>
      <c r="AQ83" s="15">
        <v>3219.36479970618</v>
      </c>
      <c r="AR83" s="15">
        <v>9524.95131026993</v>
      </c>
      <c r="AS83" s="15">
        <v>1047.28918467556</v>
      </c>
      <c r="AT83" s="1">
        <v>594.315407357013</v>
      </c>
      <c r="AU83" s="1">
        <v>16682.6494766334</v>
      </c>
      <c r="AV83" s="15">
        <v>8583.16270981507</v>
      </c>
      <c r="AW83" s="15">
        <v>0.442434260522574</v>
      </c>
      <c r="AX83" s="1">
        <v>8129.15998327656</v>
      </c>
      <c r="AY83" s="15">
        <v>0.406363753320632</v>
      </c>
      <c r="AZ83" s="1">
        <v>1546.75897919014</v>
      </c>
      <c r="BA83" s="1">
        <v>0.0793780869846915</v>
      </c>
      <c r="BB83" s="1">
        <v>1414.88328890689</v>
      </c>
      <c r="BC83" s="15">
        <v>0.0718238991535202</v>
      </c>
      <c r="BD83" s="1">
        <v>19673.9649611887</v>
      </c>
      <c r="BE83" s="15">
        <v>0.53677895276631</v>
      </c>
      <c r="BF83" s="1">
        <v>0.241465609527853</v>
      </c>
      <c r="BG83" s="1">
        <v>0.158757634006966</v>
      </c>
      <c r="BH83" s="1">
        <v>0.0424316461189952</v>
      </c>
      <c r="BI83" s="1">
        <v>0.0205661575798758</v>
      </c>
    </row>
    <row r="84" ht="15.75" customHeight="1">
      <c r="A84" s="1" t="s">
        <v>1491</v>
      </c>
      <c r="B84" s="1" t="s">
        <v>254</v>
      </c>
      <c r="C84" s="1">
        <v>88.9</v>
      </c>
      <c r="D84" s="1">
        <v>11.9164481018087</v>
      </c>
      <c r="E84" s="1">
        <v>944.40129495</v>
      </c>
      <c r="F84" s="1" t="e">
        <v>#N/A</v>
      </c>
      <c r="G84" s="1">
        <v>0.0158439037727693</v>
      </c>
      <c r="H84" s="1" t="e">
        <v>#N/A</v>
      </c>
      <c r="I84" s="1">
        <v>0.0263467767788557</v>
      </c>
      <c r="J84" s="1">
        <v>0.927243650066206</v>
      </c>
      <c r="K84" s="1">
        <v>0.0368938982057893</v>
      </c>
      <c r="L84" s="1">
        <v>0.62703283551404</v>
      </c>
      <c r="M84" s="1">
        <v>0.0124414851539863</v>
      </c>
      <c r="N84" s="1">
        <v>0.157680251369761</v>
      </c>
      <c r="O84" s="1">
        <v>63276.3301358682</v>
      </c>
      <c r="P84" s="15">
        <v>0.210966713876249</v>
      </c>
      <c r="Q84" s="1">
        <v>0.182700534231831</v>
      </c>
      <c r="R84" s="1">
        <v>0.60633275189192</v>
      </c>
      <c r="S84" s="1">
        <v>10.2190599313981</v>
      </c>
      <c r="T84" s="1">
        <v>86892.3191911221</v>
      </c>
      <c r="U84" s="15">
        <v>103.327599125156</v>
      </c>
      <c r="V84" s="1">
        <v>268650.913501164</v>
      </c>
      <c r="W84" s="15">
        <v>0.824934351309927</v>
      </c>
      <c r="X84" s="1">
        <v>0.0622923937210371</v>
      </c>
      <c r="Y84" s="1">
        <v>0.112773254969036</v>
      </c>
      <c r="Z84" s="1">
        <v>0.175065648690073</v>
      </c>
      <c r="AA84" s="1">
        <v>268.650913501164</v>
      </c>
      <c r="AB84" s="1">
        <v>6297.40977887464</v>
      </c>
      <c r="AC84" s="15">
        <v>674.733036059355</v>
      </c>
      <c r="AD84" s="1">
        <v>189747.764916755</v>
      </c>
      <c r="AE84" s="15" t="e">
        <v>#N/A</v>
      </c>
      <c r="AF84" s="1">
        <v>44000.0210957162</v>
      </c>
      <c r="AG84" s="15">
        <v>68140.1246275333</v>
      </c>
      <c r="AH84" s="15">
        <v>33.7191374410701</v>
      </c>
      <c r="AI84" s="1">
        <v>21.3973798402868</v>
      </c>
      <c r="AJ84" s="1">
        <v>22.5885770458935</v>
      </c>
      <c r="AK84" s="1">
        <v>1.56200036313281</v>
      </c>
      <c r="AL84" s="1">
        <v>0.842801735442215</v>
      </c>
      <c r="AM84" s="1">
        <v>1.17550642095059</v>
      </c>
      <c r="AN84" s="1">
        <v>978.683568565981</v>
      </c>
      <c r="AO84" s="15">
        <v>1.12839680231834</v>
      </c>
      <c r="AP84" s="1">
        <v>2289.24538388574</v>
      </c>
      <c r="AQ84" s="15">
        <v>3578.12826662728</v>
      </c>
      <c r="AR84" s="15">
        <v>9283.31683562988</v>
      </c>
      <c r="AS84" s="15">
        <v>984.177844175032</v>
      </c>
      <c r="AT84" s="1">
        <v>643.812205945981</v>
      </c>
      <c r="AU84" s="1">
        <v>16778.6805362639</v>
      </c>
      <c r="AV84" s="15">
        <v>9325.11428071554</v>
      </c>
      <c r="AW84" s="15">
        <v>0.512668303373088</v>
      </c>
      <c r="AX84" s="1">
        <v>6265.43493537031</v>
      </c>
      <c r="AY84" s="15">
        <v>0.333403932181979</v>
      </c>
      <c r="AZ84" s="1">
        <v>1442.30220626938</v>
      </c>
      <c r="BA84" s="15">
        <v>0.0782438603312014</v>
      </c>
      <c r="BB84" s="1">
        <v>1393.38846049544</v>
      </c>
      <c r="BC84" s="15">
        <v>0.0756839041122949</v>
      </c>
      <c r="BD84" s="1">
        <v>18426.2398828507</v>
      </c>
      <c r="BE84" s="15">
        <v>0.540593606192582</v>
      </c>
      <c r="BF84" s="1">
        <v>0.234148465744441</v>
      </c>
      <c r="BG84" s="1">
        <v>0.160713606768619</v>
      </c>
      <c r="BH84" s="1">
        <v>0.046689549488683</v>
      </c>
      <c r="BI84" s="1">
        <v>0.017854771805675</v>
      </c>
    </row>
    <row r="85" ht="15.75" customHeight="1">
      <c r="A85" s="1" t="s">
        <v>1495</v>
      </c>
      <c r="B85" s="1" t="s">
        <v>257</v>
      </c>
      <c r="C85" s="1">
        <v>68.85</v>
      </c>
      <c r="D85" s="1">
        <v>13.425574406438</v>
      </c>
      <c r="E85" s="1">
        <v>832.56457045</v>
      </c>
      <c r="F85" s="1" t="e">
        <v>#N/A</v>
      </c>
      <c r="G85" s="1">
        <v>0.0219675641916994</v>
      </c>
      <c r="H85" s="1" t="e">
        <v>#N/A</v>
      </c>
      <c r="I85" s="1">
        <v>0.0303012906259755</v>
      </c>
      <c r="J85" s="1">
        <v>0.926900791557082</v>
      </c>
      <c r="K85" s="1">
        <v>0.0360615864155128</v>
      </c>
      <c r="L85" s="1">
        <v>0.555006772666684</v>
      </c>
      <c r="M85" s="1" t="e">
        <v>#N/A</v>
      </c>
      <c r="N85" s="1">
        <v>0.155515041790246</v>
      </c>
      <c r="O85" s="1">
        <v>63108.5441970394</v>
      </c>
      <c r="P85" s="15">
        <v>0.252013110778952</v>
      </c>
      <c r="Q85" s="1">
        <v>0.184024303089718</v>
      </c>
      <c r="R85" s="1">
        <v>0.56396258613133</v>
      </c>
      <c r="S85" s="1">
        <v>9.16446564291283</v>
      </c>
      <c r="T85" s="1">
        <v>85125.7205644605</v>
      </c>
      <c r="U85" s="15">
        <v>104.556788270546</v>
      </c>
      <c r="V85" s="1">
        <v>331809.017468382</v>
      </c>
      <c r="W85" s="15">
        <v>0.781680671823874</v>
      </c>
      <c r="X85" s="1">
        <v>0.0694553174399708</v>
      </c>
      <c r="Y85" s="1">
        <v>0.148864010736155</v>
      </c>
      <c r="Z85" s="1">
        <v>0.218319328176125</v>
      </c>
      <c r="AA85" s="1">
        <v>331.809017468382</v>
      </c>
      <c r="AB85" s="1">
        <v>8730.31589138048</v>
      </c>
      <c r="AC85" s="15">
        <v>778.680057391337</v>
      </c>
      <c r="AD85" s="1">
        <v>243210.326462349</v>
      </c>
      <c r="AE85" s="15" t="e">
        <v>#N/A</v>
      </c>
      <c r="AF85" s="1">
        <v>43761.6618421002</v>
      </c>
      <c r="AG85" s="15">
        <v>69939.4792359027</v>
      </c>
      <c r="AH85" s="15">
        <v>38.3117672371668</v>
      </c>
      <c r="AI85" s="1">
        <v>21.8061377505059</v>
      </c>
      <c r="AJ85" s="1">
        <v>24.6105811264232</v>
      </c>
      <c r="AK85" s="1">
        <v>1.59272389743269</v>
      </c>
      <c r="AL85" s="1">
        <v>1.03910976838526</v>
      </c>
      <c r="AM85" s="1">
        <v>1.36145934440974</v>
      </c>
      <c r="AN85" s="1">
        <v>911.4848414578</v>
      </c>
      <c r="AO85" s="1">
        <v>1.12872199397627</v>
      </c>
      <c r="AP85" s="1">
        <v>2465.85208086667</v>
      </c>
      <c r="AQ85" s="15">
        <v>3462.89388334372</v>
      </c>
      <c r="AR85" s="15">
        <v>9276.31761621283</v>
      </c>
      <c r="AS85" s="15">
        <v>1088.50718570714</v>
      </c>
      <c r="AT85" s="1">
        <v>526.966765788346</v>
      </c>
      <c r="AU85" s="1">
        <v>16820.5375319187</v>
      </c>
      <c r="AV85" s="15">
        <v>8369.5561049332</v>
      </c>
      <c r="AW85" s="15">
        <v>0.439514659505408</v>
      </c>
      <c r="AX85" s="1">
        <v>8298.39810495113</v>
      </c>
      <c r="AY85" s="15">
        <v>0.405274815032479</v>
      </c>
      <c r="AZ85" s="1">
        <v>1585.62726688845</v>
      </c>
      <c r="BA85" s="1">
        <v>0.0815479252007134</v>
      </c>
      <c r="BB85" s="1">
        <v>1450.76062611912</v>
      </c>
      <c r="BC85" s="15">
        <v>0.0736626002499653</v>
      </c>
      <c r="BD85" s="1">
        <v>19704.3421028919</v>
      </c>
      <c r="BE85" s="15">
        <v>0.535195630833614</v>
      </c>
      <c r="BF85" s="1">
        <v>0.228955194865649</v>
      </c>
      <c r="BG85" s="1">
        <v>0.171587681534144</v>
      </c>
      <c r="BH85" s="1">
        <v>0.0447483427332196</v>
      </c>
      <c r="BI85" s="1">
        <v>0.0195131500333742</v>
      </c>
    </row>
    <row r="86" ht="15.75" customHeight="1">
      <c r="A86" s="1" t="s">
        <v>1498</v>
      </c>
      <c r="B86" s="1" t="s">
        <v>260</v>
      </c>
      <c r="C86" s="1">
        <v>29.95</v>
      </c>
      <c r="D86" s="1">
        <v>67.0644890431774</v>
      </c>
      <c r="E86" s="1">
        <v>1681.8557141</v>
      </c>
      <c r="F86" s="1">
        <v>0.0144594208128722</v>
      </c>
      <c r="G86" s="1">
        <v>0.0261408838105188</v>
      </c>
      <c r="H86" s="1" t="e">
        <v>#N/A</v>
      </c>
      <c r="I86" s="1">
        <v>0.0361695774064029</v>
      </c>
      <c r="J86" s="1">
        <v>0.879677501152398</v>
      </c>
      <c r="K86" s="1">
        <v>0.0506056917622312</v>
      </c>
      <c r="L86" s="1">
        <v>0.627538204587998</v>
      </c>
      <c r="M86" s="1">
        <v>0.0135603424656589</v>
      </c>
      <c r="N86" s="1">
        <v>0.167054023718959</v>
      </c>
      <c r="O86" s="1">
        <v>70920.6080235498</v>
      </c>
      <c r="P86" s="15">
        <v>0.18784521388614</v>
      </c>
      <c r="Q86" s="1">
        <v>0.145997687666389</v>
      </c>
      <c r="R86" s="1">
        <v>0.666157098447471</v>
      </c>
      <c r="S86" s="1">
        <v>14.9578973933008</v>
      </c>
      <c r="T86" s="1">
        <v>93493.9233786224</v>
      </c>
      <c r="U86" s="15">
        <v>135.488430460562</v>
      </c>
      <c r="V86" s="1">
        <v>252399.934929709</v>
      </c>
      <c r="W86" s="15">
        <v>0.785571621209368</v>
      </c>
      <c r="X86" s="1">
        <v>0.144320610852365</v>
      </c>
      <c r="Y86" s="1">
        <v>0.0701077679382669</v>
      </c>
      <c r="Z86" s="1">
        <v>0.214428378790632</v>
      </c>
      <c r="AA86" s="1">
        <v>252.399934929709</v>
      </c>
      <c r="AB86" s="1">
        <v>6869.65157185477</v>
      </c>
      <c r="AC86" s="15">
        <v>723.380384714537</v>
      </c>
      <c r="AD86" s="1">
        <v>184517.031006106</v>
      </c>
      <c r="AE86" s="15" t="e">
        <v>#N/A</v>
      </c>
      <c r="AF86" s="1">
        <v>45274.1895697841</v>
      </c>
      <c r="AG86" s="15">
        <v>70953.3378380791</v>
      </c>
      <c r="AH86" s="15">
        <v>47.2441278559101</v>
      </c>
      <c r="AI86" s="1">
        <v>24.6480162664038</v>
      </c>
      <c r="AJ86" s="1">
        <v>29.258813539398</v>
      </c>
      <c r="AK86" s="1">
        <v>2.19685037217189</v>
      </c>
      <c r="AL86" s="1">
        <v>1.35911011975928</v>
      </c>
      <c r="AM86" s="1">
        <v>1.76170139743272</v>
      </c>
      <c r="AN86" s="1">
        <v>528.114042158071</v>
      </c>
      <c r="AO86" s="1">
        <v>0.946994789573649</v>
      </c>
      <c r="AP86" s="1">
        <v>1886.77229051013</v>
      </c>
      <c r="AQ86" s="15">
        <v>2940.08171571726</v>
      </c>
      <c r="AR86" s="15">
        <v>8613.69233790208</v>
      </c>
      <c r="AS86" s="15">
        <v>978.206818341956</v>
      </c>
      <c r="AT86" s="1">
        <v>490.4446282667</v>
      </c>
      <c r="AU86" s="1">
        <v>14909.1977907381</v>
      </c>
      <c r="AV86" s="15">
        <v>7115.99066047256</v>
      </c>
      <c r="AW86" s="15">
        <v>0.450119869027694</v>
      </c>
      <c r="AX86" s="1">
        <v>6715.79974479727</v>
      </c>
      <c r="AY86" s="15">
        <v>0.409779685014316</v>
      </c>
      <c r="AZ86" s="1">
        <v>1209.31514479521</v>
      </c>
      <c r="BA86" s="1">
        <v>0.0738033886980456</v>
      </c>
      <c r="BB86" s="1">
        <v>1057.48648280963</v>
      </c>
      <c r="BC86" s="15">
        <v>0.0662970572727349</v>
      </c>
      <c r="BD86" s="1">
        <v>16098.5920328747</v>
      </c>
      <c r="BE86" s="15">
        <v>0.549837116761135</v>
      </c>
      <c r="BF86" s="1">
        <v>0.226211875809502</v>
      </c>
      <c r="BG86" s="1">
        <v>0.169910332661005</v>
      </c>
      <c r="BH86" s="1">
        <v>0.0346393347428753</v>
      </c>
      <c r="BI86" s="1">
        <v>0.0194013400254821</v>
      </c>
    </row>
    <row r="87" ht="15.75" customHeight="1">
      <c r="A87" s="1" t="s">
        <v>1500</v>
      </c>
      <c r="B87" s="1" t="s">
        <v>262</v>
      </c>
      <c r="C87" s="1">
        <v>176.15</v>
      </c>
      <c r="D87" s="1">
        <v>9.75156699640313</v>
      </c>
      <c r="E87" s="1">
        <v>1395.2827176</v>
      </c>
      <c r="F87" s="1">
        <v>0.0077665564253993</v>
      </c>
      <c r="G87" s="1">
        <v>0.0112821863878646</v>
      </c>
      <c r="H87" s="1" t="e">
        <v>#N/A</v>
      </c>
      <c r="I87" s="1">
        <v>0.0262573891264849</v>
      </c>
      <c r="J87" s="1">
        <v>0.928788520640686</v>
      </c>
      <c r="K87" s="1">
        <v>0.0352185315048257</v>
      </c>
      <c r="L87" s="1">
        <v>0.661542180970734</v>
      </c>
      <c r="M87" s="1">
        <v>0.0120269783443013</v>
      </c>
      <c r="N87" s="1">
        <v>0.158927485475512</v>
      </c>
      <c r="O87" s="1">
        <v>65524.6554000431</v>
      </c>
      <c r="P87" s="15">
        <v>0.182526157683607</v>
      </c>
      <c r="Q87" s="1">
        <v>0.154771708461748</v>
      </c>
      <c r="R87" s="1">
        <v>0.662702133854645</v>
      </c>
      <c r="S87" s="1">
        <v>13.2158409247342</v>
      </c>
      <c r="T87" s="1">
        <v>90613.9589309616</v>
      </c>
      <c r="U87" s="15">
        <v>117.94453085657</v>
      </c>
      <c r="V87" s="1">
        <v>313855.606018867</v>
      </c>
      <c r="W87" s="15">
        <v>0.743331331787247</v>
      </c>
      <c r="X87" s="1">
        <v>0.0972695899910098</v>
      </c>
      <c r="Y87" s="1">
        <v>0.159399078221743</v>
      </c>
      <c r="Z87" s="1">
        <v>0.256668668212753</v>
      </c>
      <c r="AA87" s="1">
        <v>313.855606018867</v>
      </c>
      <c r="AB87" s="1">
        <v>7891.34500206469</v>
      </c>
      <c r="AC87" s="15">
        <v>651.450150592763</v>
      </c>
      <c r="AD87" s="1">
        <v>229792.468175537</v>
      </c>
      <c r="AE87" s="15" t="e">
        <v>#N/A</v>
      </c>
      <c r="AF87" s="1">
        <v>42264.2989129566</v>
      </c>
      <c r="AG87" s="15">
        <v>69044.5308468874</v>
      </c>
      <c r="AH87" s="15">
        <v>31.4790851248303</v>
      </c>
      <c r="AI87" s="1">
        <v>21.5618784501683</v>
      </c>
      <c r="AJ87" s="1">
        <v>23.510929869161</v>
      </c>
      <c r="AK87" s="1">
        <v>1.79789234306574</v>
      </c>
      <c r="AL87" s="1">
        <v>1.04043218387032</v>
      </c>
      <c r="AM87" s="1">
        <v>1.38094479335536</v>
      </c>
      <c r="AN87" s="1">
        <v>193.378750841341</v>
      </c>
      <c r="AO87" s="15">
        <v>0.953245271621827</v>
      </c>
      <c r="AP87" s="1">
        <v>2150.83646894302</v>
      </c>
      <c r="AQ87" s="15">
        <v>3226.66937152637</v>
      </c>
      <c r="AR87" s="15">
        <v>8887.23014560759</v>
      </c>
      <c r="AS87" s="15">
        <v>990.737802857453</v>
      </c>
      <c r="AT87" s="1">
        <v>594.593875875583</v>
      </c>
      <c r="AU87" s="1">
        <v>15850.06766481</v>
      </c>
      <c r="AV87" s="15">
        <v>8201.13552333884</v>
      </c>
      <c r="AW87" s="15">
        <v>0.475850311305878</v>
      </c>
      <c r="AX87" s="1">
        <v>6631.43174213549</v>
      </c>
      <c r="AY87" s="15">
        <v>0.366848418963762</v>
      </c>
      <c r="AZ87" s="1">
        <v>1261.81695758016</v>
      </c>
      <c r="BA87" s="1">
        <v>0.0711736397493465</v>
      </c>
      <c r="BB87" s="1">
        <v>1508.44675877867</v>
      </c>
      <c r="BC87" s="15">
        <v>0.0861276299794724</v>
      </c>
      <c r="BD87" s="1">
        <v>17602.8309818332</v>
      </c>
      <c r="BE87" s="15">
        <v>0.538459180000753</v>
      </c>
      <c r="BF87" s="1">
        <v>0.25025919588208</v>
      </c>
      <c r="BG87" s="1">
        <v>0.143567456908858</v>
      </c>
      <c r="BH87" s="1">
        <v>0.0439884134844638</v>
      </c>
      <c r="BI87" s="1">
        <v>0.0237257537238455</v>
      </c>
    </row>
    <row r="88" ht="15.75" customHeight="1">
      <c r="A88" s="1" t="s">
        <v>1502</v>
      </c>
      <c r="B88" s="1" t="s">
        <v>264</v>
      </c>
      <c r="C88" s="1">
        <v>60.45</v>
      </c>
      <c r="D88" s="1">
        <v>16.2144875328882</v>
      </c>
      <c r="E88" s="1">
        <v>870.4339864</v>
      </c>
      <c r="F88" s="1">
        <v>0.0193633118551777</v>
      </c>
      <c r="G88" s="1">
        <v>0.0192628314128892</v>
      </c>
      <c r="H88" s="1" t="e">
        <v>#N/A</v>
      </c>
      <c r="I88" s="1">
        <v>0.0502966663719198</v>
      </c>
      <c r="J88" s="1">
        <v>0.903637502837074</v>
      </c>
      <c r="K88" s="1">
        <v>0.0316523587769189</v>
      </c>
      <c r="L88" s="1">
        <v>0.28545543734661</v>
      </c>
      <c r="M88" s="1">
        <v>0.0218694068176079</v>
      </c>
      <c r="N88" s="1">
        <v>0.121122862201551</v>
      </c>
      <c r="O88" s="1">
        <v>70242.5449206132</v>
      </c>
      <c r="P88" s="15">
        <v>0.193378593851004</v>
      </c>
      <c r="Q88" s="1">
        <v>0.1495571439095</v>
      </c>
      <c r="R88" s="1">
        <v>0.657064262239496</v>
      </c>
      <c r="S88" s="1">
        <v>8.54267732390556</v>
      </c>
      <c r="T88" s="1">
        <v>91695.7033152127</v>
      </c>
      <c r="U88" s="15">
        <v>120.956034214883</v>
      </c>
      <c r="V88" s="1">
        <v>290927.970709578</v>
      </c>
      <c r="W88" s="15">
        <v>0.81464873533026</v>
      </c>
      <c r="X88" s="1">
        <v>0.0919414321337264</v>
      </c>
      <c r="Y88" s="1">
        <v>0.0934098325360132</v>
      </c>
      <c r="Z88" s="1">
        <v>0.18535126466974</v>
      </c>
      <c r="AA88" s="1">
        <v>290.927970709578</v>
      </c>
      <c r="AB88" s="1">
        <v>7190.76288126886</v>
      </c>
      <c r="AC88" s="15">
        <v>766.662559052853</v>
      </c>
      <c r="AD88" s="1">
        <v>223776.154080342</v>
      </c>
      <c r="AE88" s="15" t="e">
        <v>#N/A</v>
      </c>
      <c r="AF88" s="1">
        <v>48747.1486472605</v>
      </c>
      <c r="AG88" s="15">
        <v>87928.9273473487</v>
      </c>
      <c r="AH88" s="15">
        <v>38.2844774103082</v>
      </c>
      <c r="AI88" s="1">
        <v>22.9264414144774</v>
      </c>
      <c r="AJ88" s="1">
        <v>24.7441518854538</v>
      </c>
      <c r="AK88" s="1">
        <v>1.59108311108795</v>
      </c>
      <c r="AL88" s="1">
        <v>0.942577825113764</v>
      </c>
      <c r="AM88" s="1">
        <v>1.27574420126678</v>
      </c>
      <c r="AN88" s="1">
        <v>2055.68654310073</v>
      </c>
      <c r="AO88" s="15">
        <v>1.16247689319057</v>
      </c>
      <c r="AP88" s="1">
        <v>2111.93416585554</v>
      </c>
      <c r="AQ88" s="15">
        <v>2958.97436881148</v>
      </c>
      <c r="AR88" s="15">
        <v>8783.72987895547</v>
      </c>
      <c r="AS88" s="15">
        <v>887.291521892716</v>
      </c>
      <c r="AT88" s="1">
        <v>545.388521033512</v>
      </c>
      <c r="AU88" s="1">
        <v>15287.3184565487</v>
      </c>
      <c r="AV88" s="15">
        <v>6663.73871636644</v>
      </c>
      <c r="AW88" s="15">
        <v>0.3820431633653</v>
      </c>
      <c r="AX88" s="1">
        <v>8588.98832427885</v>
      </c>
      <c r="AY88" s="15">
        <v>0.482226286045301</v>
      </c>
      <c r="AZ88" s="1">
        <v>1556.91886240621</v>
      </c>
      <c r="BA88" s="1">
        <v>0.0888471677130037</v>
      </c>
      <c r="BB88" s="1">
        <v>833.670962667108</v>
      </c>
      <c r="BC88" s="15">
        <v>0.0468833828674907</v>
      </c>
      <c r="BD88" s="1">
        <v>17643.3168657186</v>
      </c>
      <c r="BE88" s="15">
        <v>0.552465716971511</v>
      </c>
      <c r="BF88" s="1">
        <v>0.239307706494825</v>
      </c>
      <c r="BG88" s="1">
        <v>0.146885646181255</v>
      </c>
      <c r="BH88" s="1">
        <v>0.0395493745177584</v>
      </c>
      <c r="BI88" s="1">
        <v>0.0217915558346496</v>
      </c>
    </row>
    <row r="89" ht="15.75" customHeight="1">
      <c r="A89" s="1" t="s">
        <v>657</v>
      </c>
      <c r="B89" s="1" t="s">
        <v>266</v>
      </c>
      <c r="C89" s="1">
        <v>85.7</v>
      </c>
      <c r="D89" s="1">
        <v>27.6308753723508</v>
      </c>
      <c r="E89" s="1">
        <v>2045.37734215</v>
      </c>
      <c r="F89" s="1">
        <v>0.00971950429675389</v>
      </c>
      <c r="G89" s="1">
        <v>0.0233642230801062</v>
      </c>
      <c r="H89" s="1">
        <v>0.00508262092682342</v>
      </c>
      <c r="I89" s="1">
        <v>0.0528194123001784</v>
      </c>
      <c r="J89" s="1">
        <v>0.856008141648351</v>
      </c>
      <c r="K89" s="1">
        <v>0.060337890731879</v>
      </c>
      <c r="L89" s="1">
        <v>0.671904275249784</v>
      </c>
      <c r="M89" s="1">
        <v>0.0140748222966708</v>
      </c>
      <c r="N89" s="1">
        <v>0.170851526755775</v>
      </c>
      <c r="O89" s="1">
        <v>69131.0623910465</v>
      </c>
      <c r="P89" s="15">
        <v>0.213782066334555</v>
      </c>
      <c r="Q89" s="1">
        <v>0.151996203832452</v>
      </c>
      <c r="R89" s="1">
        <v>0.634221729832993</v>
      </c>
      <c r="S89" s="1">
        <v>16.721355298703</v>
      </c>
      <c r="T89" s="1">
        <v>93486.1399504958</v>
      </c>
      <c r="U89" s="15">
        <v>136.359491349937</v>
      </c>
      <c r="V89" s="1">
        <v>265910.78445129</v>
      </c>
      <c r="W89" s="15">
        <v>0.770980295148118</v>
      </c>
      <c r="X89" s="1">
        <v>0.140703703393689</v>
      </c>
      <c r="Y89" s="1">
        <v>0.0883160014581935</v>
      </c>
      <c r="Z89" s="1">
        <v>0.229019704851882</v>
      </c>
      <c r="AA89" s="1">
        <v>265.91078445129</v>
      </c>
      <c r="AB89" s="1">
        <v>7181.38159512417</v>
      </c>
      <c r="AC89" s="15">
        <v>710.606453903609</v>
      </c>
      <c r="AD89" s="1">
        <v>191158.446768349</v>
      </c>
      <c r="AE89" s="15" t="e">
        <v>#N/A</v>
      </c>
      <c r="AF89" s="1">
        <v>43476.9250397573</v>
      </c>
      <c r="AG89" s="15">
        <v>70008.267316589</v>
      </c>
      <c r="AH89" s="15">
        <v>39.1929380304839</v>
      </c>
      <c r="AI89" s="1">
        <v>23.1937595671806</v>
      </c>
      <c r="AJ89" s="1">
        <v>27.7361475758229</v>
      </c>
      <c r="AK89" s="1">
        <v>1.89836902880253</v>
      </c>
      <c r="AL89" s="1">
        <v>1.3414142756878</v>
      </c>
      <c r="AM89" s="1">
        <v>1.71626174748156</v>
      </c>
      <c r="AN89" s="1">
        <v>1087.61224110444</v>
      </c>
      <c r="AO89" s="15">
        <v>1.07993119743345</v>
      </c>
      <c r="AP89" s="1">
        <v>1883.48594149894</v>
      </c>
      <c r="AQ89" s="15">
        <v>3053.72855256844</v>
      </c>
      <c r="AR89" s="15">
        <v>8493.17782494827</v>
      </c>
      <c r="AS89" s="15">
        <v>1098.09388796646</v>
      </c>
      <c r="AT89" s="1">
        <v>530.356864058997</v>
      </c>
      <c r="AU89" s="1">
        <v>15058.8430710411</v>
      </c>
      <c r="AV89" s="15">
        <v>6896.24695280034</v>
      </c>
      <c r="AW89" s="15">
        <v>0.423880389432885</v>
      </c>
      <c r="AX89" s="1">
        <v>6951.82351357242</v>
      </c>
      <c r="AY89" s="15">
        <v>0.427166120811295</v>
      </c>
      <c r="AZ89" s="1">
        <v>1167.95426136582</v>
      </c>
      <c r="BA89" s="1">
        <v>0.0721345970837136</v>
      </c>
      <c r="BB89" s="1">
        <v>1252.79735366427</v>
      </c>
      <c r="BC89" s="15">
        <v>0.0768188926683659</v>
      </c>
      <c r="BD89" s="1">
        <v>16268.8220814029</v>
      </c>
      <c r="BE89" s="15">
        <v>0.551732667597468</v>
      </c>
      <c r="BF89" s="1">
        <v>0.230647907652805</v>
      </c>
      <c r="BG89" s="1">
        <v>0.154633732305692</v>
      </c>
      <c r="BH89" s="1">
        <v>0.0406041788637173</v>
      </c>
      <c r="BI89" s="1">
        <v>0.0223815135803181</v>
      </c>
    </row>
    <row r="90" ht="15.75" customHeight="1">
      <c r="A90" s="1" t="s">
        <v>1507</v>
      </c>
      <c r="B90" s="1" t="s">
        <v>268</v>
      </c>
      <c r="C90" s="1">
        <v>82.15</v>
      </c>
      <c r="D90" s="1">
        <v>15.2533188021027</v>
      </c>
      <c r="E90" s="1">
        <v>1113.2482921</v>
      </c>
      <c r="F90" s="1">
        <v>0.0204853445731625</v>
      </c>
      <c r="G90" s="1">
        <v>0.0117305312882471</v>
      </c>
      <c r="H90" s="1" t="e">
        <v>#N/A</v>
      </c>
      <c r="I90" s="1">
        <v>0.0398802327640531</v>
      </c>
      <c r="J90" s="1">
        <v>0.917779930535508</v>
      </c>
      <c r="K90" s="1">
        <v>0.0332872369779213</v>
      </c>
      <c r="L90" s="1">
        <v>0.317369112792675</v>
      </c>
      <c r="M90" s="1">
        <v>0.0165750760156285</v>
      </c>
      <c r="N90" s="1">
        <v>0.140770504724599</v>
      </c>
      <c r="O90" s="1">
        <v>68190.1597270867</v>
      </c>
      <c r="P90" s="15">
        <v>0.203986168675404</v>
      </c>
      <c r="Q90" s="1">
        <v>0.176007606976735</v>
      </c>
      <c r="R90" s="1">
        <v>0.620006224347861</v>
      </c>
      <c r="S90" s="1">
        <v>10.8236364276817</v>
      </c>
      <c r="T90" s="1">
        <v>89027.8202026962</v>
      </c>
      <c r="U90" s="15">
        <v>119.639024423698</v>
      </c>
      <c r="V90" s="1">
        <v>291551.837495067</v>
      </c>
      <c r="W90" s="15">
        <v>0.844157927906401</v>
      </c>
      <c r="X90" s="1">
        <v>0.0693580510278732</v>
      </c>
      <c r="Y90" s="1">
        <v>0.0864840210657253</v>
      </c>
      <c r="Z90" s="1">
        <v>0.155842072093598</v>
      </c>
      <c r="AA90" s="1">
        <v>291.551837495067</v>
      </c>
      <c r="AB90" s="1">
        <v>6849.10707171791</v>
      </c>
      <c r="AC90" s="15">
        <v>696.029208846428</v>
      </c>
      <c r="AD90" s="1">
        <v>220578.500664777</v>
      </c>
      <c r="AE90" s="15" t="e">
        <v>#N/A</v>
      </c>
      <c r="AF90" s="1">
        <v>49649.4760509264</v>
      </c>
      <c r="AG90" s="15">
        <v>83234.278975802</v>
      </c>
      <c r="AH90" s="15">
        <v>38.0288377899187</v>
      </c>
      <c r="AI90" s="1">
        <v>21.7561248659578</v>
      </c>
      <c r="AJ90" s="1">
        <v>23.2860469182415</v>
      </c>
      <c r="AK90" s="1">
        <v>1.67614565964534</v>
      </c>
      <c r="AL90" s="1">
        <v>0.956252608191925</v>
      </c>
      <c r="AM90" s="1">
        <v>1.22487200653309</v>
      </c>
      <c r="AN90" s="1">
        <v>1880.3141871894</v>
      </c>
      <c r="AO90" s="1">
        <v>1.13028391253428</v>
      </c>
      <c r="AP90" s="1">
        <v>2200.42855029142</v>
      </c>
      <c r="AQ90" s="15">
        <v>2977.41659342448</v>
      </c>
      <c r="AR90" s="15">
        <v>8804.8392510981</v>
      </c>
      <c r="AS90" s="15">
        <v>888.411187350071</v>
      </c>
      <c r="AT90" s="1">
        <v>442.196228364643</v>
      </c>
      <c r="AU90" s="1">
        <v>15313.2918105287</v>
      </c>
      <c r="AV90" s="15">
        <v>7205.1767739641</v>
      </c>
      <c r="AW90" s="15">
        <v>0.419142841081936</v>
      </c>
      <c r="AX90" s="1">
        <v>7847.36722750127</v>
      </c>
      <c r="AY90" s="15">
        <v>0.452651829766357</v>
      </c>
      <c r="AZ90" s="1">
        <v>1463.63879003376</v>
      </c>
      <c r="BA90" s="1">
        <v>0.0848209102419057</v>
      </c>
      <c r="BB90" s="1">
        <v>760.369694388492</v>
      </c>
      <c r="BC90" s="15">
        <v>0.043384418904072</v>
      </c>
      <c r="BD90" s="1">
        <v>17276.5524858876</v>
      </c>
      <c r="BE90" s="15">
        <v>0.55085443689371</v>
      </c>
      <c r="BF90" s="1">
        <v>0.227615998013389</v>
      </c>
      <c r="BG90" s="1">
        <v>0.156709776757627</v>
      </c>
      <c r="BH90" s="1">
        <v>0.0413223529909965</v>
      </c>
      <c r="BI90" s="1">
        <v>0.0234974353442767</v>
      </c>
    </row>
    <row r="91" ht="15.75" customHeight="1">
      <c r="A91" s="1" t="s">
        <v>666</v>
      </c>
      <c r="B91" s="1" t="s">
        <v>270</v>
      </c>
      <c r="C91" s="1">
        <v>30.6</v>
      </c>
      <c r="D91" s="1">
        <v>239.849172653986</v>
      </c>
      <c r="E91" s="1">
        <v>7322.3755776</v>
      </c>
      <c r="F91" s="1">
        <v>0.101422059042626</v>
      </c>
      <c r="G91" s="1">
        <v>0.0828443369572693</v>
      </c>
      <c r="H91" s="1">
        <v>0.0023315831071154</v>
      </c>
      <c r="I91" s="1">
        <v>0.0802422719292032</v>
      </c>
      <c r="J91" s="1">
        <v>0.673938970200206</v>
      </c>
      <c r="K91" s="1">
        <v>0.0599956882812744</v>
      </c>
      <c r="L91" s="1">
        <v>0.26560092309286</v>
      </c>
      <c r="M91" s="1">
        <v>0.0725278609728515</v>
      </c>
      <c r="N91" s="1">
        <v>0.139959929750602</v>
      </c>
      <c r="O91" s="1">
        <v>85975.2090237553</v>
      </c>
      <c r="P91" s="15">
        <v>0.202936401889753</v>
      </c>
      <c r="Q91" s="1">
        <v>0.148086611491574</v>
      </c>
      <c r="R91" s="1">
        <v>0.648976986618673</v>
      </c>
      <c r="S91" s="1">
        <v>60.6042018642956</v>
      </c>
      <c r="T91" s="1">
        <v>112511.680503233</v>
      </c>
      <c r="U91" s="15">
        <v>159.897127652165</v>
      </c>
      <c r="V91" s="1">
        <v>343756.583546486</v>
      </c>
      <c r="W91" s="15">
        <v>0.795634030086541</v>
      </c>
      <c r="X91" s="1">
        <v>0.176116055502855</v>
      </c>
      <c r="Y91" s="1">
        <v>0.0282499144106034</v>
      </c>
      <c r="Z91" s="1">
        <v>0.204365969913459</v>
      </c>
      <c r="AA91" s="1">
        <v>343.756583546486</v>
      </c>
      <c r="AB91" s="1">
        <v>12036.0810253449</v>
      </c>
      <c r="AC91" s="15">
        <v>1039.39400858957</v>
      </c>
      <c r="AD91" s="1">
        <v>269459.555707699</v>
      </c>
      <c r="AE91" s="15" t="e">
        <v>#N/A</v>
      </c>
      <c r="AF91" s="1">
        <v>61515.5231986917</v>
      </c>
      <c r="AG91" s="15">
        <v>120566.919146894</v>
      </c>
      <c r="AH91" s="15">
        <v>76.1246661312611</v>
      </c>
      <c r="AI91" s="1">
        <v>32.3530493661447</v>
      </c>
      <c r="AJ91" s="1">
        <v>43.1843964936105</v>
      </c>
      <c r="AK91" s="1">
        <v>1.93194337676068</v>
      </c>
      <c r="AL91" s="1">
        <v>1.21493454742397</v>
      </c>
      <c r="AM91" s="1">
        <v>1.47382996113714</v>
      </c>
      <c r="AN91" s="1">
        <v>71.0015369998822</v>
      </c>
      <c r="AO91" s="15">
        <v>0.712016524191562</v>
      </c>
      <c r="AP91" s="1">
        <v>1812.28183611547</v>
      </c>
      <c r="AQ91" s="15">
        <v>2755.81678475088</v>
      </c>
      <c r="AR91" s="15">
        <v>9831.63096273408</v>
      </c>
      <c r="AS91" s="15">
        <v>1244.00268990103</v>
      </c>
      <c r="AT91" s="1">
        <v>607.182988277861</v>
      </c>
      <c r="AU91" s="1">
        <v>16250.9152617793</v>
      </c>
      <c r="AV91" s="15">
        <v>3563.6871551996</v>
      </c>
      <c r="AW91" s="15">
        <v>0.219053844911437</v>
      </c>
      <c r="AX91" s="1">
        <v>10615.8435808441</v>
      </c>
      <c r="AY91" s="15">
        <v>0.638101027313671</v>
      </c>
      <c r="AZ91" s="1">
        <v>1622.4792191443</v>
      </c>
      <c r="BA91" s="1">
        <v>0.100078994279383</v>
      </c>
      <c r="BB91" s="1">
        <v>697.561631827599</v>
      </c>
      <c r="BC91" s="15">
        <v>0.0427661334937324</v>
      </c>
      <c r="BD91" s="1">
        <v>16499.5715870156</v>
      </c>
      <c r="BE91" s="15">
        <v>0.598644082253498</v>
      </c>
      <c r="BF91" s="1">
        <v>0.229029207912024</v>
      </c>
      <c r="BG91" s="1">
        <v>0.124289321821987</v>
      </c>
      <c r="BH91" s="1">
        <v>0.0331021229839963</v>
      </c>
      <c r="BI91" s="1">
        <v>0.0149352650284947</v>
      </c>
    </row>
    <row r="92" ht="15.75" customHeight="1">
      <c r="A92" s="1" t="s">
        <v>1512</v>
      </c>
      <c r="B92" s="1" t="s">
        <v>272</v>
      </c>
      <c r="C92" s="1">
        <v>123.55</v>
      </c>
      <c r="D92" s="1">
        <v>7.41042171678543</v>
      </c>
      <c r="E92" s="1">
        <v>815.5548548</v>
      </c>
      <c r="F92" s="1">
        <v>0.017999608499717</v>
      </c>
      <c r="G92" s="1">
        <v>0.0186045861717502</v>
      </c>
      <c r="H92" s="1" t="e">
        <v>#N/A</v>
      </c>
      <c r="I92" s="1">
        <v>0.0585804588345488</v>
      </c>
      <c r="J92" s="1">
        <v>0.902582362876844</v>
      </c>
      <c r="K92" s="1">
        <v>0.0312150046685735</v>
      </c>
      <c r="L92" s="1">
        <v>0.443943921660849</v>
      </c>
      <c r="M92" s="1">
        <v>0.0237572558368186</v>
      </c>
      <c r="N92" s="1">
        <v>0.154181588921467</v>
      </c>
      <c r="O92" s="1">
        <v>65537.7796592378</v>
      </c>
      <c r="P92" s="15">
        <v>0.202215905961933</v>
      </c>
      <c r="Q92" s="1">
        <v>0.164353713382633</v>
      </c>
      <c r="R92" s="1">
        <v>0.633430380655435</v>
      </c>
      <c r="S92" s="1">
        <v>10.544392111658</v>
      </c>
      <c r="T92" s="1">
        <v>76974.972700789</v>
      </c>
      <c r="U92" s="15">
        <v>83.4877132943602</v>
      </c>
      <c r="V92" s="1">
        <v>316558.946317979</v>
      </c>
      <c r="W92" s="15">
        <v>0.782427949113244</v>
      </c>
      <c r="X92" s="1">
        <v>0.0460230993983522</v>
      </c>
      <c r="Y92" s="1">
        <v>0.171548951488404</v>
      </c>
      <c r="Z92" s="1">
        <v>0.217572050886756</v>
      </c>
      <c r="AA92" s="1">
        <v>316.558946317979</v>
      </c>
      <c r="AB92" s="1">
        <v>7637.21540414034</v>
      </c>
      <c r="AC92" s="15">
        <v>696.060956732594</v>
      </c>
      <c r="AD92" s="1">
        <v>236948.404277977</v>
      </c>
      <c r="AE92" s="15" t="e">
        <v>#N/A</v>
      </c>
      <c r="AF92" s="1">
        <v>44065.7696956572</v>
      </c>
      <c r="AG92" s="15">
        <v>71357.3654751173</v>
      </c>
      <c r="AH92" s="15">
        <v>36.8911365034809</v>
      </c>
      <c r="AI92" s="1">
        <v>20.6891340541567</v>
      </c>
      <c r="AJ92" s="1">
        <v>25.8873356591432</v>
      </c>
      <c r="AK92" s="1">
        <v>1.83320609957578</v>
      </c>
      <c r="AL92" s="1">
        <v>1.00800652797647</v>
      </c>
      <c r="AM92" s="1">
        <v>1.56212378040267</v>
      </c>
      <c r="AN92" s="1">
        <v>2228.21900182992</v>
      </c>
      <c r="AO92" s="15">
        <v>1.43889331907374</v>
      </c>
      <c r="AP92" s="1">
        <v>2492.17792284301</v>
      </c>
      <c r="AQ92" s="15">
        <v>3636.5790780895</v>
      </c>
      <c r="AR92" s="15">
        <v>10073.9172511146</v>
      </c>
      <c r="AS92" s="15">
        <v>912.271266146107</v>
      </c>
      <c r="AT92" s="1">
        <v>450.527298485772</v>
      </c>
      <c r="AU92" s="1">
        <v>17565.472816679</v>
      </c>
      <c r="AV92" s="15">
        <v>8048.88033736133</v>
      </c>
      <c r="AW92" s="15">
        <v>0.411112858075223</v>
      </c>
      <c r="AX92" s="1">
        <v>8794.63742962216</v>
      </c>
      <c r="AY92" s="15">
        <v>0.43827887523756</v>
      </c>
      <c r="AZ92" s="1">
        <v>1932.68599180829</v>
      </c>
      <c r="BA92" s="1">
        <v>0.0965268675944517</v>
      </c>
      <c r="BB92" s="1">
        <v>1084.17544414341</v>
      </c>
      <c r="BC92" s="15">
        <v>0.0540813990992196</v>
      </c>
      <c r="BD92" s="1">
        <v>19860.3792029352</v>
      </c>
      <c r="BE92" s="15">
        <v>0.54487243548508</v>
      </c>
      <c r="BF92" s="1">
        <v>0.234993103171256</v>
      </c>
      <c r="BG92" s="1">
        <v>0.146557359073321</v>
      </c>
      <c r="BH92" s="1">
        <v>0.0415709263537556</v>
      </c>
      <c r="BI92" s="1">
        <v>0.0320061759165868</v>
      </c>
    </row>
    <row r="93" ht="15.75" customHeight="1">
      <c r="A93" s="1" t="s">
        <v>1515</v>
      </c>
      <c r="B93" s="1" t="s">
        <v>274</v>
      </c>
      <c r="C93" s="1">
        <v>18.5</v>
      </c>
      <c r="D93" s="1">
        <v>345.991675966565</v>
      </c>
      <c r="E93" s="1">
        <v>2655.188033</v>
      </c>
      <c r="F93" s="1">
        <v>0.0487700349908255</v>
      </c>
      <c r="G93" s="1">
        <v>0.0354406539425796</v>
      </c>
      <c r="H93" s="1">
        <v>0.00223616701074911</v>
      </c>
      <c r="I93" s="1">
        <v>0.0467590398638297</v>
      </c>
      <c r="J93" s="1">
        <v>0.817823684773091</v>
      </c>
      <c r="K93" s="1">
        <v>0.0507055035001915</v>
      </c>
      <c r="L93" s="1">
        <v>0.119899683517248</v>
      </c>
      <c r="M93" s="1">
        <v>0.0204307810268363</v>
      </c>
      <c r="N93" s="1">
        <v>0.120294939313926</v>
      </c>
      <c r="O93" s="1">
        <v>85738.2112242874</v>
      </c>
      <c r="P93" s="15">
        <v>0.132992814517543</v>
      </c>
      <c r="Q93" s="1">
        <v>0.156096431738558</v>
      </c>
      <c r="R93" s="1">
        <v>0.710910753743899</v>
      </c>
      <c r="S93" s="1">
        <v>22.7493899385065</v>
      </c>
      <c r="T93" s="1">
        <v>110731.767187993</v>
      </c>
      <c r="U93" s="15">
        <v>144.324363723122</v>
      </c>
      <c r="V93" s="1">
        <v>386059.367457235</v>
      </c>
      <c r="W93" s="15">
        <v>0.871242228438961</v>
      </c>
      <c r="X93" s="1">
        <v>0.0978337540328845</v>
      </c>
      <c r="Y93" s="1">
        <v>0.0309240175281546</v>
      </c>
      <c r="Z93" s="1">
        <v>0.128757771561039</v>
      </c>
      <c r="AA93" s="1">
        <v>386.059367457235</v>
      </c>
      <c r="AB93" s="1">
        <v>13334.3865330686</v>
      </c>
      <c r="AC93" s="15">
        <v>1326.34064677558</v>
      </c>
      <c r="AD93" s="1">
        <v>306810.821221697</v>
      </c>
      <c r="AE93" s="15" t="e">
        <v>#N/A</v>
      </c>
      <c r="AF93" s="1">
        <v>75183.6953218925</v>
      </c>
      <c r="AG93" s="15">
        <v>174958.059858845</v>
      </c>
      <c r="AH93" s="15">
        <v>80.4843040148204</v>
      </c>
      <c r="AI93" s="1">
        <v>33.0590628366069</v>
      </c>
      <c r="AJ93" s="1">
        <v>43.9739649644219</v>
      </c>
      <c r="AK93" s="1">
        <v>2.00149314746497</v>
      </c>
      <c r="AL93" s="1">
        <v>1.25383024093857</v>
      </c>
      <c r="AM93" s="1">
        <v>1.49930520423088</v>
      </c>
      <c r="AN93" s="1">
        <v>492.853535130406</v>
      </c>
      <c r="AO93" s="15">
        <v>0.625096356806097</v>
      </c>
      <c r="AP93" s="1">
        <v>2143.56019414163</v>
      </c>
      <c r="AQ93" s="15">
        <v>2779.48549698815</v>
      </c>
      <c r="AR93" s="15">
        <v>10193.5303046765</v>
      </c>
      <c r="AS93" s="15">
        <v>1269.75976243412</v>
      </c>
      <c r="AT93" s="1">
        <v>655.249056705884</v>
      </c>
      <c r="AU93" s="1">
        <v>17041.5848149463</v>
      </c>
      <c r="AV93" s="15">
        <v>3437.40481012946</v>
      </c>
      <c r="AW93" s="15">
        <v>0.199211490585104</v>
      </c>
      <c r="AX93" s="1">
        <v>12014.035948629</v>
      </c>
      <c r="AY93" s="15">
        <v>0.676393677168768</v>
      </c>
      <c r="AZ93" s="1">
        <v>1715.13890475351</v>
      </c>
      <c r="BA93" s="1">
        <v>0.0963147282177036</v>
      </c>
      <c r="BB93" s="1">
        <v>485.069187484</v>
      </c>
      <c r="BC93" s="15">
        <v>0.0280801040143503</v>
      </c>
      <c r="BD93" s="1">
        <v>17651.648850996</v>
      </c>
      <c r="BE93" s="15">
        <v>0.586363942438021</v>
      </c>
      <c r="BF93" s="1">
        <v>0.223198692340301</v>
      </c>
      <c r="BG93" s="1">
        <v>0.138380395046586</v>
      </c>
      <c r="BH93" s="1">
        <v>0.0353822153392449</v>
      </c>
      <c r="BI93" s="1">
        <v>0.0166747548358471</v>
      </c>
    </row>
    <row r="94" ht="15.75" customHeight="1">
      <c r="A94" s="1" t="s">
        <v>1518</v>
      </c>
      <c r="B94" s="1" t="s">
        <v>276</v>
      </c>
      <c r="C94" s="1">
        <v>40.15</v>
      </c>
      <c r="D94" s="1">
        <v>37.0558681911272</v>
      </c>
      <c r="E94" s="1">
        <v>1285.4120147</v>
      </c>
      <c r="F94" s="1">
        <v>0.0131437123332586</v>
      </c>
      <c r="G94" s="1">
        <v>0.0134754834745551</v>
      </c>
      <c r="H94" s="1" t="e">
        <v>#N/A</v>
      </c>
      <c r="I94" s="1">
        <v>0.0379816491870716</v>
      </c>
      <c r="J94" s="1">
        <v>0.903190280056614</v>
      </c>
      <c r="K94" s="1">
        <v>0.0405366452516835</v>
      </c>
      <c r="L94" s="1">
        <v>0.580264385384201</v>
      </c>
      <c r="M94" s="1">
        <v>0.0145967088796905</v>
      </c>
      <c r="N94" s="1">
        <v>0.155723808273266</v>
      </c>
      <c r="O94" s="1">
        <v>68241.1371554301</v>
      </c>
      <c r="P94" s="15">
        <v>0.170699489764938</v>
      </c>
      <c r="Q94" s="1">
        <v>0.152243889572434</v>
      </c>
      <c r="R94" s="1">
        <v>0.677056620662628</v>
      </c>
      <c r="S94" s="1">
        <v>13.4767895775796</v>
      </c>
      <c r="T94" s="1">
        <v>86636.4907425731</v>
      </c>
      <c r="U94" s="15">
        <v>107.602458562281</v>
      </c>
      <c r="V94" s="1">
        <v>275208.159994181</v>
      </c>
      <c r="W94" s="15">
        <v>0.776925699376825</v>
      </c>
      <c r="X94" s="1">
        <v>0.123481541246542</v>
      </c>
      <c r="Y94" s="1">
        <v>0.0995927593766332</v>
      </c>
      <c r="Z94" s="1">
        <v>0.223074300623175</v>
      </c>
      <c r="AA94" s="1">
        <v>275.208159994181</v>
      </c>
      <c r="AB94" s="1">
        <v>7299.48969100763</v>
      </c>
      <c r="AC94" s="15">
        <v>783.37952888593</v>
      </c>
      <c r="AD94" s="1">
        <v>196835.14673445</v>
      </c>
      <c r="AE94" s="15" t="e">
        <v>#N/A</v>
      </c>
      <c r="AF94" s="1">
        <v>44227.5905032435</v>
      </c>
      <c r="AG94" s="15">
        <v>71314.0196545745</v>
      </c>
      <c r="AH94" s="15">
        <v>42.6235433895097</v>
      </c>
      <c r="AI94" s="1">
        <v>24.1424198768633</v>
      </c>
      <c r="AJ94" s="1">
        <v>28.4251557157998</v>
      </c>
      <c r="AK94" s="1">
        <v>2.17616995600267</v>
      </c>
      <c r="AL94" s="1">
        <v>1.50270421793244</v>
      </c>
      <c r="AM94" s="1">
        <v>1.90931680450349</v>
      </c>
      <c r="AN94" s="1">
        <v>1174.61641032847</v>
      </c>
      <c r="AO94" s="15">
        <v>1.03790363351699</v>
      </c>
      <c r="AP94" s="1">
        <v>2042.78489462605</v>
      </c>
      <c r="AQ94" s="15">
        <v>3113.80131329653</v>
      </c>
      <c r="AR94" s="15">
        <v>8650.16301220356</v>
      </c>
      <c r="AS94" s="15">
        <v>1063.65444181654</v>
      </c>
      <c r="AT94" s="1">
        <v>542.639605062966</v>
      </c>
      <c r="AU94" s="1">
        <v>15413.0432670056</v>
      </c>
      <c r="AV94" s="15">
        <v>7016.58237357932</v>
      </c>
      <c r="AW94" s="15">
        <v>0.423873806084695</v>
      </c>
      <c r="AX94" s="1">
        <v>7397.25642874198</v>
      </c>
      <c r="AY94" s="15">
        <v>0.430831256597374</v>
      </c>
      <c r="AZ94" s="1">
        <v>1326.8186874591</v>
      </c>
      <c r="BA94" s="1">
        <v>0.0771832080072773</v>
      </c>
      <c r="BB94" s="1">
        <v>1140.24416013747</v>
      </c>
      <c r="BC94" s="15">
        <v>0.0681117292879992</v>
      </c>
      <c r="BD94" s="1">
        <v>16880.9016499179</v>
      </c>
      <c r="BE94" s="15">
        <v>0.551355273790094</v>
      </c>
      <c r="BF94" s="1">
        <v>0.23281779452051</v>
      </c>
      <c r="BG94" s="1">
        <v>0.151870892759334</v>
      </c>
      <c r="BH94" s="1">
        <v>0.0399670222695904</v>
      </c>
      <c r="BI94" s="1">
        <v>0.0239890166604717</v>
      </c>
    </row>
    <row r="95" ht="15.75" customHeight="1">
      <c r="A95" s="1" t="s">
        <v>1521</v>
      </c>
      <c r="B95" s="1" t="s">
        <v>278</v>
      </c>
      <c r="C95" s="1">
        <v>69.65</v>
      </c>
      <c r="D95" s="1">
        <v>33.5502969876028</v>
      </c>
      <c r="E95" s="1">
        <v>1974.44572745</v>
      </c>
      <c r="F95" s="1">
        <v>0.0152376902140568</v>
      </c>
      <c r="G95" s="1">
        <v>0.0240648134402557</v>
      </c>
      <c r="H95" s="1" t="e">
        <v>#N/A</v>
      </c>
      <c r="I95" s="1">
        <v>0.0439064655828284</v>
      </c>
      <c r="J95" s="1">
        <v>0.885981107860422</v>
      </c>
      <c r="K95" s="1">
        <v>0.0358929851601556</v>
      </c>
      <c r="L95" s="1">
        <v>0.30592103328196</v>
      </c>
      <c r="M95" s="1">
        <v>0.0343114653650679</v>
      </c>
      <c r="N95" s="1">
        <v>0.133561426190936</v>
      </c>
      <c r="O95" s="1">
        <v>72961.7664512512</v>
      </c>
      <c r="P95" s="15">
        <v>0.209617393410648</v>
      </c>
      <c r="Q95" s="1">
        <v>0.150423500899712</v>
      </c>
      <c r="R95" s="1">
        <v>0.63995910568964</v>
      </c>
      <c r="S95" s="1">
        <v>15.0828629576379</v>
      </c>
      <c r="T95" s="1">
        <v>102590.446373548</v>
      </c>
      <c r="U95" s="15">
        <v>150.8686066781</v>
      </c>
      <c r="V95" s="1">
        <v>329865.804486385</v>
      </c>
      <c r="W95" s="15">
        <v>0.813351199999267</v>
      </c>
      <c r="X95" s="1">
        <v>0.121439055326667</v>
      </c>
      <c r="Y95" s="1">
        <v>0.0652097446740661</v>
      </c>
      <c r="Z95" s="1">
        <v>0.186648800000733</v>
      </c>
      <c r="AA95" s="1">
        <v>329.865804486385</v>
      </c>
      <c r="AB95" s="1">
        <v>7930.65280666041</v>
      </c>
      <c r="AC95" s="15">
        <v>873.003638457138</v>
      </c>
      <c r="AD95" s="1">
        <v>241251.98136304</v>
      </c>
      <c r="AE95" s="15" t="e">
        <v>#N/A</v>
      </c>
      <c r="AF95" s="1">
        <v>52617.1799119722</v>
      </c>
      <c r="AG95" s="15">
        <v>94923.5258581989</v>
      </c>
      <c r="AH95" s="15">
        <v>41.3823954668684</v>
      </c>
      <c r="AI95" s="1">
        <v>22.8143082463217</v>
      </c>
      <c r="AJ95" s="1">
        <v>24.5038729385561</v>
      </c>
      <c r="AK95" s="1">
        <v>1.65472575978148</v>
      </c>
      <c r="AL95" s="1">
        <v>1.22656960302024</v>
      </c>
      <c r="AM95" s="1">
        <v>1.42479573337619</v>
      </c>
      <c r="AN95" s="1">
        <v>1945.57090787256</v>
      </c>
      <c r="AO95" s="15">
        <v>0.942590995767984</v>
      </c>
      <c r="AP95" s="1">
        <v>1941.37491079611</v>
      </c>
      <c r="AQ95" s="15">
        <v>2824.76479599323</v>
      </c>
      <c r="AR95" s="15">
        <v>8442.02991440397</v>
      </c>
      <c r="AS95" s="15">
        <v>974.938454746028</v>
      </c>
      <c r="AT95" s="15">
        <v>468.034677353977</v>
      </c>
      <c r="AU95" s="1">
        <v>14651.1427532933</v>
      </c>
      <c r="AV95" s="15">
        <v>5060.05900348546</v>
      </c>
      <c r="AW95" s="15">
        <v>0.318831845294131</v>
      </c>
      <c r="AX95" s="1">
        <v>9124.07757273091</v>
      </c>
      <c r="AY95" s="15">
        <v>0.54558282209098</v>
      </c>
      <c r="AZ95" s="1">
        <v>1523.19982331281</v>
      </c>
      <c r="BA95" s="15">
        <v>0.0930051446606825</v>
      </c>
      <c r="BB95" s="1">
        <v>685.558955538849</v>
      </c>
      <c r="BC95" s="15">
        <v>0.0425801879357013</v>
      </c>
      <c r="BD95" s="1">
        <v>16392.895355068</v>
      </c>
      <c r="BE95" s="15">
        <v>0.542386982377804</v>
      </c>
      <c r="BF95" s="1">
        <v>0.219021571581075</v>
      </c>
      <c r="BG95" s="1">
        <v>0.179345240580471</v>
      </c>
      <c r="BH95" s="1">
        <v>0.0377842304924464</v>
      </c>
      <c r="BI95" s="1">
        <v>0.0214619749682042</v>
      </c>
    </row>
    <row r="96" ht="15.75" customHeight="1">
      <c r="A96" s="1" t="s">
        <v>1524</v>
      </c>
      <c r="B96" s="1" t="s">
        <v>280</v>
      </c>
      <c r="C96" s="1">
        <v>61.15</v>
      </c>
      <c r="D96" s="1">
        <v>23.8169640454942</v>
      </c>
      <c r="E96" s="1">
        <v>1246.61673005</v>
      </c>
      <c r="F96" s="1">
        <v>0.0100278182739536</v>
      </c>
      <c r="G96" s="1">
        <v>0.0133157789852698</v>
      </c>
      <c r="H96" s="1" t="e">
        <v>#N/A</v>
      </c>
      <c r="I96" s="1">
        <v>0.0277242423190284</v>
      </c>
      <c r="J96" s="1">
        <v>0.913334197274833</v>
      </c>
      <c r="K96" s="1">
        <v>0.0429166724043754</v>
      </c>
      <c r="L96" s="1">
        <v>0.586242085870946</v>
      </c>
      <c r="M96" s="1">
        <v>0.0107356267043693</v>
      </c>
      <c r="N96" s="1">
        <v>0.150580394564467</v>
      </c>
      <c r="O96" s="1">
        <v>65888.0093290128</v>
      </c>
      <c r="P96" s="15">
        <v>0.1966947408759</v>
      </c>
      <c r="Q96" s="1">
        <v>0.1474924506807</v>
      </c>
      <c r="R96" s="1">
        <v>0.655812808443399</v>
      </c>
      <c r="S96" s="1">
        <v>11.2069308304226</v>
      </c>
      <c r="T96" s="1">
        <v>93228.7957312043</v>
      </c>
      <c r="U96" s="15">
        <v>124.234906927115</v>
      </c>
      <c r="V96" s="1">
        <v>304828.649648203</v>
      </c>
      <c r="W96" s="15">
        <v>0.77164977077022</v>
      </c>
      <c r="X96" s="1">
        <v>0.130823596834544</v>
      </c>
      <c r="Y96" s="1">
        <v>0.0975266323952364</v>
      </c>
      <c r="Z96" s="1">
        <v>0.22835022922978</v>
      </c>
      <c r="AA96" s="1">
        <v>304.828649648203</v>
      </c>
      <c r="AB96" s="1">
        <v>7528.57383810626</v>
      </c>
      <c r="AC96" s="15">
        <v>784.246761601529</v>
      </c>
      <c r="AD96" s="1">
        <v>222341.094750465</v>
      </c>
      <c r="AE96" s="15" t="e">
        <v>#N/A</v>
      </c>
      <c r="AF96" s="1">
        <v>43396.4702160806</v>
      </c>
      <c r="AG96" s="15">
        <v>73543.0664343799</v>
      </c>
      <c r="AH96" s="15">
        <v>38.242648523971</v>
      </c>
      <c r="AI96" s="1">
        <v>22.5836829689467</v>
      </c>
      <c r="AJ96" s="1">
        <v>24.3049836659618</v>
      </c>
      <c r="AK96" s="1">
        <v>1.35851453572027</v>
      </c>
      <c r="AL96" s="1">
        <v>0.814383038575985</v>
      </c>
      <c r="AM96" s="1">
        <v>1.07542892214805</v>
      </c>
      <c r="AN96" s="1">
        <v>1169.17170960921</v>
      </c>
      <c r="AO96" s="15">
        <v>1.04610303642459</v>
      </c>
      <c r="AP96" s="1">
        <v>2078.16644085636</v>
      </c>
      <c r="AQ96" s="15">
        <v>3242.07494338528</v>
      </c>
      <c r="AR96" s="15">
        <v>8409.55038047622</v>
      </c>
      <c r="AS96" s="15">
        <v>942.389612365366</v>
      </c>
      <c r="AT96" s="1">
        <v>564.02751226658</v>
      </c>
      <c r="AU96" s="1">
        <v>15236.2088893498</v>
      </c>
      <c r="AV96" s="15">
        <v>6932.65926068123</v>
      </c>
      <c r="AW96" s="15">
        <v>0.420065204106717</v>
      </c>
      <c r="AX96" s="1">
        <v>7458.47129088358</v>
      </c>
      <c r="AY96" s="15">
        <v>0.432131305687813</v>
      </c>
      <c r="AZ96" s="1">
        <v>1398.13703974655</v>
      </c>
      <c r="BA96" s="1">
        <v>0.0805153787582989</v>
      </c>
      <c r="BB96" s="1">
        <v>1121.62166908329</v>
      </c>
      <c r="BC96" s="15">
        <v>0.0672881114555931</v>
      </c>
      <c r="BD96" s="1">
        <v>16910.8892603947</v>
      </c>
      <c r="BE96" s="15">
        <v>0.533115380738725</v>
      </c>
      <c r="BF96" s="1">
        <v>0.237525432147317</v>
      </c>
      <c r="BG96" s="1">
        <v>0.167513438226004</v>
      </c>
      <c r="BH96" s="1">
        <v>0.041381227009508</v>
      </c>
      <c r="BI96" s="1">
        <v>0.0204645218784468</v>
      </c>
    </row>
    <row r="97" ht="15.75" customHeight="1">
      <c r="A97" s="1" t="s">
        <v>668</v>
      </c>
      <c r="B97" s="1" t="s">
        <v>282</v>
      </c>
      <c r="C97" s="1">
        <v>17.85</v>
      </c>
      <c r="D97" s="1">
        <v>196.302144827487</v>
      </c>
      <c r="E97" s="1">
        <v>2490.92833015</v>
      </c>
      <c r="F97" s="1">
        <v>0.00849830492278819</v>
      </c>
      <c r="G97" s="1">
        <v>0.125344041757579</v>
      </c>
      <c r="H97" s="1">
        <v>0.00217774941436424</v>
      </c>
      <c r="I97" s="1">
        <v>0.0864902262500672</v>
      </c>
      <c r="J97" s="1">
        <v>0.647197070064826</v>
      </c>
      <c r="K97" s="1">
        <v>0.133248008313193</v>
      </c>
      <c r="L97" s="1">
        <v>0.981861509181189</v>
      </c>
      <c r="M97" s="1">
        <v>0.0443781298782658</v>
      </c>
      <c r="N97" s="1">
        <v>0.209021415426254</v>
      </c>
      <c r="O97" s="1">
        <v>68623.2942626596</v>
      </c>
      <c r="P97" s="15">
        <v>0.224858040545994</v>
      </c>
      <c r="Q97" s="1">
        <v>0.164217718069527</v>
      </c>
      <c r="R97" s="1">
        <v>0.610924241384479</v>
      </c>
      <c r="S97" s="1">
        <v>26.0101530420371</v>
      </c>
      <c r="T97" s="1">
        <v>94933.8411067772</v>
      </c>
      <c r="U97" s="15">
        <v>122.676048834838</v>
      </c>
      <c r="V97" s="1">
        <v>189718.931403997</v>
      </c>
      <c r="W97" s="15">
        <v>0.696189164046552</v>
      </c>
      <c r="X97" s="1">
        <v>0.214933167056964</v>
      </c>
      <c r="Y97" s="1">
        <v>0.0888776688964842</v>
      </c>
      <c r="Z97" s="1">
        <v>0.303810835953448</v>
      </c>
      <c r="AA97" s="1">
        <v>189.718931403997</v>
      </c>
      <c r="AB97" s="1">
        <v>5528.17200050504</v>
      </c>
      <c r="AC97" s="15">
        <v>606.029756146816</v>
      </c>
      <c r="AD97" s="15">
        <v>113346.194446937</v>
      </c>
      <c r="AE97" s="15" t="e">
        <v>#N/A</v>
      </c>
      <c r="AF97" s="1">
        <v>35727.034460049</v>
      </c>
      <c r="AG97" s="15">
        <v>52453.8718817888</v>
      </c>
      <c r="AH97" s="15">
        <v>44.598680231036</v>
      </c>
      <c r="AI97" s="1">
        <v>27.0222808608684</v>
      </c>
      <c r="AJ97" s="1">
        <v>30.2576059524759</v>
      </c>
      <c r="AK97" s="1">
        <v>2.38292467302223</v>
      </c>
      <c r="AL97" s="1">
        <v>1.68768245528843</v>
      </c>
      <c r="AM97" s="1">
        <v>1.99973206841744</v>
      </c>
      <c r="AN97" s="1">
        <v>125.748286576008</v>
      </c>
      <c r="AO97" s="15">
        <v>0.946493004448259</v>
      </c>
      <c r="AP97" s="1">
        <v>2256.04219578714</v>
      </c>
      <c r="AQ97" s="15">
        <v>3761.86939567054</v>
      </c>
      <c r="AR97" s="15">
        <v>9888.98442694923</v>
      </c>
      <c r="AS97" s="15">
        <v>1308.70393782213</v>
      </c>
      <c r="AT97" s="15">
        <v>515.076534708142</v>
      </c>
      <c r="AU97" s="1">
        <v>17730.6764909372</v>
      </c>
      <c r="AV97" s="15">
        <v>10234.5466973735</v>
      </c>
      <c r="AW97" s="15">
        <v>0.553938017732077</v>
      </c>
      <c r="AX97" s="1">
        <v>4825.81836756737</v>
      </c>
      <c r="AY97" s="15">
        <v>0.25886323380981</v>
      </c>
      <c r="AZ97" s="1">
        <v>896.417046737439</v>
      </c>
      <c r="BA97" s="1">
        <v>0.0479892390790115</v>
      </c>
      <c r="BB97" s="1">
        <v>2609.48250724068</v>
      </c>
      <c r="BC97" s="15">
        <v>0.139209509411092</v>
      </c>
      <c r="BD97" s="1">
        <v>18566.264618919</v>
      </c>
      <c r="BE97" s="15">
        <v>0.544053732421006</v>
      </c>
      <c r="BF97" s="1">
        <v>0.240119765749132</v>
      </c>
      <c r="BG97" s="1">
        <v>0.172703035799344</v>
      </c>
      <c r="BH97" s="1">
        <v>0.0312257477662925</v>
      </c>
      <c r="BI97" s="1">
        <v>0.0118977182642258</v>
      </c>
    </row>
    <row r="98" ht="15.75" customHeight="1">
      <c r="A98" s="1" t="s">
        <v>1529</v>
      </c>
      <c r="B98" s="1" t="s">
        <v>284</v>
      </c>
      <c r="C98" s="1">
        <v>42.5</v>
      </c>
      <c r="D98" s="1">
        <v>33.6660389105486</v>
      </c>
      <c r="E98" s="1">
        <v>1236.96786845</v>
      </c>
      <c r="F98" s="1">
        <v>0.0112672369172321</v>
      </c>
      <c r="G98" s="1">
        <v>0.014535986651995</v>
      </c>
      <c r="H98" s="1" t="e">
        <v>#N/A</v>
      </c>
      <c r="I98" s="1">
        <v>0.0279426466881795</v>
      </c>
      <c r="J98" s="1">
        <v>0.916396616107192</v>
      </c>
      <c r="K98" s="1">
        <v>0.037708322815914</v>
      </c>
      <c r="L98" s="1">
        <v>0.526362573016027</v>
      </c>
      <c r="M98" s="1">
        <v>0.0138225118022985</v>
      </c>
      <c r="N98" s="1">
        <v>0.15269732146106</v>
      </c>
      <c r="O98" s="1">
        <v>67156.4635282567</v>
      </c>
      <c r="P98" s="15">
        <v>0.208886609023326</v>
      </c>
      <c r="Q98" s="1">
        <v>0.157850056894961</v>
      </c>
      <c r="R98" s="1">
        <v>0.633263334081713</v>
      </c>
      <c r="S98" s="1">
        <v>10.9336689024479</v>
      </c>
      <c r="T98" s="1">
        <v>93263.2684768526</v>
      </c>
      <c r="U98" s="15">
        <v>132.213774923061</v>
      </c>
      <c r="V98" s="1">
        <v>284534.386767078</v>
      </c>
      <c r="W98" s="15">
        <v>0.809097726980983</v>
      </c>
      <c r="X98" s="1">
        <v>0.101271204621033</v>
      </c>
      <c r="Y98" s="1">
        <v>0.0896310683979842</v>
      </c>
      <c r="Z98" s="1">
        <v>0.190902273019017</v>
      </c>
      <c r="AA98" s="1">
        <v>284.534386767078</v>
      </c>
      <c r="AB98" s="1">
        <v>7434.2197437376</v>
      </c>
      <c r="AC98" s="15">
        <v>819.785010883643</v>
      </c>
      <c r="AD98" s="1">
        <v>206756.909748791</v>
      </c>
      <c r="AE98" s="15" t="e">
        <v>#N/A</v>
      </c>
      <c r="AF98" s="1">
        <v>46054.2718071478</v>
      </c>
      <c r="AG98" s="15">
        <v>75912.9496043258</v>
      </c>
      <c r="AH98" s="15">
        <v>42.5505942702172</v>
      </c>
      <c r="AI98" s="1">
        <v>23.9256931943226</v>
      </c>
      <c r="AJ98" s="1">
        <v>26.1285793132544</v>
      </c>
      <c r="AK98" s="1">
        <v>2.1060968554393</v>
      </c>
      <c r="AL98" s="1">
        <v>1.52553163730324</v>
      </c>
      <c r="AM98" s="1">
        <v>1.7733510711417</v>
      </c>
      <c r="AN98" s="1">
        <v>1220.93965617107</v>
      </c>
      <c r="AO98" s="15">
        <v>1.02518567448904</v>
      </c>
      <c r="AP98" s="1">
        <v>2037.99617985138</v>
      </c>
      <c r="AQ98" s="15">
        <v>3058.78227600294</v>
      </c>
      <c r="AR98" s="15">
        <v>8534.7938845242</v>
      </c>
      <c r="AS98" s="15">
        <v>1060.22555431723</v>
      </c>
      <c r="AT98" s="15">
        <v>505.233754602787</v>
      </c>
      <c r="AU98" s="1">
        <v>15197.0316492985</v>
      </c>
      <c r="AV98" s="15">
        <v>6736.79682623777</v>
      </c>
      <c r="AW98" s="15">
        <v>0.419457240958945</v>
      </c>
      <c r="AX98" s="1">
        <v>7363.37079667669</v>
      </c>
      <c r="AY98" s="15">
        <v>0.440264092931025</v>
      </c>
      <c r="AZ98" s="1">
        <v>1328.46539207663</v>
      </c>
      <c r="BA98" s="1">
        <v>0.0790123295229606</v>
      </c>
      <c r="BB98" s="1">
        <v>1000.75953505043</v>
      </c>
      <c r="BC98" s="15">
        <v>0.0612663365730779</v>
      </c>
      <c r="BD98" s="1">
        <v>16429.3925500415</v>
      </c>
      <c r="BE98" s="15">
        <v>0.542507427497772</v>
      </c>
      <c r="BF98" s="1">
        <v>0.230097080606804</v>
      </c>
      <c r="BG98" s="1">
        <v>0.167539592549432</v>
      </c>
      <c r="BH98" s="1">
        <v>0.0360126534191952</v>
      </c>
      <c r="BI98" s="1">
        <v>0.0238432459267965</v>
      </c>
    </row>
    <row r="99" ht="15.75" customHeight="1">
      <c r="A99" s="1" t="s">
        <v>691</v>
      </c>
      <c r="B99" s="1" t="s">
        <v>286</v>
      </c>
      <c r="C99" s="1">
        <v>58.5</v>
      </c>
      <c r="D99" s="1">
        <v>305.488584807207</v>
      </c>
      <c r="E99" s="1">
        <v>16566.32877125</v>
      </c>
      <c r="F99" s="1">
        <v>0.0398781277874938</v>
      </c>
      <c r="G99" s="1">
        <v>0.431713456725709</v>
      </c>
      <c r="H99" s="1">
        <v>0.00169101455419964</v>
      </c>
      <c r="I99" s="1">
        <v>0.170348636249034</v>
      </c>
      <c r="J99" s="1">
        <v>0.277170521657197</v>
      </c>
      <c r="K99" s="1">
        <v>0.0793383342617121</v>
      </c>
      <c r="L99" s="1">
        <v>0.883989369761511</v>
      </c>
      <c r="M99" s="1">
        <v>0.152734883613581</v>
      </c>
      <c r="N99" s="1">
        <v>0.208323119921783</v>
      </c>
      <c r="O99" s="1">
        <v>82696.0565150847</v>
      </c>
      <c r="P99" s="15">
        <v>0.271566299332075</v>
      </c>
      <c r="Q99" s="1">
        <v>0.168893023515964</v>
      </c>
      <c r="R99" s="1">
        <v>0.559540677151961</v>
      </c>
      <c r="S99" s="1">
        <v>259.381339895889</v>
      </c>
      <c r="T99" s="1">
        <v>108504.982415717</v>
      </c>
      <c r="U99" s="15">
        <v>111.59977915183</v>
      </c>
      <c r="V99" s="1">
        <v>276403.249269079</v>
      </c>
      <c r="W99" s="15">
        <v>0.685280048285364</v>
      </c>
      <c r="X99" s="1">
        <v>0.26005176197136</v>
      </c>
      <c r="Y99" s="1">
        <v>0.0546681897432755</v>
      </c>
      <c r="Z99" s="1">
        <v>0.314719951714636</v>
      </c>
      <c r="AA99" s="1">
        <v>276.403249269079</v>
      </c>
      <c r="AB99" s="1">
        <v>10041.3837336544</v>
      </c>
      <c r="AC99" s="15">
        <v>784.867485852686</v>
      </c>
      <c r="AD99" s="1">
        <v>157326.057016499</v>
      </c>
      <c r="AE99" s="15" t="e">
        <v>#N/A</v>
      </c>
      <c r="AF99" s="1">
        <v>39827.7235622507</v>
      </c>
      <c r="AG99" s="15">
        <v>61825.725577851</v>
      </c>
      <c r="AH99" s="15">
        <v>73.8529902233909</v>
      </c>
      <c r="AI99" s="1">
        <v>29.8324921081749</v>
      </c>
      <c r="AJ99" s="1">
        <v>47.6279646012343</v>
      </c>
      <c r="AK99" s="1">
        <v>2.79466841624667</v>
      </c>
      <c r="AL99" s="1">
        <v>1.58213841479837</v>
      </c>
      <c r="AM99" s="1">
        <v>2.16439809452165</v>
      </c>
      <c r="AN99" s="1">
        <v>36.637098260015</v>
      </c>
      <c r="AO99" s="15">
        <v>0.995660790985725</v>
      </c>
      <c r="AP99" s="1">
        <v>3133.0365328683</v>
      </c>
      <c r="AQ99" s="15">
        <v>4412.2750658464</v>
      </c>
      <c r="AR99" s="15">
        <v>11225.9538608661</v>
      </c>
      <c r="AS99" s="15">
        <v>1826.85050464263</v>
      </c>
      <c r="AT99" s="1">
        <v>835.647364119578</v>
      </c>
      <c r="AU99" s="1">
        <v>21433.763328343</v>
      </c>
      <c r="AV99" s="15">
        <v>7560.61046529118</v>
      </c>
      <c r="AW99" s="15">
        <v>0.364046860172738</v>
      </c>
      <c r="AX99" s="1">
        <v>9093.13742282369</v>
      </c>
      <c r="AY99" s="15">
        <v>0.436428869811867</v>
      </c>
      <c r="AZ99" s="1">
        <v>1332.88686805147</v>
      </c>
      <c r="BA99" s="1">
        <v>0.0665374583998273</v>
      </c>
      <c r="BB99" s="1">
        <v>2866.71332214163</v>
      </c>
      <c r="BC99" s="15">
        <v>0.132986811624458</v>
      </c>
      <c r="BD99" s="1">
        <v>20853.348078308</v>
      </c>
      <c r="BE99" s="15">
        <v>0.582473051138072</v>
      </c>
      <c r="BF99" s="1">
        <v>0.228394567928314</v>
      </c>
      <c r="BG99" s="1">
        <v>0.134592075893004</v>
      </c>
      <c r="BH99" s="1">
        <v>0.0370636116305505</v>
      </c>
      <c r="BI99" s="1">
        <v>0.0174766934100599</v>
      </c>
    </row>
    <row r="100" ht="15.75" customHeight="1">
      <c r="A100" s="1" t="s">
        <v>714</v>
      </c>
      <c r="B100" s="1" t="s">
        <v>288</v>
      </c>
      <c r="C100" s="1">
        <v>47.2</v>
      </c>
      <c r="D100" s="1">
        <v>64.5731071418122</v>
      </c>
      <c r="E100" s="1">
        <v>1645.3066398</v>
      </c>
      <c r="F100" s="1">
        <v>0.00966551719821312</v>
      </c>
      <c r="G100" s="1">
        <v>0.0488510400801199</v>
      </c>
      <c r="H100" s="1" t="e">
        <v>#N/A</v>
      </c>
      <c r="I100" s="1">
        <v>0.0369051734486737</v>
      </c>
      <c r="J100" s="1">
        <v>0.825992003284018</v>
      </c>
      <c r="K100" s="1">
        <v>0.0857055461167627</v>
      </c>
      <c r="L100" s="1">
        <v>0.929777600797177</v>
      </c>
      <c r="M100" s="1">
        <v>0.0136090422055786</v>
      </c>
      <c r="N100" s="1">
        <v>0.195290048932538</v>
      </c>
      <c r="O100" s="1">
        <v>66860.48685522</v>
      </c>
      <c r="P100" s="15">
        <v>0.264387949023517</v>
      </c>
      <c r="Q100" s="1">
        <v>0.15808256745465</v>
      </c>
      <c r="R100" s="1">
        <v>0.577529483521833</v>
      </c>
      <c r="S100" s="1">
        <v>17.7087132777837</v>
      </c>
      <c r="T100" s="1">
        <v>88823.1991057604</v>
      </c>
      <c r="U100" s="15">
        <v>103.789308135764</v>
      </c>
      <c r="V100" s="1">
        <v>239857.870535289</v>
      </c>
      <c r="W100" s="15">
        <v>0.700589406160442</v>
      </c>
      <c r="X100" s="1">
        <v>0.187692723798864</v>
      </c>
      <c r="Y100" s="1">
        <v>0.111717870040694</v>
      </c>
      <c r="Z100" s="1">
        <v>0.299410593839558</v>
      </c>
      <c r="AA100" s="1">
        <v>239.857870535289</v>
      </c>
      <c r="AB100" s="1">
        <v>6158.87856699574</v>
      </c>
      <c r="AC100" s="15">
        <v>637.451189723206</v>
      </c>
      <c r="AD100" s="1">
        <v>154640.50350097</v>
      </c>
      <c r="AE100" s="15" t="e">
        <v>#N/A</v>
      </c>
      <c r="AF100" s="1">
        <v>38276.6070701009</v>
      </c>
      <c r="AG100" s="15">
        <v>60511.4049703266</v>
      </c>
      <c r="AH100" s="15">
        <v>40.9835842765416</v>
      </c>
      <c r="AI100" s="1">
        <v>22.7500156673432</v>
      </c>
      <c r="AJ100" s="1">
        <v>26.9607066642635</v>
      </c>
      <c r="AK100" s="1">
        <v>1.97704259112366</v>
      </c>
      <c r="AL100" s="1">
        <v>1.18497745634845</v>
      </c>
      <c r="AM100" s="1">
        <v>1.57242916383807</v>
      </c>
      <c r="AN100" s="1">
        <v>174.094469730469</v>
      </c>
      <c r="AO100" s="15">
        <v>0.821474886028593</v>
      </c>
      <c r="AP100" s="1">
        <v>2253.37282201127</v>
      </c>
      <c r="AQ100" s="15">
        <v>3357.2854356629</v>
      </c>
      <c r="AR100" s="15">
        <v>9773.51787837841</v>
      </c>
      <c r="AS100" s="15">
        <v>1162.94696515209</v>
      </c>
      <c r="AT100" s="1">
        <v>512.843100847492</v>
      </c>
      <c r="AU100" s="1">
        <v>17059.9662020522</v>
      </c>
      <c r="AV100" s="15">
        <v>8807.45899568715</v>
      </c>
      <c r="AW100" s="15">
        <v>0.506324494874403</v>
      </c>
      <c r="AX100" s="1">
        <v>5451.61866742772</v>
      </c>
      <c r="AY100" s="15">
        <v>0.311428044080203</v>
      </c>
      <c r="AZ100" s="1">
        <v>907.880947800273</v>
      </c>
      <c r="BA100" s="1">
        <v>0.0510836598155171</v>
      </c>
      <c r="BB100" s="1">
        <v>2301.0523853612</v>
      </c>
      <c r="BC100" s="15">
        <v>0.131163801242559</v>
      </c>
      <c r="BD100" s="1">
        <v>17468.0109962763</v>
      </c>
      <c r="BE100" s="15">
        <v>0.542457621295256</v>
      </c>
      <c r="BF100" s="1">
        <v>0.245608678825891</v>
      </c>
      <c r="BG100" s="1">
        <v>0.160232930781994</v>
      </c>
      <c r="BH100" s="1">
        <v>0.036539152276215</v>
      </c>
      <c r="BI100" s="1">
        <v>0.015161616820644</v>
      </c>
    </row>
    <row r="101" ht="15.75" customHeight="1">
      <c r="A101" s="1" t="s">
        <v>1536</v>
      </c>
      <c r="B101" s="1" t="s">
        <v>290</v>
      </c>
      <c r="C101" s="1">
        <v>53.9</v>
      </c>
      <c r="D101" s="1">
        <v>42.6491351104252</v>
      </c>
      <c r="E101" s="1">
        <v>1933.31039665</v>
      </c>
      <c r="F101" s="1">
        <v>0.00981965750848698</v>
      </c>
      <c r="G101" s="1">
        <v>0.0325999025049213</v>
      </c>
      <c r="H101" s="1">
        <v>0.00508262092682342</v>
      </c>
      <c r="I101" s="1">
        <v>0.103185386008167</v>
      </c>
      <c r="J101" s="1">
        <v>0.790560907998552</v>
      </c>
      <c r="K101" s="1">
        <v>0.0658767152126937</v>
      </c>
      <c r="L101" s="1">
        <v>0.635331950216929</v>
      </c>
      <c r="M101" s="1">
        <v>0.0325872059615675</v>
      </c>
      <c r="N101" s="1">
        <v>0.158876748914721</v>
      </c>
      <c r="O101" s="1">
        <v>70585.45016855</v>
      </c>
      <c r="P101" s="15">
        <v>0.203491335728688</v>
      </c>
      <c r="Q101" s="1">
        <v>0.157840985159882</v>
      </c>
      <c r="R101" s="1">
        <v>0.63866767911143</v>
      </c>
      <c r="S101" s="1">
        <v>17.2584330581542</v>
      </c>
      <c r="T101" s="1">
        <v>91390.9177484305</v>
      </c>
      <c r="U101" s="15">
        <v>121.490484790301</v>
      </c>
      <c r="V101" s="1">
        <v>287548.04609404</v>
      </c>
      <c r="W101" s="15">
        <v>0.758259983919577</v>
      </c>
      <c r="X101" s="1">
        <v>0.177187328287391</v>
      </c>
      <c r="Y101" s="1">
        <v>0.0645526877930324</v>
      </c>
      <c r="Z101" s="1">
        <v>0.241740016080423</v>
      </c>
      <c r="AA101" s="1">
        <v>287.54804609404</v>
      </c>
      <c r="AB101" s="1">
        <v>7864.58370903418</v>
      </c>
      <c r="AC101" s="15">
        <v>777.288470130775</v>
      </c>
      <c r="AD101" s="15">
        <v>208911.890094911</v>
      </c>
      <c r="AE101" s="15" t="e">
        <v>#N/A</v>
      </c>
      <c r="AF101" s="1">
        <v>43072.0199341754</v>
      </c>
      <c r="AG101" s="15">
        <v>70535.4378244708</v>
      </c>
      <c r="AH101" s="15">
        <v>45.2353548498761</v>
      </c>
      <c r="AI101" s="1">
        <v>25.2002160904842</v>
      </c>
      <c r="AJ101" s="1">
        <v>30.7062776065819</v>
      </c>
      <c r="AK101" s="1">
        <v>2.20114812560743</v>
      </c>
      <c r="AL101" s="1">
        <v>1.46444977631777</v>
      </c>
      <c r="AM101" s="1">
        <v>1.94168600302499</v>
      </c>
      <c r="AN101" s="1">
        <v>613.394300033182</v>
      </c>
      <c r="AO101" s="15">
        <v>1.04349873256531</v>
      </c>
      <c r="AP101" s="1">
        <v>1983.4611695797</v>
      </c>
      <c r="AQ101" s="15">
        <v>2967.95764789899</v>
      </c>
      <c r="AR101" s="15">
        <v>8960.9593989766</v>
      </c>
      <c r="AS101" s="15">
        <v>1038.71491974579</v>
      </c>
      <c r="AT101" s="15">
        <v>503.807555003974</v>
      </c>
      <c r="AU101" s="1">
        <v>15454.9006912051</v>
      </c>
      <c r="AV101" s="15">
        <v>6604.55328689667</v>
      </c>
      <c r="AW101" s="15">
        <v>0.406779663054839</v>
      </c>
      <c r="AX101" s="1">
        <v>7449.35963669583</v>
      </c>
      <c r="AY101" s="15">
        <v>0.443722876004143</v>
      </c>
      <c r="AZ101" s="1">
        <v>1265.55287745513</v>
      </c>
      <c r="BA101" s="15">
        <v>0.0748669402809529</v>
      </c>
      <c r="BB101" s="1">
        <v>1224.38386386593</v>
      </c>
      <c r="BC101" s="15">
        <v>0.0746305206659323</v>
      </c>
      <c r="BD101" s="1">
        <v>16543.8496649136</v>
      </c>
      <c r="BE101" s="15">
        <v>0.556693538047875</v>
      </c>
      <c r="BF101" s="1">
        <v>0.229102894809342</v>
      </c>
      <c r="BG101" s="1">
        <v>0.160724433800149</v>
      </c>
      <c r="BH101" s="1">
        <v>0.0361579972390614</v>
      </c>
      <c r="BI101" s="1">
        <v>0.0173211361035725</v>
      </c>
    </row>
    <row r="102" ht="15.75" customHeight="1">
      <c r="A102" s="1" t="s">
        <v>1539</v>
      </c>
      <c r="B102" s="1" t="s">
        <v>292</v>
      </c>
      <c r="C102" s="1">
        <v>51.2</v>
      </c>
      <c r="D102" s="1">
        <v>18.1420451632774</v>
      </c>
      <c r="E102" s="1">
        <v>760.8613431</v>
      </c>
      <c r="F102" s="1" t="e">
        <v>#N/A</v>
      </c>
      <c r="G102" s="1">
        <v>0.0132432721854529</v>
      </c>
      <c r="H102" s="1" t="e">
        <v>#N/A</v>
      </c>
      <c r="I102" s="1">
        <v>0.0260996973905483</v>
      </c>
      <c r="J102" s="1">
        <v>0.926319677336997</v>
      </c>
      <c r="K102" s="1">
        <v>0.0406674206001529</v>
      </c>
      <c r="L102" s="1">
        <v>0.77450874613441</v>
      </c>
      <c r="M102" s="1">
        <v>0.0303785374466038</v>
      </c>
      <c r="N102" s="1">
        <v>0.162902099820072</v>
      </c>
      <c r="O102" s="1">
        <v>62779.2853361962</v>
      </c>
      <c r="P102" s="15">
        <v>0.210639246453483</v>
      </c>
      <c r="Q102" s="1">
        <v>0.182381220296785</v>
      </c>
      <c r="R102" s="1">
        <v>0.606979533249733</v>
      </c>
      <c r="S102" s="1">
        <v>9.66544243373718</v>
      </c>
      <c r="T102" s="1">
        <v>83415.0770738859</v>
      </c>
      <c r="U102" s="15">
        <v>93.9402809521492</v>
      </c>
      <c r="V102" s="1">
        <v>297860.869861822</v>
      </c>
      <c r="W102" s="15">
        <v>0.764065541263106</v>
      </c>
      <c r="X102" s="1">
        <v>0.103130775618516</v>
      </c>
      <c r="Y102" s="1">
        <v>0.132803683118378</v>
      </c>
      <c r="Z102" s="1">
        <v>0.235934458736894</v>
      </c>
      <c r="AA102" s="1">
        <v>297.860869861822</v>
      </c>
      <c r="AB102" s="1">
        <v>7326.00762353016</v>
      </c>
      <c r="AC102" s="15">
        <v>779.794014876138</v>
      </c>
      <c r="AD102" s="1">
        <v>214121.430592231</v>
      </c>
      <c r="AE102" s="15" t="e">
        <v>#N/A</v>
      </c>
      <c r="AF102" s="1">
        <v>41386.8229451682</v>
      </c>
      <c r="AG102" s="15">
        <v>67143.1093027341</v>
      </c>
      <c r="AH102" s="15">
        <v>37.8108303105899</v>
      </c>
      <c r="AI102" s="1">
        <v>21.7688694099138</v>
      </c>
      <c r="AJ102" s="1">
        <v>23.3123957069707</v>
      </c>
      <c r="AK102" s="1">
        <v>2.13327597276377</v>
      </c>
      <c r="AL102" s="1">
        <v>1.70291370713384</v>
      </c>
      <c r="AM102" s="1">
        <v>1.91731494424197</v>
      </c>
      <c r="AN102" s="1">
        <v>905.180183939877</v>
      </c>
      <c r="AO102" s="15">
        <v>1.05006973122219</v>
      </c>
      <c r="AP102" s="1">
        <v>2513.71352526268</v>
      </c>
      <c r="AQ102" s="15">
        <v>3558.89450956652</v>
      </c>
      <c r="AR102" s="15">
        <v>9450.91597005331</v>
      </c>
      <c r="AS102" s="15">
        <v>1061.50205858711</v>
      </c>
      <c r="AT102" s="1">
        <v>521.781783369985</v>
      </c>
      <c r="AU102" s="1">
        <v>17106.8078468396</v>
      </c>
      <c r="AV102" s="15">
        <v>8977.28633542421</v>
      </c>
      <c r="AW102" s="15">
        <v>0.47551558880992</v>
      </c>
      <c r="AX102" s="1">
        <v>7016.13828398567</v>
      </c>
      <c r="AY102" s="15">
        <v>0.356529678610352</v>
      </c>
      <c r="AZ102" s="1">
        <v>1492.91055334401</v>
      </c>
      <c r="BA102" s="1">
        <v>0.0742071638343906</v>
      </c>
      <c r="BB102" s="1">
        <v>1800.07612963345</v>
      </c>
      <c r="BC102" s="15">
        <v>0.0937475687250713</v>
      </c>
      <c r="BD102" s="1">
        <v>19286.4113023873</v>
      </c>
      <c r="BE102" s="15">
        <v>0.524612232706674</v>
      </c>
      <c r="BF102" s="1">
        <v>0.23300507632045</v>
      </c>
      <c r="BG102" s="1">
        <v>0.17576072798829</v>
      </c>
      <c r="BH102" s="1">
        <v>0.0445354304162058</v>
      </c>
      <c r="BI102" s="1">
        <v>0.0220865325683807</v>
      </c>
    </row>
    <row r="103" ht="15.75" customHeight="1">
      <c r="A103" s="1" t="s">
        <v>738</v>
      </c>
      <c r="B103" s="1" t="s">
        <v>295</v>
      </c>
      <c r="C103" s="1">
        <v>82.35</v>
      </c>
      <c r="D103" s="1">
        <v>24.2776503869392</v>
      </c>
      <c r="E103" s="1">
        <v>1591.0861769</v>
      </c>
      <c r="F103" s="1">
        <v>0.00830065884939779</v>
      </c>
      <c r="G103" s="1">
        <v>0.0175980408806534</v>
      </c>
      <c r="H103" s="1" t="e">
        <v>#N/A</v>
      </c>
      <c r="I103" s="1">
        <v>0.0359777497990563</v>
      </c>
      <c r="J103" s="1">
        <v>0.889176226715933</v>
      </c>
      <c r="K103" s="1">
        <v>0.0538130170965238</v>
      </c>
      <c r="L103" s="1">
        <v>0.746697899119112</v>
      </c>
      <c r="M103" s="1">
        <v>0.0119557064355644</v>
      </c>
      <c r="N103" s="1">
        <v>0.176350546953981</v>
      </c>
      <c r="O103" s="1">
        <v>67445.7734513781</v>
      </c>
      <c r="P103" s="15">
        <v>0.198441942967101</v>
      </c>
      <c r="Q103" s="1">
        <v>0.159678174789418</v>
      </c>
      <c r="R103" s="1">
        <v>0.64187988224348</v>
      </c>
      <c r="S103" s="1">
        <v>13.6242166097842</v>
      </c>
      <c r="T103" s="1">
        <v>92080.5427093508</v>
      </c>
      <c r="U103" s="15">
        <v>126.859637330319</v>
      </c>
      <c r="V103" s="1">
        <v>241318.994265973</v>
      </c>
      <c r="W103" s="15">
        <v>0.756078973967395</v>
      </c>
      <c r="X103" s="1">
        <v>0.144670899438038</v>
      </c>
      <c r="Y103" s="1">
        <v>0.0992501265945671</v>
      </c>
      <c r="Z103" s="1">
        <v>0.243921026032605</v>
      </c>
      <c r="AA103" s="1">
        <v>241.318994265973</v>
      </c>
      <c r="AB103" s="1">
        <v>5671.87873354718</v>
      </c>
      <c r="AC103" s="15">
        <v>633.479056718213</v>
      </c>
      <c r="AD103" s="15">
        <v>173749.490088782</v>
      </c>
      <c r="AE103" s="15" t="e">
        <v>#N/A</v>
      </c>
      <c r="AF103" s="1">
        <v>39667.8529436958</v>
      </c>
      <c r="AG103" s="15">
        <v>61828.2547092588</v>
      </c>
      <c r="AH103" s="15">
        <v>37.3741929413942</v>
      </c>
      <c r="AI103" s="1">
        <v>21.4137646613403</v>
      </c>
      <c r="AJ103" s="1">
        <v>25.126331391291</v>
      </c>
      <c r="AK103" s="1">
        <v>1.77258953586978</v>
      </c>
      <c r="AL103" s="1">
        <v>1.00244494213692</v>
      </c>
      <c r="AM103" s="1">
        <v>1.45704742077769</v>
      </c>
      <c r="AN103" s="1">
        <v>1370.61809389163</v>
      </c>
      <c r="AO103" s="15">
        <v>1.17927250410291</v>
      </c>
      <c r="AP103" s="1">
        <v>2171.85303547338</v>
      </c>
      <c r="AQ103" s="15">
        <v>3159.08334411726</v>
      </c>
      <c r="AR103" s="15">
        <v>8932.22103480899</v>
      </c>
      <c r="AS103" s="15">
        <v>1120.85176962233</v>
      </c>
      <c r="AT103" s="15">
        <v>463.70669465402</v>
      </c>
      <c r="AU103" s="1">
        <v>15847.715878676</v>
      </c>
      <c r="AV103" s="15">
        <v>8213.09369814292</v>
      </c>
      <c r="AW103" s="15">
        <v>0.476001963603889</v>
      </c>
      <c r="AX103" s="1">
        <v>6081.10205978595</v>
      </c>
      <c r="AY103" s="15">
        <v>0.348850031787061</v>
      </c>
      <c r="AZ103" s="1">
        <v>1330.57432212909</v>
      </c>
      <c r="BA103" s="15">
        <v>0.075249669538166</v>
      </c>
      <c r="BB103" s="1">
        <v>1743.16559335785</v>
      </c>
      <c r="BC103" s="15">
        <v>0.0998983350704128</v>
      </c>
      <c r="BD103" s="1">
        <v>17367.9356734158</v>
      </c>
      <c r="BE103" s="15">
        <v>0.535137248383633</v>
      </c>
      <c r="BF103" s="1">
        <v>0.248375171076133</v>
      </c>
      <c r="BG103" s="1">
        <v>0.159542470122549</v>
      </c>
      <c r="BH103" s="1">
        <v>0.0391181384855005</v>
      </c>
      <c r="BI103" s="1">
        <v>0.0178269719321851</v>
      </c>
    </row>
    <row r="104" ht="15.75" customHeight="1">
      <c r="A104" s="1" t="s">
        <v>1541</v>
      </c>
      <c r="B104" s="1" t="s">
        <v>298</v>
      </c>
      <c r="C104" s="1">
        <v>111.0</v>
      </c>
      <c r="D104" s="1">
        <v>13.4645553969501</v>
      </c>
      <c r="E104" s="1">
        <v>1342.06348725</v>
      </c>
      <c r="F104" s="1">
        <v>0.0077665564253993</v>
      </c>
      <c r="G104" s="1">
        <v>0.00966686742214836</v>
      </c>
      <c r="H104" s="1" t="e">
        <v>#N/A</v>
      </c>
      <c r="I104" s="1">
        <v>0.024796198578286</v>
      </c>
      <c r="J104" s="1">
        <v>0.937095543072955</v>
      </c>
      <c r="K104" s="1">
        <v>0.0290026887415045</v>
      </c>
      <c r="L104" s="1">
        <v>0.506084301298659</v>
      </c>
      <c r="M104" s="1">
        <v>0.00820201656938333</v>
      </c>
      <c r="N104" s="1">
        <v>0.14910183960781</v>
      </c>
      <c r="O104" s="1">
        <v>67169.5908811977</v>
      </c>
      <c r="P104" s="15">
        <v>0.20327514731026</v>
      </c>
      <c r="Q104" s="1">
        <v>0.151807145213957</v>
      </c>
      <c r="R104" s="1">
        <v>0.644917707475783</v>
      </c>
      <c r="S104" s="1">
        <v>13.371110720342</v>
      </c>
      <c r="T104" s="1">
        <v>88153.6745737617</v>
      </c>
      <c r="U104" s="15">
        <v>110.131057707721</v>
      </c>
      <c r="V104" s="1">
        <v>278520.261039163</v>
      </c>
      <c r="W104" s="15">
        <v>0.835513692805216</v>
      </c>
      <c r="X104" s="1">
        <v>0.0845147415731931</v>
      </c>
      <c r="Y104" s="1">
        <v>0.079971565621591</v>
      </c>
      <c r="Z104" s="1">
        <v>0.164486307194784</v>
      </c>
      <c r="AA104" s="1">
        <v>278.520261039163</v>
      </c>
      <c r="AB104" s="1">
        <v>6658.48194582123</v>
      </c>
      <c r="AC104" s="15">
        <v>686.480792267005</v>
      </c>
      <c r="AD104" s="1">
        <v>208217.833187252</v>
      </c>
      <c r="AE104" s="15" t="e">
        <v>#N/A</v>
      </c>
      <c r="AF104" s="1">
        <v>43945.7246893433</v>
      </c>
      <c r="AG104" s="15">
        <v>72919.553111705</v>
      </c>
      <c r="AH104" s="15">
        <v>32.526943381048</v>
      </c>
      <c r="AI104" s="1">
        <v>21.4975952260199</v>
      </c>
      <c r="AJ104" s="1">
        <v>22.2171301390801</v>
      </c>
      <c r="AK104" s="1">
        <v>1.64408667758538</v>
      </c>
      <c r="AL104" s="1">
        <v>0.955299119154279</v>
      </c>
      <c r="AM104" s="1">
        <v>1.1956306723207</v>
      </c>
      <c r="AN104" s="1">
        <v>1311.47090932825</v>
      </c>
      <c r="AO104" s="15">
        <v>1.13278921629386</v>
      </c>
      <c r="AP104" s="1">
        <v>2071.45327394049</v>
      </c>
      <c r="AQ104" s="15">
        <v>3211.09194754304</v>
      </c>
      <c r="AR104" s="15">
        <v>8776.68063947993</v>
      </c>
      <c r="AS104" s="15">
        <v>1060.46553983544</v>
      </c>
      <c r="AT104" s="1">
        <v>433.447987391403</v>
      </c>
      <c r="AU104" s="1">
        <v>15553.1393881903</v>
      </c>
      <c r="AV104" s="15">
        <v>7860.43799030557</v>
      </c>
      <c r="AW104" s="15">
        <v>0.462416624357558</v>
      </c>
      <c r="AX104" s="1">
        <v>6766.52600301204</v>
      </c>
      <c r="AY104" s="15">
        <v>0.388509321799551</v>
      </c>
      <c r="AZ104" s="1">
        <v>1313.47057027523</v>
      </c>
      <c r="BA104" s="1">
        <v>0.0767790987352266</v>
      </c>
      <c r="BB104" s="1">
        <v>1259.09789772227</v>
      </c>
      <c r="BC104" s="15">
        <v>0.0722949551100884</v>
      </c>
      <c r="BD104" s="1">
        <v>17199.5324613151</v>
      </c>
      <c r="BE104" s="15">
        <v>0.551721022917383</v>
      </c>
      <c r="BF104" s="1">
        <v>0.236039846819504</v>
      </c>
      <c r="BG104" s="1">
        <v>0.149050863067531</v>
      </c>
      <c r="BH104" s="1">
        <v>0.0439839796118778</v>
      </c>
      <c r="BI104" s="1">
        <v>0.0192042875837052</v>
      </c>
    </row>
    <row r="105" ht="15.75" customHeight="1">
      <c r="A105" s="1" t="s">
        <v>1545</v>
      </c>
      <c r="B105" s="1" t="s">
        <v>300</v>
      </c>
      <c r="C105" s="1">
        <v>12.95</v>
      </c>
      <c r="D105" s="1">
        <v>285.381352449506</v>
      </c>
      <c r="E105" s="1">
        <v>2161.9876355</v>
      </c>
      <c r="F105" s="1">
        <v>0.00696693655275006</v>
      </c>
      <c r="G105" s="1">
        <v>0.40909591536847</v>
      </c>
      <c r="H105" s="1" t="e">
        <v>#N/A</v>
      </c>
      <c r="I105" s="1">
        <v>0.12601610098014</v>
      </c>
      <c r="J105" s="1">
        <v>0.328160690075736</v>
      </c>
      <c r="K105" s="1">
        <v>0.151970621959172</v>
      </c>
      <c r="L105" s="1">
        <v>0.995964822430633</v>
      </c>
      <c r="M105" s="1">
        <v>0.0731469875847465</v>
      </c>
      <c r="N105" s="1">
        <v>0.221946499637392</v>
      </c>
      <c r="O105" s="1">
        <v>70239.5247428428</v>
      </c>
      <c r="P105" s="15">
        <v>0.271781596822276</v>
      </c>
      <c r="Q105" s="1">
        <v>0.181816351654364</v>
      </c>
      <c r="R105" s="1">
        <v>0.54640205152336</v>
      </c>
      <c r="S105" s="1">
        <v>31.1831421102334</v>
      </c>
      <c r="T105" s="1">
        <v>93351.0868767132</v>
      </c>
      <c r="U105" s="15">
        <v>83.0886115036109</v>
      </c>
      <c r="V105" s="1">
        <v>185281.190522331</v>
      </c>
      <c r="W105" s="15">
        <v>0.69013087199629</v>
      </c>
      <c r="X105" s="1">
        <v>0.244305620606518</v>
      </c>
      <c r="Y105" s="1">
        <v>0.0655635073971916</v>
      </c>
      <c r="Z105" s="1">
        <v>0.30986912800371</v>
      </c>
      <c r="AA105" s="1">
        <v>185.281190522331</v>
      </c>
      <c r="AB105" s="1">
        <v>6105.81139930853</v>
      </c>
      <c r="AC105" s="15">
        <v>623.57612844914</v>
      </c>
      <c r="AD105" s="1">
        <v>91452.1271312804</v>
      </c>
      <c r="AE105" s="15" t="e">
        <v>#N/A</v>
      </c>
      <c r="AF105" s="1">
        <v>33644.8774441287</v>
      </c>
      <c r="AG105" s="15">
        <v>47881.6091616184</v>
      </c>
      <c r="AH105" s="15">
        <v>58.8308632035394</v>
      </c>
      <c r="AI105" s="1">
        <v>28.1925770429841</v>
      </c>
      <c r="AJ105" s="1">
        <v>37.7843317504454</v>
      </c>
      <c r="AK105" s="1">
        <v>2.37077489200354</v>
      </c>
      <c r="AL105" s="1">
        <v>1.37307467566438</v>
      </c>
      <c r="AM105" s="1">
        <v>1.89282423079277</v>
      </c>
      <c r="AN105" s="1">
        <v>0.0</v>
      </c>
      <c r="AO105" s="15">
        <v>1.13716885185734</v>
      </c>
      <c r="AP105" s="1">
        <v>3289.5776838498</v>
      </c>
      <c r="AQ105" s="15">
        <v>4327.10710731537</v>
      </c>
      <c r="AR105" s="15">
        <v>10856.3190938749</v>
      </c>
      <c r="AS105" s="15">
        <v>1489.71907452891</v>
      </c>
      <c r="AT105" s="1">
        <v>760.060973530947</v>
      </c>
      <c r="AU105" s="1">
        <v>20722.7839330999</v>
      </c>
      <c r="AV105" s="15">
        <v>11585.4022584958</v>
      </c>
      <c r="AW105" s="15">
        <v>0.551419786894586</v>
      </c>
      <c r="AX105" s="1">
        <v>5094.02589926294</v>
      </c>
      <c r="AY105" s="15">
        <v>0.237927003975868</v>
      </c>
      <c r="AZ105" s="1">
        <v>1176.77508300477</v>
      </c>
      <c r="BA105" s="1">
        <v>0.054443316627438</v>
      </c>
      <c r="BB105" s="1">
        <v>3345.4199650887</v>
      </c>
      <c r="BC105" s="15">
        <v>0.156209892535264</v>
      </c>
      <c r="BD105" s="1">
        <v>21201.6232058523</v>
      </c>
      <c r="BE105" s="15">
        <v>0.5429634901267</v>
      </c>
      <c r="BF105" s="1">
        <v>0.223123002577473</v>
      </c>
      <c r="BG105" s="1">
        <v>0.179523004229793</v>
      </c>
      <c r="BH105" s="1">
        <v>0.0301871484203837</v>
      </c>
      <c r="BI105" s="1">
        <v>0.0242033546456497</v>
      </c>
    </row>
    <row r="106" ht="15.75" customHeight="1">
      <c r="A106" s="1" t="s">
        <v>1548</v>
      </c>
      <c r="B106" s="1" t="s">
        <v>302</v>
      </c>
      <c r="C106" s="1">
        <v>83.2</v>
      </c>
      <c r="D106" s="1">
        <v>15.3418766149971</v>
      </c>
      <c r="E106" s="1">
        <v>1179.70004275</v>
      </c>
      <c r="F106" s="1">
        <v>0.00834025578992476</v>
      </c>
      <c r="G106" s="1">
        <v>0.0116289013167249</v>
      </c>
      <c r="H106" s="1" t="e">
        <v>#N/A</v>
      </c>
      <c r="I106" s="1">
        <v>0.0334555491434074</v>
      </c>
      <c r="J106" s="1">
        <v>0.919287584778243</v>
      </c>
      <c r="K106" s="1">
        <v>0.0342837532157721</v>
      </c>
      <c r="L106" s="1">
        <v>0.536448654351037</v>
      </c>
      <c r="M106" s="1" t="e">
        <v>#N/A</v>
      </c>
      <c r="N106" s="1">
        <v>0.161727137846653</v>
      </c>
      <c r="O106" s="1">
        <v>66955.9861257166</v>
      </c>
      <c r="P106" s="15">
        <v>0.229391732113546</v>
      </c>
      <c r="Q106" s="1">
        <v>0.177389981895061</v>
      </c>
      <c r="R106" s="1">
        <v>0.593218285991393</v>
      </c>
      <c r="S106" s="1">
        <v>11.9060592305484</v>
      </c>
      <c r="T106" s="1">
        <v>85540.4673512069</v>
      </c>
      <c r="U106" s="15">
        <v>112.362323144165</v>
      </c>
      <c r="V106" s="1">
        <v>332096.532934537</v>
      </c>
      <c r="W106" s="15">
        <v>0.813651829385939</v>
      </c>
      <c r="X106" s="1">
        <v>0.0811717415873392</v>
      </c>
      <c r="Y106" s="1">
        <v>0.105176429026721</v>
      </c>
      <c r="Z106" s="1">
        <v>0.186348170614061</v>
      </c>
      <c r="AA106" s="1">
        <v>332.096532934537</v>
      </c>
      <c r="AB106" s="1">
        <v>8295.53530165794</v>
      </c>
      <c r="AC106" s="15">
        <v>786.415150360899</v>
      </c>
      <c r="AD106" s="1">
        <v>245800.603079297</v>
      </c>
      <c r="AE106" s="15" t="e">
        <v>#N/A</v>
      </c>
      <c r="AF106" s="1">
        <v>46383.3776208948</v>
      </c>
      <c r="AG106" s="15">
        <v>76029.9648926218</v>
      </c>
      <c r="AH106" s="15">
        <v>42.6196311856521</v>
      </c>
      <c r="AI106" s="1">
        <v>22.2267051915243</v>
      </c>
      <c r="AJ106" s="1">
        <v>25.3584930436956</v>
      </c>
      <c r="AK106" s="1">
        <v>1.33717578080507</v>
      </c>
      <c r="AL106" s="1">
        <v>0.76100180558944</v>
      </c>
      <c r="AM106" s="1">
        <v>0.955886950201986</v>
      </c>
      <c r="AN106" s="1">
        <v>1200.0942152208</v>
      </c>
      <c r="AO106" s="15">
        <v>1.07807473131852</v>
      </c>
      <c r="AP106" s="1">
        <v>2304.83230013429</v>
      </c>
      <c r="AQ106" s="15">
        <v>3235.84910711829</v>
      </c>
      <c r="AR106" s="15">
        <v>9219.99752551082</v>
      </c>
      <c r="AS106" s="15">
        <v>1200.63885112545</v>
      </c>
      <c r="AT106" s="1">
        <v>369.98135219403</v>
      </c>
      <c r="AU106" s="1">
        <v>16331.2991360829</v>
      </c>
      <c r="AV106" s="15">
        <v>7141.28008699645</v>
      </c>
      <c r="AW106" s="15">
        <v>0.40196078199794</v>
      </c>
      <c r="AX106" s="1">
        <v>8607.79346767569</v>
      </c>
      <c r="AY106" s="15">
        <v>0.46314419805154</v>
      </c>
      <c r="AZ106" s="1">
        <v>1384.2019659896</v>
      </c>
      <c r="BA106" s="1">
        <v>0.0767235580601647</v>
      </c>
      <c r="BB106" s="1">
        <v>1049.49765088023</v>
      </c>
      <c r="BC106" s="15">
        <v>0.0581714618636138</v>
      </c>
      <c r="BD106" s="1">
        <v>18182.773171542</v>
      </c>
      <c r="BE106" s="15">
        <v>0.539755935337312</v>
      </c>
      <c r="BF106" s="1">
        <v>0.237567321258384</v>
      </c>
      <c r="BG106" s="1">
        <v>0.163933545454339</v>
      </c>
      <c r="BH106" s="1">
        <v>0.0396455148694151</v>
      </c>
      <c r="BI106" s="1">
        <v>0.01909768308055</v>
      </c>
    </row>
    <row r="107" ht="15.75" customHeight="1">
      <c r="A107" s="1" t="s">
        <v>769</v>
      </c>
      <c r="B107" s="1" t="s">
        <v>304</v>
      </c>
      <c r="C107" s="1">
        <v>19.3333333333333</v>
      </c>
      <c r="D107" s="1">
        <v>361.284701260541</v>
      </c>
      <c r="E107" s="1">
        <v>4774.07458233333</v>
      </c>
      <c r="F107" s="1">
        <v>0.0734711484958563</v>
      </c>
      <c r="G107" s="1">
        <v>0.434364644049813</v>
      </c>
      <c r="H107" s="1" t="e">
        <v>#N/A</v>
      </c>
      <c r="I107" s="1">
        <v>0.17347209865864</v>
      </c>
      <c r="J107" s="1">
        <v>0.225066239194584</v>
      </c>
      <c r="K107" s="1">
        <v>0.0924422247715477</v>
      </c>
      <c r="L107" s="1">
        <v>0.838296351880078</v>
      </c>
      <c r="M107" s="1">
        <v>0.155350381465205</v>
      </c>
      <c r="N107" s="1">
        <v>0.179871785550749</v>
      </c>
      <c r="O107" s="1">
        <v>77541.7023065146</v>
      </c>
      <c r="P107" s="15">
        <v>0.268773072135768</v>
      </c>
      <c r="Q107" s="1">
        <v>0.16853413958213</v>
      </c>
      <c r="R107" s="1">
        <v>0.562692788282102</v>
      </c>
      <c r="S107" s="1">
        <v>56.2483883536026</v>
      </c>
      <c r="T107" s="1">
        <v>101824.624171418</v>
      </c>
      <c r="U107" s="15">
        <v>103.354872018678</v>
      </c>
      <c r="V107" s="1">
        <v>290234.986090809</v>
      </c>
      <c r="W107" s="15">
        <v>0.745293763097297</v>
      </c>
      <c r="X107" s="1">
        <v>0.214042033154053</v>
      </c>
      <c r="Y107" s="1">
        <v>0.0406642037486505</v>
      </c>
      <c r="Z107" s="1">
        <v>0.254706236902703</v>
      </c>
      <c r="AA107" s="1">
        <v>290.234986090809</v>
      </c>
      <c r="AB107" s="1">
        <v>9699.27027072858</v>
      </c>
      <c r="AC107" s="15">
        <v>898.985348395842</v>
      </c>
      <c r="AD107" s="1">
        <v>203858.53383624</v>
      </c>
      <c r="AE107" s="15" t="e">
        <v>#N/A</v>
      </c>
      <c r="AF107" s="1">
        <v>44980.8737927615</v>
      </c>
      <c r="AG107" s="15">
        <v>71819.7870910334</v>
      </c>
      <c r="AH107" s="15">
        <v>66.0906806661949</v>
      </c>
      <c r="AI107" s="1">
        <v>28.0866468381632</v>
      </c>
      <c r="AJ107" s="1">
        <v>40.9683231256562</v>
      </c>
      <c r="AK107" s="1">
        <v>1.73211627042109</v>
      </c>
      <c r="AL107" s="1">
        <v>1.22674697465563</v>
      </c>
      <c r="AM107" s="1">
        <v>1.56317176848899</v>
      </c>
      <c r="AN107" s="1">
        <v>254.265912495802</v>
      </c>
      <c r="AO107" s="15">
        <v>1.02170413734534</v>
      </c>
      <c r="AP107" s="1">
        <v>2289.99089347909</v>
      </c>
      <c r="AQ107" s="15">
        <v>3194.51719601738</v>
      </c>
      <c r="AR107" s="15">
        <v>9931.28870366894</v>
      </c>
      <c r="AS107" s="15">
        <v>1428.88617309073</v>
      </c>
      <c r="AT107" s="1">
        <v>579.31322513642</v>
      </c>
      <c r="AU107" s="1">
        <v>17423.9961913926</v>
      </c>
      <c r="AV107" s="15">
        <v>6073.08063922851</v>
      </c>
      <c r="AW107" s="15">
        <v>0.336713460222453</v>
      </c>
      <c r="AX107" s="1">
        <v>8882.89053967818</v>
      </c>
      <c r="AY107" s="15">
        <v>0.476557409331071</v>
      </c>
      <c r="AZ107" s="1">
        <v>1615.82444767718</v>
      </c>
      <c r="BA107" s="1">
        <v>0.089679749777244</v>
      </c>
      <c r="BB107" s="1">
        <v>1745.94889618204</v>
      </c>
      <c r="BC107" s="15">
        <v>0.0970493806883069</v>
      </c>
      <c r="BD107" s="1">
        <v>18317.7445227659</v>
      </c>
      <c r="BE107" s="15">
        <v>0.552212696862887</v>
      </c>
      <c r="BF107" s="1">
        <v>0.20897781014595</v>
      </c>
      <c r="BG107" s="1">
        <v>0.19068479181269</v>
      </c>
      <c r="BH107" s="1">
        <v>0.0348940152773642</v>
      </c>
      <c r="BI107" s="1">
        <v>0.0132306859011087</v>
      </c>
    </row>
    <row r="108" ht="15.75" customHeight="1">
      <c r="A108" s="1" t="s">
        <v>763</v>
      </c>
      <c r="B108" s="1" t="s">
        <v>306</v>
      </c>
      <c r="C108" s="1">
        <v>47.1333333333333</v>
      </c>
      <c r="D108" s="1">
        <v>325.46345539948</v>
      </c>
      <c r="E108" s="1">
        <v>13672.7418166</v>
      </c>
      <c r="F108" s="1">
        <v>0.0288077750835343</v>
      </c>
      <c r="G108" s="1">
        <v>0.438060261878313</v>
      </c>
      <c r="H108" s="1">
        <v>0.00184228533665341</v>
      </c>
      <c r="I108" s="1">
        <v>0.166889466890174</v>
      </c>
      <c r="J108" s="1">
        <v>0.2713338229148</v>
      </c>
      <c r="K108" s="1">
        <v>0.0931692023075841</v>
      </c>
      <c r="L108" s="1">
        <v>0.940680462543668</v>
      </c>
      <c r="M108" s="1">
        <v>0.139007152394103</v>
      </c>
      <c r="N108" s="1">
        <v>0.20241275687488</v>
      </c>
      <c r="O108" s="1">
        <v>80840.7738540685</v>
      </c>
      <c r="P108" s="15">
        <v>0.311909102731967</v>
      </c>
      <c r="Q108" s="1">
        <v>0.165767985319482</v>
      </c>
      <c r="R108" s="1">
        <v>0.522322911948551</v>
      </c>
      <c r="S108" s="1">
        <v>216.25180299557</v>
      </c>
      <c r="T108" s="1">
        <v>111096.242467552</v>
      </c>
      <c r="U108" s="15">
        <v>110.15016098179</v>
      </c>
      <c r="V108" s="1">
        <v>251193.049455781</v>
      </c>
      <c r="W108" s="15">
        <v>0.682472834681683</v>
      </c>
      <c r="X108" s="1">
        <v>0.256071289992696</v>
      </c>
      <c r="Y108" s="1">
        <v>0.061455875325622</v>
      </c>
      <c r="Z108" s="1">
        <v>0.317527165318318</v>
      </c>
      <c r="AA108" s="1">
        <v>251.193049455781</v>
      </c>
      <c r="AB108" s="1">
        <v>8936.09442096884</v>
      </c>
      <c r="AC108" s="15">
        <v>716.568457062379</v>
      </c>
      <c r="AD108" s="1">
        <v>107903.587263982</v>
      </c>
      <c r="AE108" s="15" t="e">
        <v>#N/A</v>
      </c>
      <c r="AF108" s="1">
        <v>38217.1900069663</v>
      </c>
      <c r="AG108" s="15">
        <v>60265.617509802</v>
      </c>
      <c r="AH108" s="15">
        <v>67.9694585609347</v>
      </c>
      <c r="AI108" s="1">
        <v>29.7916396676164</v>
      </c>
      <c r="AJ108" s="1">
        <v>44.2281833984475</v>
      </c>
      <c r="AK108" s="1">
        <v>2.70473893285437</v>
      </c>
      <c r="AL108" s="1">
        <v>1.65645227483235</v>
      </c>
      <c r="AM108" s="1">
        <v>2.15490407692866</v>
      </c>
      <c r="AN108" s="1">
        <v>35.5125386343866</v>
      </c>
      <c r="AO108" s="15">
        <v>1.07277627168792</v>
      </c>
      <c r="AP108" s="1">
        <v>3034.18839335984</v>
      </c>
      <c r="AQ108" s="15">
        <v>4522.41074136728</v>
      </c>
      <c r="AR108" s="15">
        <v>10759.449575704</v>
      </c>
      <c r="AS108" s="15">
        <v>1867.01920105552</v>
      </c>
      <c r="AT108" s="15">
        <v>958.748318747468</v>
      </c>
      <c r="AU108" s="1">
        <v>21141.8162302341</v>
      </c>
      <c r="AV108" s="15">
        <v>8153.22386832704</v>
      </c>
      <c r="AW108" s="15">
        <v>0.400443448402584</v>
      </c>
      <c r="AX108" s="1">
        <v>8282.28905585269</v>
      </c>
      <c r="AY108" s="15">
        <v>0.389127142437291</v>
      </c>
      <c r="AZ108" s="1">
        <v>1242.91360805144</v>
      </c>
      <c r="BA108" s="1">
        <v>0.0602537800637222</v>
      </c>
      <c r="BB108" s="1">
        <v>3178.41393634147</v>
      </c>
      <c r="BC108" s="15">
        <v>0.150175629117746</v>
      </c>
      <c r="BD108" s="1">
        <v>20856.8404685726</v>
      </c>
      <c r="BE108" s="15">
        <v>0.575429748760507</v>
      </c>
      <c r="BF108" s="1">
        <v>0.221833899838693</v>
      </c>
      <c r="BG108" s="1">
        <v>0.15435945879853</v>
      </c>
      <c r="BH108" s="1">
        <v>0.0366542779642391</v>
      </c>
      <c r="BI108" s="1">
        <v>0.0117226146380314</v>
      </c>
    </row>
    <row r="109" ht="15.75" customHeight="1">
      <c r="A109" s="1" t="s">
        <v>1554</v>
      </c>
      <c r="B109" s="1" t="s">
        <v>308</v>
      </c>
      <c r="C109" s="1">
        <v>101.2</v>
      </c>
      <c r="D109" s="1">
        <v>15.688858003762</v>
      </c>
      <c r="E109" s="1">
        <v>1436.71532935</v>
      </c>
      <c r="F109" s="1">
        <v>0.0116192243357686</v>
      </c>
      <c r="G109" s="1">
        <v>0.0080963524817416</v>
      </c>
      <c r="H109" s="1" t="e">
        <v>#N/A</v>
      </c>
      <c r="I109" s="1">
        <v>0.0244622045731532</v>
      </c>
      <c r="J109" s="1">
        <v>0.93647550194698</v>
      </c>
      <c r="K109" s="1">
        <v>0.029899288278897</v>
      </c>
      <c r="L109" s="1">
        <v>0.537916731365997</v>
      </c>
      <c r="M109" s="1">
        <v>0.0168662612184203</v>
      </c>
      <c r="N109" s="1">
        <v>0.142989644989103</v>
      </c>
      <c r="O109" s="1">
        <v>69631.4725164414</v>
      </c>
      <c r="P109" s="15">
        <v>0.191991976209812</v>
      </c>
      <c r="Q109" s="1">
        <v>0.163288375067134</v>
      </c>
      <c r="R109" s="1">
        <v>0.644719648723054</v>
      </c>
      <c r="S109" s="1">
        <v>12.7061503901274</v>
      </c>
      <c r="T109" s="1">
        <v>91747.6266199064</v>
      </c>
      <c r="U109" s="15">
        <v>126.293603025451</v>
      </c>
      <c r="V109" s="1">
        <v>285618.321644589</v>
      </c>
      <c r="W109" s="15">
        <v>0.833044935043298</v>
      </c>
      <c r="X109" s="1">
        <v>0.0770397380108915</v>
      </c>
      <c r="Y109" s="1">
        <v>0.0899153269458101</v>
      </c>
      <c r="Z109" s="1">
        <v>0.166955064956702</v>
      </c>
      <c r="AA109" s="1">
        <v>285.618321644589</v>
      </c>
      <c r="AB109" s="1">
        <v>6571.52711962188</v>
      </c>
      <c r="AC109" s="15">
        <v>683.255959233146</v>
      </c>
      <c r="AD109" s="1">
        <v>225661.143717424</v>
      </c>
      <c r="AE109" s="15" t="e">
        <v>#N/A</v>
      </c>
      <c r="AF109" s="1">
        <v>48616.212409599</v>
      </c>
      <c r="AG109" s="15">
        <v>80707.1042668603</v>
      </c>
      <c r="AH109" s="15">
        <v>35.9885501768968</v>
      </c>
      <c r="AI109" s="1">
        <v>21.2290029856565</v>
      </c>
      <c r="AJ109" s="1">
        <v>22.5180166476922</v>
      </c>
      <c r="AK109" s="1">
        <v>1.89755435352904</v>
      </c>
      <c r="AL109" s="1">
        <v>1.13006841664279</v>
      </c>
      <c r="AM109" s="1">
        <v>1.42436210787176</v>
      </c>
      <c r="AN109" s="1">
        <v>2006.32062428408</v>
      </c>
      <c r="AO109" s="15">
        <v>1.14696545842997</v>
      </c>
      <c r="AP109" s="1">
        <v>2008.83917053056</v>
      </c>
      <c r="AQ109" s="15">
        <v>3021.84017516135</v>
      </c>
      <c r="AR109" s="15">
        <v>8618.80071092596</v>
      </c>
      <c r="AS109" s="15">
        <v>998.926671262916</v>
      </c>
      <c r="AT109" s="1">
        <v>463.985900603978</v>
      </c>
      <c r="AU109" s="1">
        <v>15112.3926284848</v>
      </c>
      <c r="AV109" s="15">
        <v>6803.87404837127</v>
      </c>
      <c r="AW109" s="15">
        <v>0.404147224123669</v>
      </c>
      <c r="AX109" s="1">
        <v>7894.87427833375</v>
      </c>
      <c r="AY109" s="15">
        <v>0.458547405348234</v>
      </c>
      <c r="AZ109" s="1">
        <v>1365.063556684</v>
      </c>
      <c r="BA109" s="1">
        <v>0.0801666248438589</v>
      </c>
      <c r="BB109" s="1">
        <v>968.981756529166</v>
      </c>
      <c r="BC109" s="15">
        <v>0.0571387456852166</v>
      </c>
      <c r="BD109" s="1">
        <v>17032.7936399182</v>
      </c>
      <c r="BE109" s="15">
        <v>0.555599213202192</v>
      </c>
      <c r="BF109" s="1">
        <v>0.226640194666551</v>
      </c>
      <c r="BG109" s="1">
        <v>0.156766216011394</v>
      </c>
      <c r="BH109" s="1">
        <v>0.0413943917527876</v>
      </c>
      <c r="BI109" s="1">
        <v>0.0195999843670748</v>
      </c>
    </row>
    <row r="110" ht="15.75" customHeight="1">
      <c r="A110" s="1" t="s">
        <v>1556</v>
      </c>
      <c r="B110" s="1" t="s">
        <v>310</v>
      </c>
      <c r="C110" s="1">
        <v>108.8</v>
      </c>
      <c r="D110" s="1">
        <v>16.0182665823231</v>
      </c>
      <c r="E110" s="1">
        <v>1550.2105874</v>
      </c>
      <c r="F110" s="1">
        <v>0.00645587108934382</v>
      </c>
      <c r="G110" s="1">
        <v>0.0104760316272726</v>
      </c>
      <c r="H110" s="1" t="e">
        <v>#N/A</v>
      </c>
      <c r="I110" s="1">
        <v>0.0315433414533912</v>
      </c>
      <c r="J110" s="1">
        <v>0.921160348223036</v>
      </c>
      <c r="K110" s="1">
        <v>0.0350244509503993</v>
      </c>
      <c r="L110" s="1">
        <v>0.465322347330691</v>
      </c>
      <c r="M110" s="1">
        <v>0.0115122563552666</v>
      </c>
      <c r="N110" s="1">
        <v>0.160182385866805</v>
      </c>
      <c r="O110" s="1">
        <v>67170.5184507882</v>
      </c>
      <c r="P110" s="15">
        <v>0.209253724096688</v>
      </c>
      <c r="Q110" s="1">
        <v>0.157170706579931</v>
      </c>
      <c r="R110" s="1">
        <v>0.633575569323382</v>
      </c>
      <c r="S110" s="1">
        <v>14.0546406088843</v>
      </c>
      <c r="T110" s="1">
        <v>92317.8810241273</v>
      </c>
      <c r="U110" s="15">
        <v>118.187053336288</v>
      </c>
      <c r="V110" s="1">
        <v>294128.679358805</v>
      </c>
      <c r="W110" s="15">
        <v>0.831877124162718</v>
      </c>
      <c r="X110" s="1">
        <v>0.0714857462101845</v>
      </c>
      <c r="Y110" s="1">
        <v>0.0966371296270974</v>
      </c>
      <c r="Z110" s="1">
        <v>0.168122875837282</v>
      </c>
      <c r="AA110" s="1">
        <v>294.128679358805</v>
      </c>
      <c r="AB110" s="1">
        <v>6878.84287249321</v>
      </c>
      <c r="AC110" s="15">
        <v>707.88186806316</v>
      </c>
      <c r="AD110" s="1">
        <v>225354.867858657</v>
      </c>
      <c r="AE110" s="15" t="e">
        <v>#N/A</v>
      </c>
      <c r="AF110" s="1">
        <v>47388.3915746131</v>
      </c>
      <c r="AG110" s="15">
        <v>78034.8947391728</v>
      </c>
      <c r="AH110" s="15">
        <v>37.7790707383746</v>
      </c>
      <c r="AI110" s="1">
        <v>21.6589442168501</v>
      </c>
      <c r="AJ110" s="1">
        <v>23.8536622964753</v>
      </c>
      <c r="AK110" s="1">
        <v>1.35585800016708</v>
      </c>
      <c r="AL110" s="1">
        <v>0.847000284234131</v>
      </c>
      <c r="AM110" s="1">
        <v>0.983014468829699</v>
      </c>
      <c r="AN110" s="1">
        <v>1480.37906569132</v>
      </c>
      <c r="AO110" s="15">
        <v>1.085134109681</v>
      </c>
      <c r="AP110" s="1">
        <v>2126.44185138017</v>
      </c>
      <c r="AQ110" s="15">
        <v>3057.8155797209</v>
      </c>
      <c r="AR110" s="15">
        <v>8593.24706254422</v>
      </c>
      <c r="AS110" s="15">
        <v>1023.58670615282</v>
      </c>
      <c r="AT110" s="1">
        <v>295.743985834166</v>
      </c>
      <c r="AU110" s="1">
        <v>15096.8351856323</v>
      </c>
      <c r="AV110" s="15">
        <v>6921.05560559877</v>
      </c>
      <c r="AW110" s="15">
        <v>0.419397075945378</v>
      </c>
      <c r="AX110" s="1">
        <v>7499.91812200793</v>
      </c>
      <c r="AY110" s="15">
        <v>0.446889129234172</v>
      </c>
      <c r="AZ110" s="1">
        <v>1259.9345158854</v>
      </c>
      <c r="BA110" s="1">
        <v>0.0750302514665093</v>
      </c>
      <c r="BB110" s="1">
        <v>979.653429814996</v>
      </c>
      <c r="BC110" s="15">
        <v>0.0586835433648483</v>
      </c>
      <c r="BD110" s="1">
        <v>16660.5616733071</v>
      </c>
      <c r="BE110" s="15">
        <v>0.546989645877097</v>
      </c>
      <c r="BF110" s="1">
        <v>0.231276747757477</v>
      </c>
      <c r="BG110" s="1">
        <v>0.152725684103957</v>
      </c>
      <c r="BH110" s="1">
        <v>0.0428192167180194</v>
      </c>
      <c r="BI110" s="1">
        <v>0.0261887055434497</v>
      </c>
    </row>
    <row r="111" ht="15.75" customHeight="1">
      <c r="A111" s="1" t="s">
        <v>1559</v>
      </c>
      <c r="B111" s="1" t="s">
        <v>312</v>
      </c>
      <c r="C111" s="1">
        <v>82.85</v>
      </c>
      <c r="D111" s="1">
        <v>26.801109033184</v>
      </c>
      <c r="E111" s="1">
        <v>1835.9273241</v>
      </c>
      <c r="F111" s="1">
        <v>0.0164146597246017</v>
      </c>
      <c r="G111" s="1">
        <v>0.0234296768340994</v>
      </c>
      <c r="H111" s="1">
        <v>0.00508262092682342</v>
      </c>
      <c r="I111" s="1">
        <v>0.062088026837906</v>
      </c>
      <c r="J111" s="1">
        <v>0.841446776113807</v>
      </c>
      <c r="K111" s="1">
        <v>0.0611541291700351</v>
      </c>
      <c r="L111" s="1">
        <v>0.70632618808598</v>
      </c>
      <c r="M111" s="1">
        <v>0.0173776545812079</v>
      </c>
      <c r="N111" s="1">
        <v>0.16311554245642</v>
      </c>
      <c r="O111" s="1">
        <v>69250.8348277618</v>
      </c>
      <c r="P111" s="15">
        <v>0.197703205880323</v>
      </c>
      <c r="Q111" s="1">
        <v>0.143765812212958</v>
      </c>
      <c r="R111" s="1">
        <v>0.658530981906719</v>
      </c>
      <c r="S111" s="1">
        <v>15.4919608747453</v>
      </c>
      <c r="T111" s="1">
        <v>93779.2224960961</v>
      </c>
      <c r="U111" s="15">
        <v>133.560016616479</v>
      </c>
      <c r="V111" s="1">
        <v>272509.448485527</v>
      </c>
      <c r="W111" s="15">
        <v>0.768360519078622</v>
      </c>
      <c r="X111" s="1">
        <v>0.155488659169469</v>
      </c>
      <c r="Y111" s="1">
        <v>0.0761508217519091</v>
      </c>
      <c r="Z111" s="1">
        <v>0.231639480921378</v>
      </c>
      <c r="AA111" s="1">
        <v>272.509448485527</v>
      </c>
      <c r="AB111" s="1">
        <v>7503.29428576535</v>
      </c>
      <c r="AC111" s="15">
        <v>721.272157191268</v>
      </c>
      <c r="AD111" s="1">
        <v>196000.547486746</v>
      </c>
      <c r="AE111" s="15" t="e">
        <v>#N/A</v>
      </c>
      <c r="AF111" s="1">
        <v>42991.3611698173</v>
      </c>
      <c r="AG111" s="15">
        <v>71253.3489300408</v>
      </c>
      <c r="AH111" s="15">
        <v>38.5867964827737</v>
      </c>
      <c r="AI111" s="1">
        <v>23.750433042084</v>
      </c>
      <c r="AJ111" s="1">
        <v>26.746483674653</v>
      </c>
      <c r="AK111" s="1">
        <v>1.95780601547669</v>
      </c>
      <c r="AL111" s="1">
        <v>1.56329423602148</v>
      </c>
      <c r="AM111" s="1">
        <v>1.80485745528841</v>
      </c>
      <c r="AN111" s="1">
        <v>1171.37415259846</v>
      </c>
      <c r="AO111" s="15">
        <v>1.12247766115572</v>
      </c>
      <c r="AP111" s="1">
        <v>1908.38975487091</v>
      </c>
      <c r="AQ111" s="15">
        <v>3370.0565704762</v>
      </c>
      <c r="AR111" s="15">
        <v>8527.89838136709</v>
      </c>
      <c r="AS111" s="15">
        <v>1000.32525655682</v>
      </c>
      <c r="AT111" s="1">
        <v>489.814549135725</v>
      </c>
      <c r="AU111" s="1">
        <v>15296.4845124067</v>
      </c>
      <c r="AV111" s="15">
        <v>6767.70858973467</v>
      </c>
      <c r="AW111" s="15">
        <v>0.412057046442829</v>
      </c>
      <c r="AX111" s="1">
        <v>7218.36498709478</v>
      </c>
      <c r="AY111" s="15">
        <v>0.436244390361122</v>
      </c>
      <c r="AZ111" s="1">
        <v>1192.94613426962</v>
      </c>
      <c r="BA111" s="1">
        <v>0.0726036064539948</v>
      </c>
      <c r="BB111" s="1">
        <v>1303.75666190099</v>
      </c>
      <c r="BC111" s="15">
        <v>0.0790949567378869</v>
      </c>
      <c r="BD111" s="1">
        <v>16482.7763730001</v>
      </c>
      <c r="BE111" s="15">
        <v>0.552618223017499</v>
      </c>
      <c r="BF111" s="1">
        <v>0.229682024605457</v>
      </c>
      <c r="BG111" s="1">
        <v>0.162971227536041</v>
      </c>
      <c r="BH111" s="1">
        <v>0.0358062896911252</v>
      </c>
      <c r="BI111" s="1">
        <v>0.0189222351498783</v>
      </c>
    </row>
    <row r="112" ht="15.75" customHeight="1">
      <c r="A112" s="1" t="s">
        <v>1562</v>
      </c>
      <c r="B112" s="1" t="s">
        <v>314</v>
      </c>
      <c r="C112" s="1">
        <v>73.9</v>
      </c>
      <c r="D112" s="1">
        <v>17.806405414033</v>
      </c>
      <c r="E112" s="1">
        <v>1221.8893977</v>
      </c>
      <c r="F112" s="1">
        <v>0.0177265409812922</v>
      </c>
      <c r="G112" s="1">
        <v>0.00828835032667183</v>
      </c>
      <c r="H112" s="1" t="e">
        <v>#N/A</v>
      </c>
      <c r="I112" s="1">
        <v>0.0255476152905085</v>
      </c>
      <c r="J112" s="1">
        <v>0.94117173387503</v>
      </c>
      <c r="K112" s="1">
        <v>0.0256438051785554</v>
      </c>
      <c r="L112" s="1">
        <v>0.307237781115155</v>
      </c>
      <c r="M112" s="1">
        <v>0.0108702263396975</v>
      </c>
      <c r="N112" s="1">
        <v>0.122899599041266</v>
      </c>
      <c r="O112" s="1">
        <v>71533.6644359609</v>
      </c>
      <c r="P112" s="15">
        <v>0.179325680271763</v>
      </c>
      <c r="Q112" s="1">
        <v>0.14983185586289</v>
      </c>
      <c r="R112" s="1">
        <v>0.670842463865347</v>
      </c>
      <c r="S112" s="1">
        <v>10.6467643840716</v>
      </c>
      <c r="T112" s="1">
        <v>90942.7603185687</v>
      </c>
      <c r="U112" s="15">
        <v>129.803874165119</v>
      </c>
      <c r="V112" s="1">
        <v>275027.624376284</v>
      </c>
      <c r="W112" s="15">
        <v>0.862904689844429</v>
      </c>
      <c r="X112" s="1">
        <v>0.0669062356265711</v>
      </c>
      <c r="Y112" s="1">
        <v>0.0701890745289999</v>
      </c>
      <c r="Z112" s="1">
        <v>0.137095310155571</v>
      </c>
      <c r="AA112" s="1">
        <v>275.027624376284</v>
      </c>
      <c r="AB112" s="1">
        <v>6243.38828404583</v>
      </c>
      <c r="AC112" s="15">
        <v>723.436653647952</v>
      </c>
      <c r="AD112" s="1">
        <v>204422.014861409</v>
      </c>
      <c r="AE112" s="15" t="e">
        <v>#N/A</v>
      </c>
      <c r="AF112" s="1">
        <v>50143.7856474984</v>
      </c>
      <c r="AG112" s="15">
        <v>91195.7037057633</v>
      </c>
      <c r="AH112" s="15">
        <v>36.2563331378922</v>
      </c>
      <c r="AI112" s="1">
        <v>21.4561346298109</v>
      </c>
      <c r="AJ112" s="1">
        <v>22.2517860062834</v>
      </c>
      <c r="AK112" s="1">
        <v>1.39788451835382</v>
      </c>
      <c r="AL112" s="1">
        <v>0.985985918189731</v>
      </c>
      <c r="AM112" s="1">
        <v>1.18411347452426</v>
      </c>
      <c r="AN112" s="1">
        <v>2101.58964128313</v>
      </c>
      <c r="AO112" s="15">
        <v>1.06319443166879</v>
      </c>
      <c r="AP112" s="1">
        <v>1945.78157849254</v>
      </c>
      <c r="AQ112" s="15">
        <v>2801.47273512921</v>
      </c>
      <c r="AR112" s="15">
        <v>8510.67637388012</v>
      </c>
      <c r="AS112" s="15">
        <v>839.694330707261</v>
      </c>
      <c r="AT112" s="1">
        <v>537.1764610901</v>
      </c>
      <c r="AU112" s="1">
        <v>14634.8014792992</v>
      </c>
      <c r="AV112" s="15">
        <v>6618.69820441818</v>
      </c>
      <c r="AW112" s="15">
        <v>0.408548298334928</v>
      </c>
      <c r="AX112" s="1">
        <v>7513.76285257721</v>
      </c>
      <c r="AY112" s="15">
        <v>0.46109281723754</v>
      </c>
      <c r="AZ112" s="1">
        <v>1418.14630487198</v>
      </c>
      <c r="BA112" s="1">
        <v>0.0866812765174141</v>
      </c>
      <c r="BB112" s="1">
        <v>714.973361135893</v>
      </c>
      <c r="BC112" s="15">
        <v>0.0436776079004974</v>
      </c>
      <c r="BD112" s="1">
        <v>16265.5807230033</v>
      </c>
      <c r="BE112" s="15">
        <v>0.55172055333786</v>
      </c>
      <c r="BF112" s="1">
        <v>0.236145617408773</v>
      </c>
      <c r="BG112" s="1">
        <v>0.147178971673497</v>
      </c>
      <c r="BH112" s="1">
        <v>0.0399637437964497</v>
      </c>
      <c r="BI112" s="1">
        <v>0.0249911137834201</v>
      </c>
    </row>
    <row r="113" ht="15.75" customHeight="1">
      <c r="A113" s="1" t="s">
        <v>1564</v>
      </c>
      <c r="B113" s="1" t="s">
        <v>316</v>
      </c>
      <c r="C113" s="1">
        <v>96.15</v>
      </c>
      <c r="D113" s="1">
        <v>9.61395731713372</v>
      </c>
      <c r="E113" s="1">
        <v>817.68217075</v>
      </c>
      <c r="F113" s="1">
        <v>0.0136017026014067</v>
      </c>
      <c r="G113" s="1">
        <v>0.0112620184385591</v>
      </c>
      <c r="H113" s="1" t="e">
        <v>#N/A</v>
      </c>
      <c r="I113" s="1">
        <v>0.0261838892391614</v>
      </c>
      <c r="J113" s="1">
        <v>0.950488685955616</v>
      </c>
      <c r="K113" s="1">
        <v>0.0226413492916469</v>
      </c>
      <c r="L113" s="1">
        <v>0.447598306938197</v>
      </c>
      <c r="M113" s="1" t="e">
        <v>#N/A</v>
      </c>
      <c r="N113" s="1">
        <v>0.136019815192675</v>
      </c>
      <c r="O113" s="1">
        <v>62716.6831263699</v>
      </c>
      <c r="P113" s="15">
        <v>0.230130129199519</v>
      </c>
      <c r="Q113" s="1">
        <v>0.149997523542841</v>
      </c>
      <c r="R113" s="1">
        <v>0.61987234725764</v>
      </c>
      <c r="S113" s="1">
        <v>8.79921166886101</v>
      </c>
      <c r="T113" s="1">
        <v>83114.0100588605</v>
      </c>
      <c r="U113" s="15">
        <v>104.685833816336</v>
      </c>
      <c r="V113" s="1">
        <v>285251.099808207</v>
      </c>
      <c r="W113" s="15">
        <v>0.81444563831082</v>
      </c>
      <c r="X113" s="1">
        <v>0.0375762536443218</v>
      </c>
      <c r="Y113" s="1">
        <v>0.147978108044858</v>
      </c>
      <c r="Z113" s="1">
        <v>0.18555436168918</v>
      </c>
      <c r="AA113" s="1">
        <v>285.251099808207</v>
      </c>
      <c r="AB113" s="1">
        <v>6811.18428312019</v>
      </c>
      <c r="AC113" s="15">
        <v>650.347550090568</v>
      </c>
      <c r="AD113" s="1">
        <v>223729.891124872</v>
      </c>
      <c r="AE113" s="15" t="e">
        <v>#N/A</v>
      </c>
      <c r="AF113" s="1">
        <v>43726.2898812081</v>
      </c>
      <c r="AG113" s="15">
        <v>70750.9634238459</v>
      </c>
      <c r="AH113" s="15">
        <v>32.3466254951916</v>
      </c>
      <c r="AI113" s="1">
        <v>20.5332013909776</v>
      </c>
      <c r="AJ113" s="1">
        <v>23.0578152179602</v>
      </c>
      <c r="AK113" s="1">
        <v>2.02435948200171</v>
      </c>
      <c r="AL113" s="1">
        <v>0.983173208545131</v>
      </c>
      <c r="AM113" s="1">
        <v>1.45500414510416</v>
      </c>
      <c r="AN113" s="1">
        <v>1544.7510202423</v>
      </c>
      <c r="AO113" s="15">
        <v>1.24646488039303</v>
      </c>
      <c r="AP113" s="1">
        <v>2216.90482359096</v>
      </c>
      <c r="AQ113" s="15">
        <v>3160.91693992705</v>
      </c>
      <c r="AR113" s="15">
        <v>8984.4704156404</v>
      </c>
      <c r="AS113" s="15">
        <v>878.97642471618</v>
      </c>
      <c r="AT113" s="1">
        <v>623.704297639536</v>
      </c>
      <c r="AU113" s="1">
        <v>15864.9729015141</v>
      </c>
      <c r="AV113" s="15">
        <v>8498.66231825878</v>
      </c>
      <c r="AW113" s="15">
        <v>0.466412639058363</v>
      </c>
      <c r="AX113" s="1">
        <v>7274.5735015747</v>
      </c>
      <c r="AY113" s="15">
        <v>0.386384184800816</v>
      </c>
      <c r="AZ113" s="1">
        <v>1627.96123171572</v>
      </c>
      <c r="BA113" s="1">
        <v>0.0879090849607937</v>
      </c>
      <c r="BB113" s="1">
        <v>1076.04469560598</v>
      </c>
      <c r="BC113" s="15">
        <v>0.0592940911781123</v>
      </c>
      <c r="BD113" s="1">
        <v>18477.2417471552</v>
      </c>
      <c r="BE113" s="15">
        <v>0.524802048859166</v>
      </c>
      <c r="BF113" s="1">
        <v>0.238488623448591</v>
      </c>
      <c r="BG113" s="1">
        <v>0.149707160266057</v>
      </c>
      <c r="BH113" s="1">
        <v>0.0459733872477069</v>
      </c>
      <c r="BI113" s="1">
        <v>0.0410287801784791</v>
      </c>
    </row>
    <row r="114" ht="15.75" customHeight="1">
      <c r="A114" s="1" t="s">
        <v>1567</v>
      </c>
      <c r="B114" s="1" t="s">
        <v>318</v>
      </c>
      <c r="C114" s="1">
        <v>65.7</v>
      </c>
      <c r="D114" s="1">
        <v>26.1070077604555</v>
      </c>
      <c r="E114" s="1">
        <v>1446.92431895</v>
      </c>
      <c r="F114" s="1">
        <v>0.0165393331375406</v>
      </c>
      <c r="G114" s="1">
        <v>0.0221461457061403</v>
      </c>
      <c r="H114" s="1" t="e">
        <v>#N/A</v>
      </c>
      <c r="I114" s="1">
        <v>0.0563724831826705</v>
      </c>
      <c r="J114" s="1">
        <v>0.880181289198321</v>
      </c>
      <c r="K114" s="1">
        <v>0.0370353189168226</v>
      </c>
      <c r="L114" s="1">
        <v>0.320364984027832</v>
      </c>
      <c r="M114" s="1">
        <v>0.0433887373262373</v>
      </c>
      <c r="N114" s="1">
        <v>0.134095055541365</v>
      </c>
      <c r="O114" s="1">
        <v>69406.9631872727</v>
      </c>
      <c r="P114" s="15">
        <v>0.21877973015447</v>
      </c>
      <c r="Q114" s="1">
        <v>0.157757097889686</v>
      </c>
      <c r="R114" s="1">
        <v>0.623463171955844</v>
      </c>
      <c r="S114" s="1">
        <v>11.9926321344932</v>
      </c>
      <c r="T114" s="1">
        <v>94290.0849839908</v>
      </c>
      <c r="U114" s="15">
        <v>131.927249639062</v>
      </c>
      <c r="V114" s="1">
        <v>328560.5316213</v>
      </c>
      <c r="W114" s="15">
        <v>0.795875073932967</v>
      </c>
      <c r="X114" s="1">
        <v>0.109056174231048</v>
      </c>
      <c r="Y114" s="1">
        <v>0.0950687518359846</v>
      </c>
      <c r="Z114" s="1">
        <v>0.204124926067033</v>
      </c>
      <c r="AA114" s="1">
        <v>328.5605316213</v>
      </c>
      <c r="AB114" s="1">
        <v>8153.23313423946</v>
      </c>
      <c r="AC114" s="15">
        <v>797.394210525996</v>
      </c>
      <c r="AD114" s="1">
        <v>251629.674623113</v>
      </c>
      <c r="AE114" s="15" t="e">
        <v>#N/A</v>
      </c>
      <c r="AF114" s="1">
        <v>51413.7624902958</v>
      </c>
      <c r="AG114" s="15">
        <v>88560.9340711326</v>
      </c>
      <c r="AH114" s="15">
        <v>42.8520895976729</v>
      </c>
      <c r="AI114" s="1">
        <v>22.5710358491576</v>
      </c>
      <c r="AJ114" s="1">
        <v>25.4770862504066</v>
      </c>
      <c r="AK114" s="1">
        <v>1.60524932147972</v>
      </c>
      <c r="AL114" s="1">
        <v>1.05828868409822</v>
      </c>
      <c r="AM114" s="1">
        <v>1.2624268656882</v>
      </c>
      <c r="AN114" s="1">
        <v>1300.04099790447</v>
      </c>
      <c r="AO114" s="15">
        <v>0.91646192763548</v>
      </c>
      <c r="AP114" s="1">
        <v>2108.29371691928</v>
      </c>
      <c r="AQ114" s="15">
        <v>2922.51406975359</v>
      </c>
      <c r="AR114" s="15">
        <v>8473.67553708501</v>
      </c>
      <c r="AS114" s="15">
        <v>820.344413287187</v>
      </c>
      <c r="AT114" s="1">
        <v>434.746253319236</v>
      </c>
      <c r="AU114" s="1">
        <v>14759.5739903643</v>
      </c>
      <c r="AV114" s="15">
        <v>5740.82933189981</v>
      </c>
      <c r="AW114" s="15">
        <v>0.348950395860303</v>
      </c>
      <c r="AX114" s="1">
        <v>8500.5743894624</v>
      </c>
      <c r="AY114" s="15">
        <v>0.508514903759002</v>
      </c>
      <c r="AZ114" s="1">
        <v>1672.02338856733</v>
      </c>
      <c r="BA114" s="1">
        <v>0.100862413690232</v>
      </c>
      <c r="BB114" s="1">
        <v>683.30955444227</v>
      </c>
      <c r="BC114" s="15">
        <v>0.0416722866900335</v>
      </c>
      <c r="BD114" s="1">
        <v>16596.7366643718</v>
      </c>
      <c r="BE114" s="15">
        <v>0.540741834511309</v>
      </c>
      <c r="BF114" s="1">
        <v>0.223201200247404</v>
      </c>
      <c r="BG114" s="1">
        <v>0.170409003311136</v>
      </c>
      <c r="BH114" s="1">
        <v>0.043520952808611</v>
      </c>
      <c r="BI114" s="1">
        <v>0.0221270091215411</v>
      </c>
    </row>
    <row r="115" ht="15.75" customHeight="1">
      <c r="A115" s="1" t="s">
        <v>1570</v>
      </c>
      <c r="B115" s="1" t="s">
        <v>320</v>
      </c>
      <c r="C115" s="1">
        <v>25.2</v>
      </c>
      <c r="D115" s="1">
        <v>71.826579845405</v>
      </c>
      <c r="E115" s="1">
        <v>1252.2809785</v>
      </c>
      <c r="F115" s="1">
        <v>0.0137688920131328</v>
      </c>
      <c r="G115" s="1">
        <v>0.0246132045236205</v>
      </c>
      <c r="H115" s="1" t="e">
        <v>#N/A</v>
      </c>
      <c r="I115" s="1">
        <v>0.0306085797765016</v>
      </c>
      <c r="J115" s="1">
        <v>0.894431382163759</v>
      </c>
      <c r="K115" s="1">
        <v>0.0456568609403469</v>
      </c>
      <c r="L115" s="1">
        <v>0.476747495020313</v>
      </c>
      <c r="M115" s="1">
        <v>0.0169936279303451</v>
      </c>
      <c r="N115" s="1">
        <v>0.1463750221624</v>
      </c>
      <c r="O115" s="1">
        <v>67662.4670390387</v>
      </c>
      <c r="P115" s="15">
        <v>0.190183005130287</v>
      </c>
      <c r="Q115" s="1">
        <v>0.166131564956732</v>
      </c>
      <c r="R115" s="1">
        <v>0.643685429912981</v>
      </c>
      <c r="S115" s="1">
        <v>13.7000777911101</v>
      </c>
      <c r="T115" s="1">
        <v>85929.9143755036</v>
      </c>
      <c r="U115" s="15">
        <v>121.891791703689</v>
      </c>
      <c r="V115" s="1">
        <v>330218.349475632</v>
      </c>
      <c r="W115" s="15">
        <v>0.78112626589337</v>
      </c>
      <c r="X115" s="1">
        <v>0.146264453604178</v>
      </c>
      <c r="Y115" s="1">
        <v>0.072609280502452</v>
      </c>
      <c r="Z115" s="1">
        <v>0.21887373410663</v>
      </c>
      <c r="AA115" s="1">
        <v>330.218349475632</v>
      </c>
      <c r="AB115" s="1">
        <v>8877.92100245496</v>
      </c>
      <c r="AC115" s="15">
        <v>859.457157361909</v>
      </c>
      <c r="AD115" s="1">
        <v>269723.714477695</v>
      </c>
      <c r="AE115" s="15" t="e">
        <v>#N/A</v>
      </c>
      <c r="AF115" s="1">
        <v>45297.8547288131</v>
      </c>
      <c r="AG115" s="15">
        <v>74610.4022385315</v>
      </c>
      <c r="AH115" s="15">
        <v>47.9096699458005</v>
      </c>
      <c r="AI115" s="1">
        <v>24.9800551807276</v>
      </c>
      <c r="AJ115" s="1">
        <v>28.9051942284318</v>
      </c>
      <c r="AK115" s="1">
        <v>2.18444928150364</v>
      </c>
      <c r="AL115" s="1">
        <v>1.22221690506561</v>
      </c>
      <c r="AM115" s="1">
        <v>1.67111731154771</v>
      </c>
      <c r="AN115" s="1">
        <v>465.0127603132</v>
      </c>
      <c r="AO115" s="15">
        <v>1.02752195755864</v>
      </c>
      <c r="AP115" s="1">
        <v>2185.34665980315</v>
      </c>
      <c r="AQ115" s="15">
        <v>2918.33655085738</v>
      </c>
      <c r="AR115" s="15">
        <v>8818.13037496361</v>
      </c>
      <c r="AS115" s="15">
        <v>920.447565913419</v>
      </c>
      <c r="AT115" s="1">
        <v>472.731459363934</v>
      </c>
      <c r="AU115" s="1">
        <v>15314.9926109015</v>
      </c>
      <c r="AV115" s="15">
        <v>6466.60805964049</v>
      </c>
      <c r="AW115" s="15">
        <v>0.398236373486244</v>
      </c>
      <c r="AX115" s="1">
        <v>8195.18200632914</v>
      </c>
      <c r="AY115" s="15">
        <v>0.464204101922128</v>
      </c>
      <c r="AZ115" s="1">
        <v>1331.26759694221</v>
      </c>
      <c r="BA115" s="1">
        <v>0.075949986140698</v>
      </c>
      <c r="BB115" s="1">
        <v>1006.62471916458</v>
      </c>
      <c r="BC115" s="15">
        <v>0.0616095384512164</v>
      </c>
      <c r="BD115" s="1">
        <v>16999.6823820764</v>
      </c>
      <c r="BE115" s="15">
        <v>0.549993347164451</v>
      </c>
      <c r="BF115" s="1">
        <v>0.235540583682425</v>
      </c>
      <c r="BG115" s="1">
        <v>0.155695297024654</v>
      </c>
      <c r="BH115" s="1">
        <v>0.037453505401797</v>
      </c>
      <c r="BI115" s="1">
        <v>0.0213172667266724</v>
      </c>
    </row>
    <row r="116" ht="15.75" customHeight="1">
      <c r="A116" s="1" t="s">
        <v>797</v>
      </c>
      <c r="B116" s="1" t="s">
        <v>322</v>
      </c>
      <c r="C116" s="1">
        <v>60.8888888888889</v>
      </c>
      <c r="D116" s="1">
        <v>330.833979199828</v>
      </c>
      <c r="E116" s="1">
        <v>17687.0872347778</v>
      </c>
      <c r="F116" s="1">
        <v>0.0329495204033963</v>
      </c>
      <c r="G116" s="1">
        <v>0.468428729650736</v>
      </c>
      <c r="H116" s="1">
        <v>0.0014147839240401</v>
      </c>
      <c r="I116" s="1">
        <v>0.156464969943003</v>
      </c>
      <c r="J116" s="1">
        <v>0.260945180314293</v>
      </c>
      <c r="K116" s="1">
        <v>0.0798448115842376</v>
      </c>
      <c r="L116" s="1">
        <v>0.918466968286473</v>
      </c>
      <c r="M116" s="1">
        <v>0.123741690765248</v>
      </c>
      <c r="N116" s="1">
        <v>0.223267693664886</v>
      </c>
      <c r="O116" s="1">
        <v>80749.8876227386</v>
      </c>
      <c r="P116" s="15">
        <v>0.268337114304214</v>
      </c>
      <c r="Q116" s="1">
        <v>0.19087353345065</v>
      </c>
      <c r="R116" s="1">
        <v>0.540789352245135</v>
      </c>
      <c r="S116" s="1">
        <v>260.401299892919</v>
      </c>
      <c r="T116" s="1">
        <v>105738.503286522</v>
      </c>
      <c r="U116" s="15">
        <v>102.107348086249</v>
      </c>
      <c r="V116" s="1">
        <v>226415.324490588</v>
      </c>
      <c r="W116" s="15">
        <v>0.668079300652656</v>
      </c>
      <c r="X116" s="1">
        <v>0.264490339617772</v>
      </c>
      <c r="Y116" s="1">
        <v>0.0674303597295723</v>
      </c>
      <c r="Z116" s="1">
        <v>0.331920699347344</v>
      </c>
      <c r="AA116" s="1">
        <v>226.415324490588</v>
      </c>
      <c r="AB116" s="1">
        <v>8902.60806396836</v>
      </c>
      <c r="AC116" s="15">
        <v>684.737259279422</v>
      </c>
      <c r="AD116" s="1">
        <v>118320.965540548</v>
      </c>
      <c r="AE116" s="15" t="e">
        <v>#N/A</v>
      </c>
      <c r="AF116" s="1">
        <v>37897.6781221266</v>
      </c>
      <c r="AG116" s="15">
        <v>61957.5833782826</v>
      </c>
      <c r="AH116" s="15">
        <v>69.8695419989051</v>
      </c>
      <c r="AI116" s="1">
        <v>31.9155685393053</v>
      </c>
      <c r="AJ116" s="1">
        <v>48.0952664177486</v>
      </c>
      <c r="AK116" s="1">
        <v>1.58305959580641</v>
      </c>
      <c r="AL116" s="1">
        <v>0.902256833057316</v>
      </c>
      <c r="AM116" s="1">
        <v>1.17684622604197</v>
      </c>
      <c r="AN116" s="1">
        <v>45.7540733488011</v>
      </c>
      <c r="AO116" s="15">
        <v>0.990930418248099</v>
      </c>
      <c r="AP116" s="1">
        <v>3059.334170464</v>
      </c>
      <c r="AQ116" s="15">
        <v>4156.6656753406</v>
      </c>
      <c r="AR116" s="15">
        <v>11269.2267855455</v>
      </c>
      <c r="AS116" s="15">
        <v>1621.26713519721</v>
      </c>
      <c r="AT116" s="1">
        <v>818.942709067136</v>
      </c>
      <c r="AU116" s="1">
        <v>20925.4364756145</v>
      </c>
      <c r="AV116" s="15">
        <v>8834.78245882126</v>
      </c>
      <c r="AW116" s="15">
        <v>0.427376351121504</v>
      </c>
      <c r="AX116" s="1">
        <v>7519.91093225798</v>
      </c>
      <c r="AY116" s="15">
        <v>0.358134224304419</v>
      </c>
      <c r="AZ116" s="1">
        <v>1353.71396980729</v>
      </c>
      <c r="BA116" s="1">
        <v>0.0661696952963183</v>
      </c>
      <c r="BB116" s="1">
        <v>3165.62153044668</v>
      </c>
      <c r="BC116" s="15">
        <v>0.148319729297389</v>
      </c>
      <c r="BD116" s="1">
        <v>20874.0288913332</v>
      </c>
      <c r="BE116" s="15">
        <v>0.571245413865807</v>
      </c>
      <c r="BF116" s="1">
        <v>0.217159721880253</v>
      </c>
      <c r="BG116" s="1">
        <v>0.162854018406698</v>
      </c>
      <c r="BH116" s="1">
        <v>0.0359371334786475</v>
      </c>
      <c r="BI116" s="1">
        <v>0.0128037123685954</v>
      </c>
    </row>
    <row r="117" ht="15.75" customHeight="1">
      <c r="A117" s="1" t="s">
        <v>1575</v>
      </c>
      <c r="B117" s="1" t="s">
        <v>324</v>
      </c>
      <c r="C117" s="1">
        <v>77.9</v>
      </c>
      <c r="D117" s="1">
        <v>12.2677483457031</v>
      </c>
      <c r="E117" s="1">
        <v>872.72590395</v>
      </c>
      <c r="F117" s="1">
        <v>0.018079396118702</v>
      </c>
      <c r="G117" s="1">
        <v>0.0151492437737434</v>
      </c>
      <c r="H117" s="1" t="e">
        <v>#N/A</v>
      </c>
      <c r="I117" s="1">
        <v>0.0594461701372563</v>
      </c>
      <c r="J117" s="1">
        <v>0.895244483636144</v>
      </c>
      <c r="K117" s="1">
        <v>0.0337482546118107</v>
      </c>
      <c r="L117" s="1">
        <v>0.348514612611133</v>
      </c>
      <c r="M117" s="1">
        <v>0.0244866772238722</v>
      </c>
      <c r="N117" s="1">
        <v>0.129833798872442</v>
      </c>
      <c r="O117" s="1">
        <v>67449.2742766138</v>
      </c>
      <c r="P117" s="15">
        <v>0.215081600364772</v>
      </c>
      <c r="Q117" s="1">
        <v>0.173990974716839</v>
      </c>
      <c r="R117" s="1">
        <v>0.610927424918388</v>
      </c>
      <c r="S117" s="1">
        <v>9.16446611972999</v>
      </c>
      <c r="T117" s="1">
        <v>88180.5038389427</v>
      </c>
      <c r="U117" s="15">
        <v>111.062475503359</v>
      </c>
      <c r="V117" s="1">
        <v>309843.899128142</v>
      </c>
      <c r="W117" s="15">
        <v>0.772946612254435</v>
      </c>
      <c r="X117" s="1">
        <v>0.0708321728040836</v>
      </c>
      <c r="Y117" s="1">
        <v>0.156221214941481</v>
      </c>
      <c r="Z117" s="1">
        <v>0.227053387745565</v>
      </c>
      <c r="AA117" s="1">
        <v>309.843899128142</v>
      </c>
      <c r="AB117" s="1">
        <v>7707.47186436828</v>
      </c>
      <c r="AC117" s="15">
        <v>688.535869945287</v>
      </c>
      <c r="AD117" s="1">
        <v>244517.733656639</v>
      </c>
      <c r="AE117" s="15" t="e">
        <v>#N/A</v>
      </c>
      <c r="AF117" s="1">
        <v>46968.5050647052</v>
      </c>
      <c r="AG117" s="15">
        <v>79609.9730102458</v>
      </c>
      <c r="AH117" s="15">
        <v>36.9100906993017</v>
      </c>
      <c r="AI117" s="1">
        <v>21.9172868873211</v>
      </c>
      <c r="AJ117" s="1">
        <v>24.1057780218944</v>
      </c>
      <c r="AK117" s="1">
        <v>1.7146756105411</v>
      </c>
      <c r="AL117" s="1">
        <v>0.98557421646114</v>
      </c>
      <c r="AM117" s="1">
        <v>1.38532971786089</v>
      </c>
      <c r="AN117" s="1">
        <v>2022.46970613711</v>
      </c>
      <c r="AO117" s="15">
        <v>1.29850331603433</v>
      </c>
      <c r="AP117" s="1">
        <v>2267.89917721222</v>
      </c>
      <c r="AQ117" s="15">
        <v>3233.12727023358</v>
      </c>
      <c r="AR117" s="15">
        <v>8887.2155402922</v>
      </c>
      <c r="AS117" s="15">
        <v>968.023552614065</v>
      </c>
      <c r="AT117" s="1">
        <v>520.61711981226</v>
      </c>
      <c r="AU117" s="1">
        <v>15876.8826601643</v>
      </c>
      <c r="AV117" s="15">
        <v>7384.77883086073</v>
      </c>
      <c r="AW117" s="15">
        <v>0.403205405235683</v>
      </c>
      <c r="AX117" s="1">
        <v>8665.64433440346</v>
      </c>
      <c r="AY117" s="15">
        <v>0.462492876176206</v>
      </c>
      <c r="AZ117" s="1">
        <v>1558.32266048957</v>
      </c>
      <c r="BA117" s="1">
        <v>0.0846235632200719</v>
      </c>
      <c r="BB117" s="1">
        <v>921.622352871957</v>
      </c>
      <c r="BC117" s="15">
        <v>0.0496781553819878</v>
      </c>
      <c r="BD117" s="1">
        <v>18530.3681786257</v>
      </c>
      <c r="BE117" s="15">
        <v>0.544620397490672</v>
      </c>
      <c r="BF117" s="1">
        <v>0.230052004597733</v>
      </c>
      <c r="BG117" s="1">
        <v>0.158920968776696</v>
      </c>
      <c r="BH117" s="1">
        <v>0.0411254691593294</v>
      </c>
      <c r="BI117" s="1">
        <v>0.0252811599755698</v>
      </c>
    </row>
    <row r="118" ht="15.75" customHeight="1">
      <c r="A118" s="1" t="s">
        <v>822</v>
      </c>
      <c r="B118" s="1" t="s">
        <v>326</v>
      </c>
      <c r="C118" s="1">
        <v>56.05</v>
      </c>
      <c r="D118" s="1">
        <v>32.5262343582252</v>
      </c>
      <c r="E118" s="1">
        <v>1528.22801005</v>
      </c>
      <c r="F118" s="1">
        <v>0.0103453361827252</v>
      </c>
      <c r="G118" s="1">
        <v>0.0309253953495263</v>
      </c>
      <c r="H118" s="1" t="e">
        <v>#N/A</v>
      </c>
      <c r="I118" s="1">
        <v>0.0331051704100999</v>
      </c>
      <c r="J118" s="1">
        <v>0.865578004244044</v>
      </c>
      <c r="K118" s="1">
        <v>0.0663115993927945</v>
      </c>
      <c r="L118" s="1">
        <v>0.794324183877376</v>
      </c>
      <c r="M118" s="1">
        <v>0.013669530833514</v>
      </c>
      <c r="N118" s="1">
        <v>0.187305316416238</v>
      </c>
      <c r="O118" s="1">
        <v>65687.9466096387</v>
      </c>
      <c r="P118" s="15">
        <v>0.216737254920727</v>
      </c>
      <c r="Q118" s="1">
        <v>0.15229461777069</v>
      </c>
      <c r="R118" s="1">
        <v>0.630968127308583</v>
      </c>
      <c r="S118" s="1">
        <v>14.855081912303</v>
      </c>
      <c r="T118" s="1">
        <v>89006.3799212053</v>
      </c>
      <c r="U118" s="15">
        <v>114.657986971492</v>
      </c>
      <c r="V118" s="1">
        <v>250879.865424961</v>
      </c>
      <c r="W118" s="15">
        <v>0.693185005479045</v>
      </c>
      <c r="X118" s="1">
        <v>0.181376049359524</v>
      </c>
      <c r="Y118" s="1">
        <v>0.125438945161431</v>
      </c>
      <c r="Z118" s="1">
        <v>0.306814994520955</v>
      </c>
      <c r="AA118" s="1">
        <v>250.879865424961</v>
      </c>
      <c r="AB118" s="1">
        <v>6299.72876212694</v>
      </c>
      <c r="AC118" s="15">
        <v>606.074516635575</v>
      </c>
      <c r="AD118" s="1">
        <v>170423.82267133</v>
      </c>
      <c r="AE118" s="15" t="e">
        <v>#N/A</v>
      </c>
      <c r="AF118" s="1">
        <v>38332.4263076346</v>
      </c>
      <c r="AG118" s="15">
        <v>61197.5944501104</v>
      </c>
      <c r="AH118" s="15">
        <v>42.3572807192719</v>
      </c>
      <c r="AI118" s="1">
        <v>21.7247851874392</v>
      </c>
      <c r="AJ118" s="1">
        <v>28.1916730340415</v>
      </c>
      <c r="AK118" s="1">
        <v>1.79455836550458</v>
      </c>
      <c r="AL118" s="1">
        <v>1.07303692643129</v>
      </c>
      <c r="AM118" s="1">
        <v>1.43794594152017</v>
      </c>
      <c r="AN118" s="1">
        <v>480.452669478279</v>
      </c>
      <c r="AO118" s="15">
        <v>0.894235380905724</v>
      </c>
      <c r="AP118" s="1">
        <v>2198.92951699665</v>
      </c>
      <c r="AQ118" s="15">
        <v>3092.20095262185</v>
      </c>
      <c r="AR118" s="15">
        <v>9549.2700464393</v>
      </c>
      <c r="AS118" s="15">
        <v>1044.43585348745</v>
      </c>
      <c r="AT118" s="1">
        <v>494.55681680332</v>
      </c>
      <c r="AU118" s="1">
        <v>16379.3931863486</v>
      </c>
      <c r="AV118" s="15">
        <v>8379.03724595355</v>
      </c>
      <c r="AW118" s="15">
        <v>0.486544944519028</v>
      </c>
      <c r="AX118" s="1">
        <v>5872.47252820434</v>
      </c>
      <c r="AY118" s="15">
        <v>0.336710187906493</v>
      </c>
      <c r="AZ118" s="1">
        <v>1127.27526887859</v>
      </c>
      <c r="BA118" s="1">
        <v>0.0637634331100795</v>
      </c>
      <c r="BB118" s="1">
        <v>1956.25196313135</v>
      </c>
      <c r="BC118" s="15">
        <v>0.112981434487232</v>
      </c>
      <c r="BD118" s="1">
        <v>17335.0370061678</v>
      </c>
      <c r="BE118" s="15">
        <v>0.53261532224998</v>
      </c>
      <c r="BF118" s="1">
        <v>0.25786161249788</v>
      </c>
      <c r="BG118" s="1">
        <v>0.154310311198164</v>
      </c>
      <c r="BH118" s="1">
        <v>0.0355148993158552</v>
      </c>
      <c r="BI118" s="1">
        <v>0.0196978547381215</v>
      </c>
    </row>
    <row r="119" ht="15.75" customHeight="1">
      <c r="A119" s="1" t="s">
        <v>1578</v>
      </c>
      <c r="B119" s="1" t="s">
        <v>328</v>
      </c>
      <c r="C119" s="1">
        <v>111.5</v>
      </c>
      <c r="D119" s="1">
        <v>8.29703705330061</v>
      </c>
      <c r="E119" s="1">
        <v>748.59507895</v>
      </c>
      <c r="F119" s="1" t="e">
        <v>#N/A</v>
      </c>
      <c r="G119" s="1" t="e">
        <v>#N/A</v>
      </c>
      <c r="H119" s="1" t="e">
        <v>#N/A</v>
      </c>
      <c r="I119" s="1">
        <v>0.0181561202467983</v>
      </c>
      <c r="J119" s="1">
        <v>0.968743194193916</v>
      </c>
      <c r="K119" s="1">
        <v>0.0191891739404783</v>
      </c>
      <c r="L119" s="1">
        <v>0.764997018718584</v>
      </c>
      <c r="M119" s="1" t="e">
        <v>#N/A</v>
      </c>
      <c r="N119" s="1">
        <v>0.151876592477422</v>
      </c>
      <c r="O119" s="1">
        <v>63143.2954277198</v>
      </c>
      <c r="P119" s="15">
        <v>0.192806399908213</v>
      </c>
      <c r="Q119" s="1">
        <v>0.158778780332661</v>
      </c>
      <c r="R119" s="1">
        <v>0.648414819759126</v>
      </c>
      <c r="S119" s="1">
        <v>8.14141605702042</v>
      </c>
      <c r="T119" s="1">
        <v>89822.9240991588</v>
      </c>
      <c r="U119" s="15">
        <v>106.568746576445</v>
      </c>
      <c r="V119" s="1">
        <v>313989.267508529</v>
      </c>
      <c r="W119" s="15">
        <v>0.712503114744837</v>
      </c>
      <c r="X119" s="1">
        <v>0.0760459824527663</v>
      </c>
      <c r="Y119" s="1">
        <v>0.211450902802396</v>
      </c>
      <c r="Z119" s="1">
        <v>0.287496885255163</v>
      </c>
      <c r="AA119" s="1">
        <v>313.989267508529</v>
      </c>
      <c r="AB119" s="1">
        <v>7986.76316225068</v>
      </c>
      <c r="AC119" s="15">
        <v>580.740930209931</v>
      </c>
      <c r="AD119" s="15">
        <v>238852.105945982</v>
      </c>
      <c r="AE119" s="15" t="e">
        <v>#N/A</v>
      </c>
      <c r="AF119" s="1">
        <v>42384.9093600753</v>
      </c>
      <c r="AG119" s="15">
        <v>69449.6213728622</v>
      </c>
      <c r="AH119" s="15">
        <v>32.4526654897957</v>
      </c>
      <c r="AI119" s="1">
        <v>21.2924588325506</v>
      </c>
      <c r="AJ119" s="1">
        <v>23.4463533997588</v>
      </c>
      <c r="AK119" s="1">
        <v>1.54160710529074</v>
      </c>
      <c r="AL119" s="1">
        <v>0.992450828157452</v>
      </c>
      <c r="AM119" s="1">
        <v>1.16245499998354</v>
      </c>
      <c r="AN119" s="1">
        <v>800.931923491908</v>
      </c>
      <c r="AO119" s="15">
        <v>1.05892795608566</v>
      </c>
      <c r="AP119" s="1">
        <v>2419.14716570152</v>
      </c>
      <c r="AQ119" s="15">
        <v>3855.98411633801</v>
      </c>
      <c r="AR119" s="15">
        <v>10149.2302750062</v>
      </c>
      <c r="AS119" s="15">
        <v>968.773917158543</v>
      </c>
      <c r="AT119" s="15">
        <v>566.819516894448</v>
      </c>
      <c r="AU119" s="1">
        <v>17959.9549910987</v>
      </c>
      <c r="AV119" s="15">
        <v>9577.79597374934</v>
      </c>
      <c r="AW119" s="15">
        <v>0.504233223028242</v>
      </c>
      <c r="AX119" s="1">
        <v>7415.73810630578</v>
      </c>
      <c r="AY119" s="15">
        <v>0.352479733671248</v>
      </c>
      <c r="AZ119" s="1">
        <v>1383.44842526961</v>
      </c>
      <c r="BA119" s="15">
        <v>0.0677481940655247</v>
      </c>
      <c r="BB119" s="1">
        <v>1428.23996982478</v>
      </c>
      <c r="BC119" s="15">
        <v>0.0755388492311658</v>
      </c>
      <c r="BD119" s="1">
        <v>19805.2224751495</v>
      </c>
      <c r="BE119" s="15">
        <v>0.508443047326315</v>
      </c>
      <c r="BF119" s="1">
        <v>0.251812399780199</v>
      </c>
      <c r="BG119" s="1">
        <v>0.175511931659956</v>
      </c>
      <c r="BH119" s="1">
        <v>0.0442928017032435</v>
      </c>
      <c r="BI119" s="1">
        <v>0.0199398195302857</v>
      </c>
    </row>
    <row r="120" ht="15.75" customHeight="1">
      <c r="A120" s="1" t="s">
        <v>1582</v>
      </c>
      <c r="B120" s="1" t="s">
        <v>330</v>
      </c>
      <c r="C120" s="1">
        <v>79.45</v>
      </c>
      <c r="D120" s="1">
        <v>7.94299374235522</v>
      </c>
      <c r="E120" s="1">
        <v>583.2892936</v>
      </c>
      <c r="F120" s="1">
        <v>0.0223480783697496</v>
      </c>
      <c r="G120" s="1">
        <v>0.0379965390791095</v>
      </c>
      <c r="H120" s="1" t="e">
        <v>#N/A</v>
      </c>
      <c r="I120" s="1">
        <v>0.037567152414854</v>
      </c>
      <c r="J120" s="1">
        <v>0.928675284281639</v>
      </c>
      <c r="K120" s="1">
        <v>0.0278486543300542</v>
      </c>
      <c r="L120" s="1">
        <v>0.507808165730014</v>
      </c>
      <c r="M120" s="1">
        <v>0.018019501998284</v>
      </c>
      <c r="N120" s="1">
        <v>0.149884832451777</v>
      </c>
      <c r="O120" s="1">
        <v>65359.4558437857</v>
      </c>
      <c r="P120" s="15">
        <v>0.203918944617367</v>
      </c>
      <c r="Q120" s="1">
        <v>0.180104255318912</v>
      </c>
      <c r="R120" s="1">
        <v>0.615976800063722</v>
      </c>
      <c r="S120" s="1">
        <v>7.47601297261922</v>
      </c>
      <c r="T120" s="1">
        <v>83985.9166408822</v>
      </c>
      <c r="U120" s="15">
        <v>87.3653420285826</v>
      </c>
      <c r="V120" s="1">
        <v>281647.691467245</v>
      </c>
      <c r="W120" s="15">
        <v>0.852257870832569</v>
      </c>
      <c r="X120" s="1">
        <v>0.0523844660671878</v>
      </c>
      <c r="Y120" s="1">
        <v>0.0953576631002434</v>
      </c>
      <c r="Z120" s="1">
        <v>0.147742129167431</v>
      </c>
      <c r="AA120" s="1">
        <v>281.647691467245</v>
      </c>
      <c r="AB120" s="1">
        <v>6882.77565532192</v>
      </c>
      <c r="AC120" s="15">
        <v>701.005518164717</v>
      </c>
      <c r="AD120" s="1">
        <v>200706.435200004</v>
      </c>
      <c r="AE120" s="15" t="e">
        <v>#N/A</v>
      </c>
      <c r="AF120" s="1">
        <v>44143.2705918879</v>
      </c>
      <c r="AG120" s="15">
        <v>71338.6966011522</v>
      </c>
      <c r="AH120" s="15">
        <v>34.7363341229687</v>
      </c>
      <c r="AI120" s="1">
        <v>21.2091052094103</v>
      </c>
      <c r="AJ120" s="1">
        <v>24.4934849583863</v>
      </c>
      <c r="AK120" s="1">
        <v>1.99425839218764</v>
      </c>
      <c r="AL120" s="1">
        <v>0.959438208057183</v>
      </c>
      <c r="AM120" s="1">
        <v>1.54536442989552</v>
      </c>
      <c r="AN120" s="1">
        <v>2329.41204374611</v>
      </c>
      <c r="AO120" s="15">
        <v>1.48612313123754</v>
      </c>
      <c r="AP120" s="1">
        <v>2622.96346047659</v>
      </c>
      <c r="AQ120" s="15">
        <v>3917.78402170898</v>
      </c>
      <c r="AR120" s="15">
        <v>9781.02596361457</v>
      </c>
      <c r="AS120" s="15">
        <v>999.002515378931</v>
      </c>
      <c r="AT120" s="1">
        <v>695.015171627693</v>
      </c>
      <c r="AU120" s="1">
        <v>18015.7911328068</v>
      </c>
      <c r="AV120" s="15">
        <v>9657.22980432204</v>
      </c>
      <c r="AW120" s="15">
        <v>0.487336104337287</v>
      </c>
      <c r="AX120" s="1">
        <v>7803.0083211104</v>
      </c>
      <c r="AY120" s="15">
        <v>0.376175132208605</v>
      </c>
      <c r="AZ120" s="1">
        <v>1725.50682312559</v>
      </c>
      <c r="BA120" s="1">
        <v>0.0850073739044611</v>
      </c>
      <c r="BB120" s="1">
        <v>1033.25662132218</v>
      </c>
      <c r="BC120" s="15">
        <v>0.0514813895542814</v>
      </c>
      <c r="BD120" s="1">
        <v>20219.0015698802</v>
      </c>
      <c r="BE120" s="15">
        <v>0.535472311497112</v>
      </c>
      <c r="BF120" s="1">
        <v>0.222155158125012</v>
      </c>
      <c r="BG120" s="1">
        <v>0.171101686172298</v>
      </c>
      <c r="BH120" s="1">
        <v>0.0421609163124043</v>
      </c>
      <c r="BI120" s="1">
        <v>0.0291099278931726</v>
      </c>
    </row>
    <row r="121" ht="15.75" customHeight="1">
      <c r="A121" s="1" t="s">
        <v>1583</v>
      </c>
      <c r="B121" s="1" t="s">
        <v>332</v>
      </c>
      <c r="C121" s="1">
        <v>22.85</v>
      </c>
      <c r="D121" s="1">
        <v>176.9221536243</v>
      </c>
      <c r="E121" s="1">
        <v>3874.49885585</v>
      </c>
      <c r="F121" s="1">
        <v>0.0824860495384367</v>
      </c>
      <c r="G121" s="1">
        <v>0.066840111248789</v>
      </c>
      <c r="H121" s="1">
        <v>0.00408330854885547</v>
      </c>
      <c r="I121" s="1">
        <v>0.0550720354441477</v>
      </c>
      <c r="J121" s="1">
        <v>0.741141677438763</v>
      </c>
      <c r="K121" s="1">
        <v>0.0530675076766286</v>
      </c>
      <c r="L121" s="1">
        <v>0.230120860642623</v>
      </c>
      <c r="M121" s="1">
        <v>0.0405632226278255</v>
      </c>
      <c r="N121" s="1">
        <v>0.131035584306253</v>
      </c>
      <c r="O121" s="1">
        <v>84852.6023431146</v>
      </c>
      <c r="P121" s="15">
        <v>0.159236085711936</v>
      </c>
      <c r="Q121" s="1">
        <v>0.150826134656389</v>
      </c>
      <c r="R121" s="1">
        <v>0.689937779631676</v>
      </c>
      <c r="S121" s="1">
        <v>26.8065350339081</v>
      </c>
      <c r="T121" s="1">
        <v>112923.104056143</v>
      </c>
      <c r="U121" s="15">
        <v>161.667595972737</v>
      </c>
      <c r="V121" s="1">
        <v>391093.678015184</v>
      </c>
      <c r="W121" s="15">
        <v>0.804420958834317</v>
      </c>
      <c r="X121" s="1">
        <v>0.164800166538351</v>
      </c>
      <c r="Y121" s="1">
        <v>0.030778874627332</v>
      </c>
      <c r="Z121" s="1">
        <v>0.195579041165683</v>
      </c>
      <c r="AA121" s="1">
        <v>391.093678015184</v>
      </c>
      <c r="AB121" s="1">
        <v>13489.1443756884</v>
      </c>
      <c r="AC121" s="15">
        <v>1240.54518915209</v>
      </c>
      <c r="AD121" s="1">
        <v>293243.199764094</v>
      </c>
      <c r="AE121" s="15" t="e">
        <v>#N/A</v>
      </c>
      <c r="AF121" s="1">
        <v>60016.1326026638</v>
      </c>
      <c r="AG121" s="15">
        <v>119690.777673968</v>
      </c>
      <c r="AH121" s="15">
        <v>70.7235259818844</v>
      </c>
      <c r="AI121" s="1">
        <v>32.4667310606882</v>
      </c>
      <c r="AJ121" s="1">
        <v>40.0389140223049</v>
      </c>
      <c r="AK121" s="1">
        <v>2.21978213173086</v>
      </c>
      <c r="AL121" s="1">
        <v>1.26658641904056</v>
      </c>
      <c r="AM121" s="1">
        <v>1.63825680291361</v>
      </c>
      <c r="AN121" s="1">
        <v>134.185075242703</v>
      </c>
      <c r="AO121" s="15">
        <v>0.743127030455179</v>
      </c>
      <c r="AP121" s="1">
        <v>2034.20735332</v>
      </c>
      <c r="AQ121" s="15">
        <v>2933.3053950552</v>
      </c>
      <c r="AR121" s="15">
        <v>9976.32164457566</v>
      </c>
      <c r="AS121" s="15">
        <v>1317.41808835305</v>
      </c>
      <c r="AT121" s="1">
        <v>548.556738838868</v>
      </c>
      <c r="AU121" s="1">
        <v>16809.8092201428</v>
      </c>
      <c r="AV121" s="15">
        <v>3436.2787660327</v>
      </c>
      <c r="AW121" s="15">
        <v>0.202283718795967</v>
      </c>
      <c r="AX121" s="1">
        <v>11733.2826255886</v>
      </c>
      <c r="AY121" s="15">
        <v>0.675932684875654</v>
      </c>
      <c r="AZ121" s="1">
        <v>1473.47726343608</v>
      </c>
      <c r="BA121" s="1">
        <v>0.0866739582944244</v>
      </c>
      <c r="BB121" s="1">
        <v>600.517557490046</v>
      </c>
      <c r="BC121" s="15">
        <v>0.0351096380478917</v>
      </c>
      <c r="BD121" s="1">
        <v>17243.5562125474</v>
      </c>
      <c r="BE121" s="15">
        <v>0.582795718862365</v>
      </c>
      <c r="BF121" s="1">
        <v>0.240319984165119</v>
      </c>
      <c r="BG121" s="1">
        <v>0.132890822656374</v>
      </c>
      <c r="BH121" s="1">
        <v>0.0302734685787876</v>
      </c>
      <c r="BI121" s="1">
        <v>0.0137200057373551</v>
      </c>
    </row>
    <row r="122" ht="15.75" customHeight="1">
      <c r="A122" s="1" t="s">
        <v>1584</v>
      </c>
      <c r="B122" s="1" t="s">
        <v>334</v>
      </c>
      <c r="C122" s="1">
        <v>84.25</v>
      </c>
      <c r="D122" s="1">
        <v>7.54973976472895</v>
      </c>
      <c r="E122" s="1">
        <v>600.17981615</v>
      </c>
      <c r="F122" s="1">
        <v>0.0223480783697496</v>
      </c>
      <c r="G122" s="1" t="e">
        <v>#N/A</v>
      </c>
      <c r="H122" s="1" t="e">
        <v>#N/A</v>
      </c>
      <c r="I122" s="1">
        <v>0.053580328191758</v>
      </c>
      <c r="J122" s="1">
        <v>0.908970237357831</v>
      </c>
      <c r="K122" s="1">
        <v>0.0339395869923967</v>
      </c>
      <c r="L122" s="1">
        <v>0.489915258986082</v>
      </c>
      <c r="M122" s="1">
        <v>0.0259509812861256</v>
      </c>
      <c r="N122" s="1">
        <v>0.153018201916299</v>
      </c>
      <c r="O122" s="1">
        <v>64646.4590926874</v>
      </c>
      <c r="P122" s="15">
        <v>0.198588031109789</v>
      </c>
      <c r="Q122" s="1">
        <v>0.193709171838418</v>
      </c>
      <c r="R122" s="1">
        <v>0.607702797051794</v>
      </c>
      <c r="S122" s="1">
        <v>7.59391977733705</v>
      </c>
      <c r="T122" s="1">
        <v>82767.8829963869</v>
      </c>
      <c r="U122" s="15">
        <v>86.8946468742591</v>
      </c>
      <c r="V122" s="1">
        <v>255271.389302617</v>
      </c>
      <c r="W122" s="15">
        <v>0.87365786189888</v>
      </c>
      <c r="X122" s="1">
        <v>0.0443842295315035</v>
      </c>
      <c r="Y122" s="1">
        <v>0.0819579085696169</v>
      </c>
      <c r="Z122" s="1">
        <v>0.12634213810112</v>
      </c>
      <c r="AA122" s="1">
        <v>255.271389302617</v>
      </c>
      <c r="AB122" s="1">
        <v>5630.75808126708</v>
      </c>
      <c r="AC122" s="15">
        <v>636.441552550534</v>
      </c>
      <c r="AD122" s="1">
        <v>188007.302811877</v>
      </c>
      <c r="AE122" s="15" t="e">
        <v>#N/A</v>
      </c>
      <c r="AF122" s="1">
        <v>45023.5857559894</v>
      </c>
      <c r="AG122" s="15">
        <v>69821.6813280855</v>
      </c>
      <c r="AH122" s="15">
        <v>33.8459443766539</v>
      </c>
      <c r="AI122" s="1">
        <v>20.5295190202317</v>
      </c>
      <c r="AJ122" s="1">
        <v>24.4643539103044</v>
      </c>
      <c r="AK122" s="1">
        <v>1.86484095215853</v>
      </c>
      <c r="AL122" s="1">
        <v>0.973850471311064</v>
      </c>
      <c r="AM122" s="1">
        <v>1.52829596826468</v>
      </c>
      <c r="AN122" s="1">
        <v>2525.84324348742</v>
      </c>
      <c r="AO122" s="15">
        <v>1.48133776961421</v>
      </c>
      <c r="AP122" s="1">
        <v>2509.76251277923</v>
      </c>
      <c r="AQ122" s="15">
        <v>3936.48190913093</v>
      </c>
      <c r="AR122" s="15">
        <v>9435.97026442589</v>
      </c>
      <c r="AS122" s="15">
        <v>968.851049890475</v>
      </c>
      <c r="AT122" s="1">
        <v>587.749096200592</v>
      </c>
      <c r="AU122" s="1">
        <v>17438.8148324271</v>
      </c>
      <c r="AV122" s="15">
        <v>9929.02872023102</v>
      </c>
      <c r="AW122" s="15">
        <v>0.497517154163665</v>
      </c>
      <c r="AX122" s="1">
        <v>7350.83740813813</v>
      </c>
      <c r="AY122" s="15">
        <v>0.363805162301878</v>
      </c>
      <c r="AZ122" s="1">
        <v>1713.36466650362</v>
      </c>
      <c r="BA122" s="1">
        <v>0.0851670406774884</v>
      </c>
      <c r="BB122" s="1">
        <v>1081.50217038497</v>
      </c>
      <c r="BC122" s="15">
        <v>0.0535106428503517</v>
      </c>
      <c r="BD122" s="1">
        <v>20074.7329652577</v>
      </c>
      <c r="BE122" s="15">
        <v>0.528808614849152</v>
      </c>
      <c r="BF122" s="1">
        <v>0.217380615103029</v>
      </c>
      <c r="BG122" s="1">
        <v>0.177121574516891</v>
      </c>
      <c r="BH122" s="1">
        <v>0.0458561330959021</v>
      </c>
      <c r="BI122" s="1">
        <v>0.0308330624350266</v>
      </c>
    </row>
    <row r="123" ht="15.75" customHeight="1">
      <c r="A123" s="1" t="s">
        <v>853</v>
      </c>
      <c r="B123" s="1" t="s">
        <v>336</v>
      </c>
      <c r="C123" s="1">
        <v>22.15</v>
      </c>
      <c r="D123" s="1">
        <v>138.0810278025</v>
      </c>
      <c r="E123" s="1">
        <v>1715.47409445</v>
      </c>
      <c r="F123" s="1">
        <v>0.00699954447744305</v>
      </c>
      <c r="G123" s="1">
        <v>0.0699464990439937</v>
      </c>
      <c r="H123" s="1" t="e">
        <v>#N/A</v>
      </c>
      <c r="I123" s="1">
        <v>0.0508202639176931</v>
      </c>
      <c r="J123" s="1">
        <v>0.759605386078726</v>
      </c>
      <c r="K123" s="1">
        <v>0.113511212409651</v>
      </c>
      <c r="L123" s="1">
        <v>0.983484925781397</v>
      </c>
      <c r="M123" s="1">
        <v>0.0173304296717152</v>
      </c>
      <c r="N123" s="1">
        <v>0.197261466094011</v>
      </c>
      <c r="O123" s="1">
        <v>67391.6974602145</v>
      </c>
      <c r="P123" s="15">
        <v>0.245363103838043</v>
      </c>
      <c r="Q123" s="1">
        <v>0.156979587168342</v>
      </c>
      <c r="R123" s="1">
        <v>0.597657308993615</v>
      </c>
      <c r="S123" s="1">
        <v>18.7088585010223</v>
      </c>
      <c r="T123" s="1">
        <v>92098.6376086236</v>
      </c>
      <c r="U123" s="15">
        <v>107.716158802272</v>
      </c>
      <c r="V123" s="1">
        <v>201899.721843975</v>
      </c>
      <c r="W123" s="15">
        <v>0.691371405386047</v>
      </c>
      <c r="X123" s="1">
        <v>0.215589418375011</v>
      </c>
      <c r="Y123" s="1">
        <v>0.0930391762389419</v>
      </c>
      <c r="Z123" s="1">
        <v>0.308628594613953</v>
      </c>
      <c r="AA123" s="1">
        <v>201.899721843975</v>
      </c>
      <c r="AB123" s="1">
        <v>5176.15872412628</v>
      </c>
      <c r="AC123" s="15">
        <v>550.509017335397</v>
      </c>
      <c r="AD123" s="1">
        <v>125710.150184979</v>
      </c>
      <c r="AE123" s="15" t="e">
        <v>#N/A</v>
      </c>
      <c r="AF123" s="1">
        <v>36130.6518190833</v>
      </c>
      <c r="AG123" s="15">
        <v>54113.7909396994</v>
      </c>
      <c r="AH123" s="15">
        <v>43.7301761001934</v>
      </c>
      <c r="AI123" s="1">
        <v>23.2538470720752</v>
      </c>
      <c r="AJ123" s="1">
        <v>27.7684132129235</v>
      </c>
      <c r="AK123" s="1">
        <v>2.10448757871332</v>
      </c>
      <c r="AL123" s="1">
        <v>1.4388327092546</v>
      </c>
      <c r="AM123" s="1">
        <v>1.68336044489414</v>
      </c>
      <c r="AN123" s="1">
        <v>193.239716689678</v>
      </c>
      <c r="AO123" s="1">
        <v>0.922614945351502</v>
      </c>
      <c r="AP123" s="1">
        <v>2313.37151918482</v>
      </c>
      <c r="AQ123" s="15">
        <v>3604.8597991115</v>
      </c>
      <c r="AR123" s="15">
        <v>9820.82438959911</v>
      </c>
      <c r="AS123" s="15">
        <v>1167.0806699893</v>
      </c>
      <c r="AT123" s="1">
        <v>574.375527551121</v>
      </c>
      <c r="AU123" s="1">
        <v>17480.5119054358</v>
      </c>
      <c r="AV123" s="15">
        <v>10019.6526813749</v>
      </c>
      <c r="AW123" s="15">
        <v>0.548011830257621</v>
      </c>
      <c r="AX123" s="1">
        <v>4562.1526881751</v>
      </c>
      <c r="AY123" s="15">
        <v>0.250961999714352</v>
      </c>
      <c r="AZ123" s="1">
        <v>1008.47294547063</v>
      </c>
      <c r="BA123" s="1">
        <v>0.0541851371303022</v>
      </c>
      <c r="BB123" s="1">
        <v>2706.91691391792</v>
      </c>
      <c r="BC123" s="15">
        <v>0.146841032915719</v>
      </c>
      <c r="BD123" s="1">
        <v>18297.1952289386</v>
      </c>
      <c r="BE123" s="15">
        <v>0.555039821969524</v>
      </c>
      <c r="BF123" s="1">
        <v>0.234767134810182</v>
      </c>
      <c r="BG123" s="1">
        <v>0.157300400395044</v>
      </c>
      <c r="BH123" s="1">
        <v>0.0381144122440494</v>
      </c>
      <c r="BI123" s="1">
        <v>0.0147782305812007</v>
      </c>
    </row>
    <row r="124" ht="15.75" customHeight="1">
      <c r="A124" s="1" t="s">
        <v>1586</v>
      </c>
      <c r="B124" s="1" t="s">
        <v>339</v>
      </c>
      <c r="C124" s="1">
        <v>20.0</v>
      </c>
      <c r="D124" s="1">
        <v>131.905815093965</v>
      </c>
      <c r="E124" s="1">
        <v>1639.2655467</v>
      </c>
      <c r="F124" s="1">
        <v>0.0163395057595107</v>
      </c>
      <c r="G124" s="1">
        <v>0.0478707206734321</v>
      </c>
      <c r="H124" s="1" t="e">
        <v>#N/A</v>
      </c>
      <c r="I124" s="1">
        <v>0.0894944362209506</v>
      </c>
      <c r="J124" s="1">
        <v>0.786539858332043</v>
      </c>
      <c r="K124" s="1">
        <v>0.0668068552089579</v>
      </c>
      <c r="L124" s="1">
        <v>0.593303057258948</v>
      </c>
      <c r="M124" s="1">
        <v>0.0362714773801929</v>
      </c>
      <c r="N124" s="1">
        <v>0.161452522862655</v>
      </c>
      <c r="O124" s="1">
        <v>72767.9706041721</v>
      </c>
      <c r="P124" s="15">
        <v>0.191653078479713</v>
      </c>
      <c r="Q124" s="1">
        <v>0.127627897249409</v>
      </c>
      <c r="R124" s="1">
        <v>0.680719024270878</v>
      </c>
      <c r="S124" s="1">
        <v>15.3139669347044</v>
      </c>
      <c r="T124" s="1">
        <v>96549.4039377586</v>
      </c>
      <c r="U124" s="15">
        <v>123.08705918771</v>
      </c>
      <c r="V124" s="1">
        <v>298690.309075109</v>
      </c>
      <c r="W124" s="15">
        <v>0.719584627395244</v>
      </c>
      <c r="X124" s="1">
        <v>0.227154969159905</v>
      </c>
      <c r="Y124" s="1">
        <v>0.0532604034448511</v>
      </c>
      <c r="Z124" s="1">
        <v>0.280415372604756</v>
      </c>
      <c r="AA124" s="1">
        <v>298.690309075109</v>
      </c>
      <c r="AB124" s="1">
        <v>9658.60240390789</v>
      </c>
      <c r="AC124" s="15">
        <v>864.552982799538</v>
      </c>
      <c r="AD124" s="1">
        <v>206000.924440828</v>
      </c>
      <c r="AE124" s="15" t="e">
        <v>#N/A</v>
      </c>
      <c r="AF124" s="1">
        <v>43448.842257427</v>
      </c>
      <c r="AG124" s="15">
        <v>72044.5489766093</v>
      </c>
      <c r="AH124" s="15">
        <v>57.2476318242839</v>
      </c>
      <c r="AI124" s="1">
        <v>28.4125175689214</v>
      </c>
      <c r="AJ124" s="1">
        <v>38.6931884262273</v>
      </c>
      <c r="AK124" s="1">
        <v>2.02644982225868</v>
      </c>
      <c r="AL124" s="1">
        <v>1.17008320318138</v>
      </c>
      <c r="AM124" s="1">
        <v>1.66519402455357</v>
      </c>
      <c r="AN124" s="1">
        <v>110.845449271956</v>
      </c>
      <c r="AO124" s="15">
        <v>0.959745166553982</v>
      </c>
      <c r="AP124" s="1">
        <v>2205.73389911044</v>
      </c>
      <c r="AQ124" s="15">
        <v>3017.85460626493</v>
      </c>
      <c r="AR124" s="15">
        <v>9446.8689884776</v>
      </c>
      <c r="AS124" s="15">
        <v>1068.77454359177</v>
      </c>
      <c r="AT124" s="1">
        <v>488.022624284683</v>
      </c>
      <c r="AU124" s="1">
        <v>16227.2546617294</v>
      </c>
      <c r="AV124" s="15">
        <v>6276.7666128212</v>
      </c>
      <c r="AW124" s="15">
        <v>0.37303936728061</v>
      </c>
      <c r="AX124" s="1">
        <v>8728.59614342253</v>
      </c>
      <c r="AY124" s="15">
        <v>0.483817797353086</v>
      </c>
      <c r="AZ124" s="1">
        <v>1299.06295292752</v>
      </c>
      <c r="BA124" s="1">
        <v>0.0722803512812778</v>
      </c>
      <c r="BB124" s="1">
        <v>1216.27742625009</v>
      </c>
      <c r="BC124" s="15">
        <v>0.0708624841021411</v>
      </c>
      <c r="BD124" s="1">
        <v>17520.7031354213</v>
      </c>
      <c r="BE124" s="15">
        <v>0.553517206101686</v>
      </c>
      <c r="BF124" s="1">
        <v>0.234907303021468</v>
      </c>
      <c r="BG124" s="1">
        <v>0.159889482497364</v>
      </c>
      <c r="BH124" s="1">
        <v>0.0342708096783459</v>
      </c>
      <c r="BI124" s="1">
        <v>0.0174151987011363</v>
      </c>
    </row>
    <row r="125" ht="15.75" customHeight="1">
      <c r="A125" s="1" t="s">
        <v>1587</v>
      </c>
      <c r="B125" s="1" t="s">
        <v>341</v>
      </c>
      <c r="C125" s="1">
        <v>69.5</v>
      </c>
      <c r="D125" s="1">
        <v>13.0584657642526</v>
      </c>
      <c r="E125" s="1">
        <v>835.757171</v>
      </c>
      <c r="F125" s="1" t="e">
        <v>#N/A</v>
      </c>
      <c r="G125" s="1">
        <v>0.0210824185786048</v>
      </c>
      <c r="H125" s="1" t="e">
        <v>#N/A</v>
      </c>
      <c r="I125" s="1">
        <v>0.0400457068462559</v>
      </c>
      <c r="J125" s="1">
        <v>0.916999706271621</v>
      </c>
      <c r="K125" s="1">
        <v>0.034482798276786</v>
      </c>
      <c r="L125" s="1">
        <v>0.551369351594301</v>
      </c>
      <c r="M125" s="1">
        <v>0.0397759856703952</v>
      </c>
      <c r="N125" s="1">
        <v>0.156072312619849</v>
      </c>
      <c r="O125" s="1">
        <v>63755.0195565477</v>
      </c>
      <c r="P125" s="15">
        <v>0.24780469554874</v>
      </c>
      <c r="Q125" s="1">
        <v>0.194721953771065</v>
      </c>
      <c r="R125" s="1">
        <v>0.557473350680194</v>
      </c>
      <c r="S125" s="1">
        <v>10.3576502274696</v>
      </c>
      <c r="T125" s="1">
        <v>82554.9137254013</v>
      </c>
      <c r="U125" s="15">
        <v>87.6380110879833</v>
      </c>
      <c r="V125" s="1">
        <v>299594.927555818</v>
      </c>
      <c r="W125" s="15">
        <v>0.809240719018646</v>
      </c>
      <c r="X125" s="1">
        <v>0.0709197440231681</v>
      </c>
      <c r="Y125" s="1">
        <v>0.119839536958186</v>
      </c>
      <c r="Z125" s="1">
        <v>0.190759280981354</v>
      </c>
      <c r="AA125" s="1">
        <v>299.594927555818</v>
      </c>
      <c r="AB125" s="1">
        <v>7558.11115858197</v>
      </c>
      <c r="AC125" s="15">
        <v>737.298148172276</v>
      </c>
      <c r="AD125" s="1">
        <v>218322.743961985</v>
      </c>
      <c r="AE125" s="15" t="e">
        <v>#N/A</v>
      </c>
      <c r="AF125" s="1">
        <v>44411.2278876177</v>
      </c>
      <c r="AG125" s="15">
        <v>70154.7305031016</v>
      </c>
      <c r="AH125" s="15">
        <v>38.4727700820415</v>
      </c>
      <c r="AI125" s="1">
        <v>21.7829898542014</v>
      </c>
      <c r="AJ125" s="1">
        <v>24.212271205067</v>
      </c>
      <c r="AK125" s="1">
        <v>1.92940895208484</v>
      </c>
      <c r="AL125" s="1">
        <v>1.13493571948814</v>
      </c>
      <c r="AM125" s="1">
        <v>1.5412713235586</v>
      </c>
      <c r="AN125" s="1">
        <v>1119.01033870997</v>
      </c>
      <c r="AO125" s="15">
        <v>1.14544581937175</v>
      </c>
      <c r="AP125" s="1">
        <v>2438.47617671234</v>
      </c>
      <c r="AQ125" s="15">
        <v>3440.71895375936</v>
      </c>
      <c r="AR125" s="15">
        <v>9114.33665521011</v>
      </c>
      <c r="AS125" s="15">
        <v>994.067611176979</v>
      </c>
      <c r="AT125" s="1">
        <v>585.54692796049</v>
      </c>
      <c r="AU125" s="1">
        <v>16573.1463248193</v>
      </c>
      <c r="AV125" s="15">
        <v>8606.20356268663</v>
      </c>
      <c r="AW125" s="15">
        <v>0.459684202016811</v>
      </c>
      <c r="AX125" s="1">
        <v>7780.11312952509</v>
      </c>
      <c r="AY125" s="15">
        <v>0.392606747982748</v>
      </c>
      <c r="AZ125" s="1">
        <v>1581.16098380295</v>
      </c>
      <c r="BA125" s="1">
        <v>0.0839173636485868</v>
      </c>
      <c r="BB125" s="1">
        <v>1221.11277225791</v>
      </c>
      <c r="BC125" s="15">
        <v>0.0637916863331505</v>
      </c>
      <c r="BD125" s="1">
        <v>19188.5904482726</v>
      </c>
      <c r="BE125" s="15">
        <v>0.537832117680748</v>
      </c>
      <c r="BF125" s="1">
        <v>0.230758946031001</v>
      </c>
      <c r="BG125" s="1">
        <v>0.167851086056324</v>
      </c>
      <c r="BH125" s="1">
        <v>0.0468561893739549</v>
      </c>
      <c r="BI125" s="1">
        <v>0.0167016608579723</v>
      </c>
    </row>
    <row r="126" ht="15.75" customHeight="1">
      <c r="A126" s="1" t="s">
        <v>1590</v>
      </c>
      <c r="B126" s="1" t="s">
        <v>344</v>
      </c>
      <c r="C126" s="1">
        <v>40.15</v>
      </c>
      <c r="D126" s="1">
        <v>47.2657799945856</v>
      </c>
      <c r="E126" s="1">
        <v>1123.47018025</v>
      </c>
      <c r="F126" s="1">
        <v>0.00637263247670947</v>
      </c>
      <c r="G126" s="1">
        <v>0.0264415346859302</v>
      </c>
      <c r="H126" s="1" t="e">
        <v>#N/A</v>
      </c>
      <c r="I126" s="1">
        <v>0.0256673938328018</v>
      </c>
      <c r="J126" s="1">
        <v>0.88896816777297</v>
      </c>
      <c r="K126" s="1">
        <v>0.0631107223119951</v>
      </c>
      <c r="L126" s="1">
        <v>0.953714380966467</v>
      </c>
      <c r="M126" s="1">
        <v>0.0110702384229355</v>
      </c>
      <c r="N126" s="1">
        <v>0.197869798236229</v>
      </c>
      <c r="O126" s="1">
        <v>65545.71464719</v>
      </c>
      <c r="P126" s="15">
        <v>0.240612076658394</v>
      </c>
      <c r="Q126" s="1">
        <v>0.160998457480831</v>
      </c>
      <c r="R126" s="1">
        <v>0.598389465860775</v>
      </c>
      <c r="S126" s="1">
        <v>12.2828318608829</v>
      </c>
      <c r="T126" s="1">
        <v>90420.9739568468</v>
      </c>
      <c r="U126" s="15">
        <v>107.441749338227</v>
      </c>
      <c r="V126" s="1">
        <v>211796.042016043</v>
      </c>
      <c r="W126" s="15">
        <v>0.697661294941179</v>
      </c>
      <c r="X126" s="1">
        <v>0.164149035393281</v>
      </c>
      <c r="Y126" s="1">
        <v>0.13818966966554</v>
      </c>
      <c r="Z126" s="1">
        <v>0.302338705058821</v>
      </c>
      <c r="AA126" s="1">
        <v>211.796042016043</v>
      </c>
      <c r="AB126" s="1">
        <v>5059.32872088796</v>
      </c>
      <c r="AC126" s="15">
        <v>514.364597439879</v>
      </c>
      <c r="AD126" s="1">
        <v>145042.941588191</v>
      </c>
      <c r="AE126" s="15" t="e">
        <v>#N/A</v>
      </c>
      <c r="AF126" s="1">
        <v>37842.9533938565</v>
      </c>
      <c r="AG126" s="15">
        <v>57352.7844304873</v>
      </c>
      <c r="AH126" s="15">
        <v>36.347029924908</v>
      </c>
      <c r="AI126" s="1">
        <v>21.6771563058329</v>
      </c>
      <c r="AJ126" s="1">
        <v>25.6924926839279</v>
      </c>
      <c r="AK126" s="1">
        <v>1.70963796719517</v>
      </c>
      <c r="AL126" s="1">
        <v>1.26210648122574</v>
      </c>
      <c r="AM126" s="1">
        <v>1.51125629471178</v>
      </c>
      <c r="AN126" s="1">
        <v>230.327167599961</v>
      </c>
      <c r="AO126" s="15">
        <v>0.885875534096069</v>
      </c>
      <c r="AP126" s="1">
        <v>2381.88797045288</v>
      </c>
      <c r="AQ126" s="15">
        <v>3465.14541501557</v>
      </c>
      <c r="AR126" s="15">
        <v>9548.94300230805</v>
      </c>
      <c r="AS126" s="15">
        <v>1081.79529538519</v>
      </c>
      <c r="AT126" s="1">
        <v>555.423382364403</v>
      </c>
      <c r="AU126" s="1">
        <v>17033.1950655261</v>
      </c>
      <c r="AV126" s="15">
        <v>10121.4295729558</v>
      </c>
      <c r="AW126" s="15">
        <v>0.567393213791892</v>
      </c>
      <c r="AX126" s="1">
        <v>4517.84927268197</v>
      </c>
      <c r="AY126" s="15">
        <v>0.253187644936316</v>
      </c>
      <c r="AZ126" s="1">
        <v>1006.02728007746</v>
      </c>
      <c r="BA126" s="1">
        <v>0.0561176694052444</v>
      </c>
      <c r="BB126" s="1">
        <v>2233.53409011503</v>
      </c>
      <c r="BC126" s="15">
        <v>0.123301471872515</v>
      </c>
      <c r="BD126" s="1">
        <v>17878.8402158302</v>
      </c>
      <c r="BE126" s="15">
        <v>0.526678199520071</v>
      </c>
      <c r="BF126" s="1">
        <v>0.241022718924936</v>
      </c>
      <c r="BG126" s="1">
        <v>0.168265398595137</v>
      </c>
      <c r="BH126" s="1">
        <v>0.041536426009133</v>
      </c>
      <c r="BI126" s="1">
        <v>0.0224972569507223</v>
      </c>
    </row>
    <row r="127" ht="15.75" customHeight="1">
      <c r="A127" s="1" t="s">
        <v>1591</v>
      </c>
      <c r="B127" s="1" t="s">
        <v>346</v>
      </c>
      <c r="C127" s="1">
        <v>97.05</v>
      </c>
      <c r="D127" s="1">
        <v>11.7113792264207</v>
      </c>
      <c r="E127" s="1">
        <v>1063.5447072</v>
      </c>
      <c r="F127" s="1" t="e">
        <v>#N/A</v>
      </c>
      <c r="G127" s="1">
        <v>0.00991697827537745</v>
      </c>
      <c r="H127" s="1" t="e">
        <v>#N/A</v>
      </c>
      <c r="I127" s="1">
        <v>0.0181273011775284</v>
      </c>
      <c r="J127" s="1">
        <v>0.957391331889875</v>
      </c>
      <c r="K127" s="1">
        <v>0.0228338656757673</v>
      </c>
      <c r="L127" s="1">
        <v>0.573872271741971</v>
      </c>
      <c r="M127" s="1" t="e">
        <v>#N/A</v>
      </c>
      <c r="N127" s="1">
        <v>0.140882520372765</v>
      </c>
      <c r="O127" s="1">
        <v>65303.5888402383</v>
      </c>
      <c r="P127" s="15">
        <v>0.20448517590186</v>
      </c>
      <c r="Q127" s="1">
        <v>0.133368016173067</v>
      </c>
      <c r="R127" s="1">
        <v>0.662146807925073</v>
      </c>
      <c r="S127" s="1">
        <v>10.6782414185409</v>
      </c>
      <c r="T127" s="1">
        <v>85629.7083980721</v>
      </c>
      <c r="U127" s="15">
        <v>112.06359884988</v>
      </c>
      <c r="V127" s="1">
        <v>291712.768489813</v>
      </c>
      <c r="W127" s="15">
        <v>0.775199546335846</v>
      </c>
      <c r="X127" s="1">
        <v>0.07187827378977</v>
      </c>
      <c r="Y127" s="1">
        <v>0.152922179874383</v>
      </c>
      <c r="Z127" s="1">
        <v>0.224800453664153</v>
      </c>
      <c r="AA127" s="1">
        <v>291.712768489813</v>
      </c>
      <c r="AB127" s="1">
        <v>7465.43553481942</v>
      </c>
      <c r="AC127" s="15">
        <v>649.077052733792</v>
      </c>
      <c r="AD127" s="1">
        <v>223675.786396564</v>
      </c>
      <c r="AE127" s="15" t="e">
        <v>#N/A</v>
      </c>
      <c r="AF127" s="1">
        <v>42985.9141271196</v>
      </c>
      <c r="AG127" s="15">
        <v>69549.2454464332</v>
      </c>
      <c r="AH127" s="15">
        <v>33.1024350375156</v>
      </c>
      <c r="AI127" s="1">
        <v>21.2603756439771</v>
      </c>
      <c r="AJ127" s="1">
        <v>22.8624900334106</v>
      </c>
      <c r="AK127" s="1">
        <v>1.85405824955668</v>
      </c>
      <c r="AL127" s="1">
        <v>1.13537397198897</v>
      </c>
      <c r="AM127" s="1">
        <v>1.43513882625785</v>
      </c>
      <c r="AN127" s="1">
        <v>1525.95812946377</v>
      </c>
      <c r="AO127" s="15">
        <v>1.26627801478347</v>
      </c>
      <c r="AP127" s="1">
        <v>2087.63669215691</v>
      </c>
      <c r="AQ127" s="15">
        <v>3273.79381931825</v>
      </c>
      <c r="AR127" s="15">
        <v>9015.09072217778</v>
      </c>
      <c r="AS127" s="15">
        <v>959.931437849762</v>
      </c>
      <c r="AT127" s="1">
        <v>543.179660515544</v>
      </c>
      <c r="AU127" s="1">
        <v>15879.6323320182</v>
      </c>
      <c r="AV127" s="15">
        <v>8012.33000172508</v>
      </c>
      <c r="AW127" s="15">
        <v>0.452569669722259</v>
      </c>
      <c r="AX127" s="1">
        <v>7386.93827892562</v>
      </c>
      <c r="AY127" s="15">
        <v>0.404374473108465</v>
      </c>
      <c r="AZ127" s="1">
        <v>1327.28612860134</v>
      </c>
      <c r="BA127" s="1">
        <v>0.0738311364633711</v>
      </c>
      <c r="BB127" s="1">
        <v>1241.14421896034</v>
      </c>
      <c r="BC127" s="15">
        <v>0.0692247207088586</v>
      </c>
      <c r="BD127" s="1">
        <v>17967.6986282124</v>
      </c>
      <c r="BE127" s="15">
        <v>0.524873361406317</v>
      </c>
      <c r="BF127" s="1">
        <v>0.250976078343076</v>
      </c>
      <c r="BG127" s="1">
        <v>0.155452164931082</v>
      </c>
      <c r="BH127" s="1">
        <v>0.0472050023367787</v>
      </c>
      <c r="BI127" s="1">
        <v>0.0214933929827459</v>
      </c>
    </row>
    <row r="128" ht="15.75" customHeight="1">
      <c r="A128" s="1" t="s">
        <v>1592</v>
      </c>
      <c r="B128" s="1" t="s">
        <v>348</v>
      </c>
      <c r="C128" s="1">
        <v>87.8</v>
      </c>
      <c r="D128" s="1">
        <v>11.83827557658</v>
      </c>
      <c r="E128" s="1">
        <v>875.149939</v>
      </c>
      <c r="F128" s="1" t="e">
        <v>#N/A</v>
      </c>
      <c r="G128" s="1">
        <v>0.0204533705313022</v>
      </c>
      <c r="H128" s="1" t="e">
        <v>#N/A</v>
      </c>
      <c r="I128" s="1">
        <v>0.0237988335954342</v>
      </c>
      <c r="J128" s="1">
        <v>0.933657678507893</v>
      </c>
      <c r="K128" s="1">
        <v>0.0338494305002987</v>
      </c>
      <c r="L128" s="1">
        <v>0.626134732097655</v>
      </c>
      <c r="M128" s="1" t="e">
        <v>#N/A</v>
      </c>
      <c r="N128" s="1">
        <v>0.155568928585831</v>
      </c>
      <c r="O128" s="1">
        <v>62937.190241063</v>
      </c>
      <c r="P128" s="15">
        <v>0.257338786565243</v>
      </c>
      <c r="Q128" s="1">
        <v>0.177660992545252</v>
      </c>
      <c r="R128" s="1">
        <v>0.565000220889505</v>
      </c>
      <c r="S128" s="1">
        <v>10.2978973585771</v>
      </c>
      <c r="T128" s="1">
        <v>84871.658108687</v>
      </c>
      <c r="U128" s="15">
        <v>99.9502199669302</v>
      </c>
      <c r="V128" s="1">
        <v>298117.932680333</v>
      </c>
      <c r="W128" s="15">
        <v>0.804899101909287</v>
      </c>
      <c r="X128" s="1">
        <v>0.0824062311201304</v>
      </c>
      <c r="Y128" s="1">
        <v>0.112694666970582</v>
      </c>
      <c r="Z128" s="1">
        <v>0.195100898090712</v>
      </c>
      <c r="AA128" s="1">
        <v>298.117932680334</v>
      </c>
      <c r="AB128" s="1">
        <v>7689.58963499396</v>
      </c>
      <c r="AC128" s="15">
        <v>734.309908350459</v>
      </c>
      <c r="AD128" s="1">
        <v>208034.478461144</v>
      </c>
      <c r="AE128" s="15" t="e">
        <v>#N/A</v>
      </c>
      <c r="AF128" s="1">
        <v>42888.1658610716</v>
      </c>
      <c r="AG128" s="15">
        <v>68206.9535924822</v>
      </c>
      <c r="AH128" s="15">
        <v>33.9086344679516</v>
      </c>
      <c r="AI128" s="1">
        <v>21.7353235996034</v>
      </c>
      <c r="AJ128" s="1">
        <v>22.7303367940194</v>
      </c>
      <c r="AK128" s="1">
        <v>1.69600429129608</v>
      </c>
      <c r="AL128" s="1">
        <v>1.14506095857069</v>
      </c>
      <c r="AM128" s="1">
        <v>1.46568311257099</v>
      </c>
      <c r="AN128" s="1">
        <v>870.270577714112</v>
      </c>
      <c r="AO128" s="15">
        <v>1.14210538109607</v>
      </c>
      <c r="AP128" s="1">
        <v>2392.62493452565</v>
      </c>
      <c r="AQ128" s="15">
        <v>3384.56659253678</v>
      </c>
      <c r="AR128" s="15">
        <v>9674.31827473395</v>
      </c>
      <c r="AS128" s="15">
        <v>951.21054107735</v>
      </c>
      <c r="AT128" s="1">
        <v>486.033420154303</v>
      </c>
      <c r="AU128" s="1">
        <v>16888.753763028</v>
      </c>
      <c r="AV128" s="15">
        <v>8998.70568668767</v>
      </c>
      <c r="AW128" s="15">
        <v>0.486696478896219</v>
      </c>
      <c r="AX128" s="1">
        <v>7006.85462796714</v>
      </c>
      <c r="AY128" s="15">
        <v>0.36054675504073</v>
      </c>
      <c r="AZ128" s="1">
        <v>1457.47261768798</v>
      </c>
      <c r="BA128" s="1">
        <v>0.078271260748822</v>
      </c>
      <c r="BB128" s="1">
        <v>1413.92252435274</v>
      </c>
      <c r="BC128" s="15">
        <v>0.074485505315556</v>
      </c>
      <c r="BD128" s="1">
        <v>18876.9554566955</v>
      </c>
      <c r="BE128" s="15">
        <v>0.538553396738698</v>
      </c>
      <c r="BF128" s="1">
        <v>0.239148700187048</v>
      </c>
      <c r="BG128" s="1">
        <v>0.156745706088013</v>
      </c>
      <c r="BH128" s="1">
        <v>0.0435282029957237</v>
      </c>
      <c r="BI128" s="1">
        <v>0.0220239939905172</v>
      </c>
    </row>
    <row r="129" ht="15.75" customHeight="1">
      <c r="A129" s="1" t="s">
        <v>1595</v>
      </c>
      <c r="B129" s="1" t="s">
        <v>350</v>
      </c>
      <c r="C129" s="1">
        <v>111.15</v>
      </c>
      <c r="D129" s="1">
        <v>8.66111964896527</v>
      </c>
      <c r="E129" s="1">
        <v>865.25267955</v>
      </c>
      <c r="F129" s="1">
        <v>0.017999608499717</v>
      </c>
      <c r="G129" s="1">
        <v>0.0135148184599861</v>
      </c>
      <c r="H129" s="1" t="e">
        <v>#N/A</v>
      </c>
      <c r="I129" s="1">
        <v>0.0321807570462286</v>
      </c>
      <c r="J129" s="1">
        <v>0.933517751615862</v>
      </c>
      <c r="K129" s="1">
        <v>0.0273118023282212</v>
      </c>
      <c r="L129" s="1">
        <v>0.404412921868858</v>
      </c>
      <c r="M129" s="1">
        <v>0.018019501998284</v>
      </c>
      <c r="N129" s="1">
        <v>0.146930207968117</v>
      </c>
      <c r="O129" s="1">
        <v>66515.3226853709</v>
      </c>
      <c r="P129" s="15">
        <v>0.198832141775183</v>
      </c>
      <c r="Q129" s="1">
        <v>0.156042473594439</v>
      </c>
      <c r="R129" s="1">
        <v>0.645125384630378</v>
      </c>
      <c r="S129" s="1">
        <v>9.81560848089719</v>
      </c>
      <c r="T129" s="1">
        <v>81667.1740105788</v>
      </c>
      <c r="U129" s="15">
        <v>99.8418398327793</v>
      </c>
      <c r="V129" s="1">
        <v>263490.242663647</v>
      </c>
      <c r="W129" s="15">
        <v>0.836201980703682</v>
      </c>
      <c r="X129" s="1">
        <v>0.0372372372529149</v>
      </c>
      <c r="Y129" s="1">
        <v>0.126560782043403</v>
      </c>
      <c r="Z129" s="1">
        <v>0.163798019296318</v>
      </c>
      <c r="AA129" s="1">
        <v>263.490242663647</v>
      </c>
      <c r="AB129" s="1">
        <v>6178.98872359522</v>
      </c>
      <c r="AC129" s="15">
        <v>589.494679479378</v>
      </c>
      <c r="AD129" s="1">
        <v>204749.615357243</v>
      </c>
      <c r="AE129" s="15" t="e">
        <v>#N/A</v>
      </c>
      <c r="AF129" s="1">
        <v>44698.9059582774</v>
      </c>
      <c r="AG129" s="15">
        <v>73225.534662546</v>
      </c>
      <c r="AH129" s="15">
        <v>32.0289190249864</v>
      </c>
      <c r="AI129" s="1">
        <v>20.2904034836817</v>
      </c>
      <c r="AJ129" s="1">
        <v>23.23198731171</v>
      </c>
      <c r="AK129" s="1">
        <v>1.63126350399813</v>
      </c>
      <c r="AL129" s="1">
        <v>0.809418442898664</v>
      </c>
      <c r="AM129" s="1">
        <v>1.2342679458675</v>
      </c>
      <c r="AN129" s="1">
        <v>2239.11497391444</v>
      </c>
      <c r="AO129" s="15">
        <v>1.31974496903427</v>
      </c>
      <c r="AP129" s="1">
        <v>2191.2900714576</v>
      </c>
      <c r="AQ129" s="15">
        <v>3301.04336398642</v>
      </c>
      <c r="AR129" s="15">
        <v>9163.467137858</v>
      </c>
      <c r="AS129" s="15">
        <v>927.91548177298</v>
      </c>
      <c r="AT129" s="1">
        <v>649.42344159193</v>
      </c>
      <c r="AU129" s="1">
        <v>16233.1394966669</v>
      </c>
      <c r="AV129" s="15">
        <v>8927.11185276276</v>
      </c>
      <c r="AW129" s="15">
        <v>0.478076884054491</v>
      </c>
      <c r="AX129" s="1">
        <v>7174.04962560345</v>
      </c>
      <c r="AY129" s="15">
        <v>0.371489379541123</v>
      </c>
      <c r="AZ129" s="1">
        <v>1829.19833890009</v>
      </c>
      <c r="BA129" s="1">
        <v>0.0957022580536935</v>
      </c>
      <c r="BB129" s="1">
        <v>1032.26584063024</v>
      </c>
      <c r="BC129" s="15">
        <v>0.0547314783682879</v>
      </c>
      <c r="BD129" s="1">
        <v>18962.6256578965</v>
      </c>
      <c r="BE129" s="15">
        <v>0.533839321764149</v>
      </c>
      <c r="BF129" s="1">
        <v>0.226660537895272</v>
      </c>
      <c r="BG129" s="1">
        <v>0.162805760494548</v>
      </c>
      <c r="BH129" s="1">
        <v>0.0462315141190823</v>
      </c>
      <c r="BI129" s="1">
        <v>0.0304628657269477</v>
      </c>
    </row>
    <row r="130" ht="15.75" customHeight="1">
      <c r="A130" s="1" t="s">
        <v>1596</v>
      </c>
      <c r="B130" s="1" t="s">
        <v>352</v>
      </c>
      <c r="C130" s="1">
        <v>77.15</v>
      </c>
      <c r="D130" s="1">
        <v>17.7223357044118</v>
      </c>
      <c r="E130" s="1">
        <v>1259.871787</v>
      </c>
      <c r="F130" s="1">
        <v>0.00900318168607537</v>
      </c>
      <c r="G130" s="1">
        <v>0.0142530145204848</v>
      </c>
      <c r="H130" s="1" t="e">
        <v>#N/A</v>
      </c>
      <c r="I130" s="1">
        <v>0.0461881187196356</v>
      </c>
      <c r="J130" s="1">
        <v>0.906255435275386</v>
      </c>
      <c r="K130" s="1">
        <v>0.0324980169666681</v>
      </c>
      <c r="L130" s="1">
        <v>0.467318641976004</v>
      </c>
      <c r="M130" s="1">
        <v>0.0185761694615166</v>
      </c>
      <c r="N130" s="1">
        <v>0.153048456682289</v>
      </c>
      <c r="O130" s="1">
        <v>69424.0400669239</v>
      </c>
      <c r="P130" s="15">
        <v>0.225067076824324</v>
      </c>
      <c r="Q130" s="1">
        <v>0.160546953371208</v>
      </c>
      <c r="R130" s="1">
        <v>0.614385969804468</v>
      </c>
      <c r="S130" s="1">
        <v>12.1468561008065</v>
      </c>
      <c r="T130" s="1">
        <v>90650.8395626319</v>
      </c>
      <c r="U130" s="15">
        <v>114.560539596258</v>
      </c>
      <c r="V130" s="1">
        <v>329154.828593681</v>
      </c>
      <c r="W130" s="15">
        <v>0.815151090808372</v>
      </c>
      <c r="X130" s="1">
        <v>0.0832371714617017</v>
      </c>
      <c r="Y130" s="1">
        <v>0.101611737729926</v>
      </c>
      <c r="Z130" s="1">
        <v>0.184848909191628</v>
      </c>
      <c r="AA130" s="1">
        <v>329.154828593681</v>
      </c>
      <c r="AB130" s="1">
        <v>8273.59562104394</v>
      </c>
      <c r="AC130" s="15">
        <v>801.41592495237</v>
      </c>
      <c r="AD130" s="1">
        <v>258995.914970456</v>
      </c>
      <c r="AE130" s="15" t="e">
        <v>#N/A</v>
      </c>
      <c r="AF130" s="1">
        <v>47209.7598351736</v>
      </c>
      <c r="AG130" s="15">
        <v>79222.0145854853</v>
      </c>
      <c r="AH130" s="15">
        <v>43.5412776169339</v>
      </c>
      <c r="AI130" s="1">
        <v>22.6919764450689</v>
      </c>
      <c r="AJ130" s="1">
        <v>25.5153185994623</v>
      </c>
      <c r="AK130" s="1">
        <v>1.4666427166509</v>
      </c>
      <c r="AL130" s="1">
        <v>0.991019247589808</v>
      </c>
      <c r="AM130" s="1">
        <v>1.19762275258436</v>
      </c>
      <c r="AN130" s="1">
        <v>1657.60763083109</v>
      </c>
      <c r="AO130" s="1">
        <v>1.12354136864883</v>
      </c>
      <c r="AP130" s="1">
        <v>2248.36884532918</v>
      </c>
      <c r="AQ130" s="15">
        <v>3153.28722374192</v>
      </c>
      <c r="AR130" s="15">
        <v>9027.48541149767</v>
      </c>
      <c r="AS130" s="15">
        <v>1067.74833707741</v>
      </c>
      <c r="AT130" s="15">
        <v>413.480388143655</v>
      </c>
      <c r="AU130" s="1">
        <v>15910.3702057898</v>
      </c>
      <c r="AV130" s="15">
        <v>6256.99959457599</v>
      </c>
      <c r="AW130" s="15">
        <v>0.353426381981145</v>
      </c>
      <c r="AX130" s="1">
        <v>9239.69022378714</v>
      </c>
      <c r="AY130" s="15">
        <v>0.502767422508693</v>
      </c>
      <c r="AZ130" s="1">
        <v>1569.98693019944</v>
      </c>
      <c r="BA130" s="1">
        <v>0.0869628360073749</v>
      </c>
      <c r="BB130" s="1">
        <v>1025.2371481005</v>
      </c>
      <c r="BC130" s="15">
        <v>0.0568433595018195</v>
      </c>
      <c r="BD130" s="1">
        <v>18091.9138966631</v>
      </c>
      <c r="BE130" s="15">
        <v>0.544643453944466</v>
      </c>
      <c r="BF130" s="1">
        <v>0.228011601127062</v>
      </c>
      <c r="BG130" s="1">
        <v>0.164820500084211</v>
      </c>
      <c r="BH130" s="1">
        <v>0.0412906440395829</v>
      </c>
      <c r="BI130" s="1">
        <v>0.0212338008046776</v>
      </c>
    </row>
    <row r="131" ht="15.75" customHeight="1">
      <c r="A131" s="1" t="s">
        <v>1597</v>
      </c>
      <c r="B131" s="1" t="s">
        <v>354</v>
      </c>
      <c r="C131" s="1">
        <v>123.0</v>
      </c>
      <c r="D131" s="1">
        <v>10.4815508554099</v>
      </c>
      <c r="E131" s="1">
        <v>987.89168945</v>
      </c>
      <c r="F131" s="1" t="e">
        <v>#N/A</v>
      </c>
      <c r="G131" s="1">
        <v>0.00709851979742131</v>
      </c>
      <c r="H131" s="1" t="e">
        <v>#N/A</v>
      </c>
      <c r="I131" s="1">
        <v>0.0145857422129711</v>
      </c>
      <c r="J131" s="1">
        <v>0.959976090290194</v>
      </c>
      <c r="K131" s="1">
        <v>0.0238937480770421</v>
      </c>
      <c r="L131" s="1">
        <v>0.998573712162144</v>
      </c>
      <c r="M131" s="1" t="e">
        <v>#N/A</v>
      </c>
      <c r="N131" s="1">
        <v>0.187279817821456</v>
      </c>
      <c r="O131" s="1">
        <v>66732.0884648568</v>
      </c>
      <c r="P131" s="15">
        <v>0.244670426802756</v>
      </c>
      <c r="Q131" s="1">
        <v>0.151647474586252</v>
      </c>
      <c r="R131" s="1">
        <v>0.603682098610992</v>
      </c>
      <c r="S131" s="1">
        <v>11.6112481230014</v>
      </c>
      <c r="T131" s="1">
        <v>88765.8257701391</v>
      </c>
      <c r="U131" s="15">
        <v>97.7939023199521</v>
      </c>
      <c r="V131" s="1">
        <v>219556.657188559</v>
      </c>
      <c r="W131" s="15">
        <v>0.604882876217927</v>
      </c>
      <c r="X131" s="1">
        <v>0.0788340328975304</v>
      </c>
      <c r="Y131" s="1">
        <v>0.316283090884542</v>
      </c>
      <c r="Z131" s="1">
        <v>0.395117123782073</v>
      </c>
      <c r="AA131" s="1">
        <v>219.556657188559</v>
      </c>
      <c r="AB131" s="1">
        <v>4595.87756277992</v>
      </c>
      <c r="AC131" s="15">
        <v>366.811831570065</v>
      </c>
      <c r="AD131" s="1">
        <v>152797.389599207</v>
      </c>
      <c r="AE131" s="15" t="e">
        <v>#N/A</v>
      </c>
      <c r="AF131" s="1">
        <v>38819.9020459445</v>
      </c>
      <c r="AG131" s="15">
        <v>57580.8495627762</v>
      </c>
      <c r="AH131" s="15">
        <v>23.1037235372243</v>
      </c>
      <c r="AI131" s="1">
        <v>20.0928271079538</v>
      </c>
      <c r="AJ131" s="1">
        <v>20.862227059546</v>
      </c>
      <c r="AK131" s="1">
        <v>0.668708197758288</v>
      </c>
      <c r="AL131" s="1">
        <v>0.628592668913215</v>
      </c>
      <c r="AM131" s="1">
        <v>0.650898314660214</v>
      </c>
      <c r="AN131" s="1">
        <v>0.0</v>
      </c>
      <c r="AO131" s="15">
        <v>0.758935461091343</v>
      </c>
      <c r="AP131" s="1">
        <v>2483.81559912312</v>
      </c>
      <c r="AQ131" s="15">
        <v>4824.9424779084</v>
      </c>
      <c r="AR131" s="15">
        <v>11179.3421368375</v>
      </c>
      <c r="AS131" s="15">
        <v>971.046414545784</v>
      </c>
      <c r="AT131" s="1">
        <v>527.749832869089</v>
      </c>
      <c r="AU131" s="1">
        <v>19986.8964612839</v>
      </c>
      <c r="AV131" s="15">
        <v>12481.2335643495</v>
      </c>
      <c r="AW131" s="15">
        <v>0.599792884885201</v>
      </c>
      <c r="AX131" s="1">
        <v>4131.30794065413</v>
      </c>
      <c r="AY131" s="15">
        <v>0.199537325510218</v>
      </c>
      <c r="AZ131" s="1">
        <v>1319.72576261655</v>
      </c>
      <c r="BA131" s="1">
        <v>0.0602771442975266</v>
      </c>
      <c r="BB131" s="1">
        <v>2946.79278459668</v>
      </c>
      <c r="BC131" s="15">
        <v>0.140392645301963</v>
      </c>
      <c r="BD131" s="1">
        <v>20879.0600522168</v>
      </c>
      <c r="BE131" s="15">
        <v>0.537370699829407</v>
      </c>
      <c r="BF131" s="1">
        <v>0.25157380340855</v>
      </c>
      <c r="BG131" s="1">
        <v>0.13780205702291</v>
      </c>
      <c r="BH131" s="1">
        <v>0.0435635232638987</v>
      </c>
      <c r="BI131" s="1">
        <v>0.0296899164752346</v>
      </c>
    </row>
    <row r="132" ht="15.75" customHeight="1">
      <c r="A132" s="1" t="s">
        <v>885</v>
      </c>
      <c r="B132" s="1" t="s">
        <v>356</v>
      </c>
      <c r="C132" s="1">
        <v>25.1</v>
      </c>
      <c r="D132" s="1">
        <v>204.046238300182</v>
      </c>
      <c r="E132" s="1">
        <v>4812.77344825</v>
      </c>
      <c r="F132" s="1">
        <v>0.0332284564386009</v>
      </c>
      <c r="G132" s="1">
        <v>0.132159445560809</v>
      </c>
      <c r="H132" s="1">
        <v>0.00188619911285696</v>
      </c>
      <c r="I132" s="1">
        <v>0.0957713029100755</v>
      </c>
      <c r="J132" s="1">
        <v>0.654218298105073</v>
      </c>
      <c r="K132" s="1">
        <v>0.0831891116399565</v>
      </c>
      <c r="L132" s="1">
        <v>0.618870597302375</v>
      </c>
      <c r="M132" s="1">
        <v>0.054865692626759</v>
      </c>
      <c r="N132" s="1">
        <v>0.175778417104432</v>
      </c>
      <c r="O132" s="1">
        <v>78603.077421311</v>
      </c>
      <c r="P132" s="15">
        <v>0.189330073738139</v>
      </c>
      <c r="Q132" s="1">
        <v>0.139359844094265</v>
      </c>
      <c r="R132" s="1">
        <v>0.671310082167596</v>
      </c>
      <c r="S132" s="1">
        <v>36.4166118835032</v>
      </c>
      <c r="T132" s="1">
        <v>107213.043137895</v>
      </c>
      <c r="U132" s="15">
        <v>153.837387032289</v>
      </c>
      <c r="V132" s="1">
        <v>297501.934881358</v>
      </c>
      <c r="W132" s="15">
        <v>0.771718828170209</v>
      </c>
      <c r="X132" s="1">
        <v>0.183780932198306</v>
      </c>
      <c r="Y132" s="1">
        <v>0.0445002396314857</v>
      </c>
      <c r="Z132" s="1">
        <v>0.228281171829792</v>
      </c>
      <c r="AA132" s="1">
        <v>297.501934881358</v>
      </c>
      <c r="AB132" s="1">
        <v>9874.17200518337</v>
      </c>
      <c r="AC132" s="15">
        <v>999.504689078837</v>
      </c>
      <c r="AD132" s="1">
        <v>200828.180353419</v>
      </c>
      <c r="AE132" s="15" t="e">
        <v>#N/A</v>
      </c>
      <c r="AF132" s="1">
        <v>45361.9551894194</v>
      </c>
      <c r="AG132" s="15">
        <v>72508.2440139997</v>
      </c>
      <c r="AH132" s="15">
        <v>64.2472110913224</v>
      </c>
      <c r="AI132" s="1">
        <v>29.1013839813017</v>
      </c>
      <c r="AJ132" s="1">
        <v>39.3181431502947</v>
      </c>
      <c r="AK132" s="1">
        <v>2.15086261220918</v>
      </c>
      <c r="AL132" s="1">
        <v>1.42871810515242</v>
      </c>
      <c r="AM132" s="1">
        <v>1.83056346281473</v>
      </c>
      <c r="AN132" s="1">
        <v>156.437430640698</v>
      </c>
      <c r="AO132" s="15">
        <v>0.919738201316273</v>
      </c>
      <c r="AP132" s="1">
        <v>1931.27144721091</v>
      </c>
      <c r="AQ132" s="15">
        <v>2741.00188256249</v>
      </c>
      <c r="AR132" s="15">
        <v>9790.34576884833</v>
      </c>
      <c r="AS132" s="15">
        <v>1247.19220799445</v>
      </c>
      <c r="AT132" s="1">
        <v>476.816246946847</v>
      </c>
      <c r="AU132" s="1">
        <v>16186.627553563</v>
      </c>
      <c r="AV132" s="15">
        <v>5411.41616036828</v>
      </c>
      <c r="AW132" s="15">
        <v>0.329760516238587</v>
      </c>
      <c r="AX132" s="1">
        <v>8670.41315371972</v>
      </c>
      <c r="AY132" s="15">
        <v>0.503742981136843</v>
      </c>
      <c r="AZ132" s="1">
        <v>1446.53950576198</v>
      </c>
      <c r="BA132" s="1">
        <v>0.0898014477609077</v>
      </c>
      <c r="BB132" s="1">
        <v>1285.10890188091</v>
      </c>
      <c r="BC132" s="15">
        <v>0.0766950548561283</v>
      </c>
      <c r="BD132" s="1">
        <v>16813.4777217309</v>
      </c>
      <c r="BE132" s="15">
        <v>0.592473049755522</v>
      </c>
      <c r="BF132" s="1">
        <v>0.239639617419635</v>
      </c>
      <c r="BG132" s="1">
        <v>0.122066550743626</v>
      </c>
      <c r="BH132" s="1">
        <v>0.0304269285384071</v>
      </c>
      <c r="BI132" s="1">
        <v>0.0153938535428098</v>
      </c>
    </row>
    <row r="133" ht="15.75" customHeight="1">
      <c r="A133" s="1" t="s">
        <v>1599</v>
      </c>
      <c r="B133" s="1" t="s">
        <v>358</v>
      </c>
      <c r="C133" s="1">
        <v>27.5</v>
      </c>
      <c r="D133" s="1">
        <v>60.257379640699</v>
      </c>
      <c r="E133" s="1">
        <v>1314.48231615</v>
      </c>
      <c r="F133" s="1">
        <v>0.0173342087400321</v>
      </c>
      <c r="G133" s="1">
        <v>0.0337316908294753</v>
      </c>
      <c r="H133" s="1" t="e">
        <v>#N/A</v>
      </c>
      <c r="I133" s="1">
        <v>0.0750196455221708</v>
      </c>
      <c r="J133" s="1">
        <v>0.82347340224679</v>
      </c>
      <c r="K133" s="1">
        <v>0.0592414500868687</v>
      </c>
      <c r="L133" s="1">
        <v>0.430612658854045</v>
      </c>
      <c r="M133" s="1">
        <v>0.0195160805438681</v>
      </c>
      <c r="N133" s="1">
        <v>0.141983229921846</v>
      </c>
      <c r="O133" s="1">
        <v>71288.6890034671</v>
      </c>
      <c r="P133" s="15">
        <v>0.166721107839126</v>
      </c>
      <c r="Q133" s="1">
        <v>0.145394871179098</v>
      </c>
      <c r="R133" s="1">
        <v>0.687884020981775</v>
      </c>
      <c r="S133" s="1">
        <v>12.5762577722556</v>
      </c>
      <c r="T133" s="1">
        <v>92212.8131656516</v>
      </c>
      <c r="U133" s="15">
        <v>119.297689714096</v>
      </c>
      <c r="V133" s="1">
        <v>356954.022914719</v>
      </c>
      <c r="W133" s="15">
        <v>0.716159013314095</v>
      </c>
      <c r="X133" s="1">
        <v>0.212912160536559</v>
      </c>
      <c r="Y133" s="1">
        <v>0.0709288261493456</v>
      </c>
      <c r="Z133" s="1">
        <v>0.283840986685905</v>
      </c>
      <c r="AA133" s="1">
        <v>356.954022914719</v>
      </c>
      <c r="AB133" s="1">
        <v>10288.0319376292</v>
      </c>
      <c r="AC133" s="15">
        <v>898.289528883443</v>
      </c>
      <c r="AD133" s="1">
        <v>279656.775555511</v>
      </c>
      <c r="AE133" s="15" t="e">
        <v>#N/A</v>
      </c>
      <c r="AF133" s="1">
        <v>45421.7536489554</v>
      </c>
      <c r="AG133" s="15">
        <v>76834.8878088927</v>
      </c>
      <c r="AH133" s="15">
        <v>51.5862370784907</v>
      </c>
      <c r="AI133" s="1">
        <v>26.0009264566379</v>
      </c>
      <c r="AJ133" s="1">
        <v>32.3045301247087</v>
      </c>
      <c r="AK133" s="1">
        <v>2.46035106863389</v>
      </c>
      <c r="AL133" s="1">
        <v>1.5078309795884</v>
      </c>
      <c r="AM133" s="1">
        <v>2.06032345014719</v>
      </c>
      <c r="AN133" s="1">
        <v>300.889691052235</v>
      </c>
      <c r="AO133" s="15">
        <v>1.03633950879629</v>
      </c>
      <c r="AP133" s="1">
        <v>2320.0347460224</v>
      </c>
      <c r="AQ133" s="15">
        <v>2998.54393936953</v>
      </c>
      <c r="AR133" s="15">
        <v>9224.56267727858</v>
      </c>
      <c r="AS133" s="15">
        <v>1061.64442180351</v>
      </c>
      <c r="AT133" s="1">
        <v>509.775026082233</v>
      </c>
      <c r="AU133" s="1">
        <v>16114.5608105562</v>
      </c>
      <c r="AV133" s="15">
        <v>5657.45078396515</v>
      </c>
      <c r="AW133" s="15">
        <v>0.328591870106531</v>
      </c>
      <c r="AX133" s="1">
        <v>9384.09085965881</v>
      </c>
      <c r="AY133" s="15">
        <v>0.524672424185597</v>
      </c>
      <c r="AZ133" s="1">
        <v>1546.95221574054</v>
      </c>
      <c r="BA133" s="1">
        <v>0.0861536801575458</v>
      </c>
      <c r="BB133" s="1">
        <v>1036.45274598696</v>
      </c>
      <c r="BC133" s="15">
        <v>0.0605820255358072</v>
      </c>
      <c r="BD133" s="1">
        <v>17624.9466053515</v>
      </c>
      <c r="BE133" s="15">
        <v>0.557213568411278</v>
      </c>
      <c r="BF133" s="1">
        <v>0.227498386082776</v>
      </c>
      <c r="BG133" s="1">
        <v>0.159114425411008</v>
      </c>
      <c r="BH133" s="1">
        <v>0.0372550316858031</v>
      </c>
      <c r="BI133" s="1">
        <v>0.0189185884091348</v>
      </c>
    </row>
    <row r="134" ht="15.75" customHeight="1">
      <c r="A134" s="1" t="s">
        <v>1600</v>
      </c>
      <c r="B134" s="1" t="s">
        <v>360</v>
      </c>
      <c r="C134" s="1">
        <v>69.05</v>
      </c>
      <c r="D134" s="1">
        <v>15.6853551315413</v>
      </c>
      <c r="E134" s="1">
        <v>1023.88373125</v>
      </c>
      <c r="F134" s="1" t="e">
        <v>#N/A</v>
      </c>
      <c r="G134" s="1">
        <v>0.0132111523427184</v>
      </c>
      <c r="H134" s="1" t="e">
        <v>#N/A</v>
      </c>
      <c r="I134" s="1">
        <v>0.062599925006631</v>
      </c>
      <c r="J134" s="1">
        <v>0.895351710169702</v>
      </c>
      <c r="K134" s="1">
        <v>0.0314977284494271</v>
      </c>
      <c r="L134" s="1">
        <v>0.398838179672396</v>
      </c>
      <c r="M134" s="1">
        <v>0.0160515140680019</v>
      </c>
      <c r="N134" s="1">
        <v>0.143219372833458</v>
      </c>
      <c r="O134" s="1">
        <v>69865.8938296319</v>
      </c>
      <c r="P134" s="15">
        <v>0.196596799401734</v>
      </c>
      <c r="Q134" s="1">
        <v>0.154303955471127</v>
      </c>
      <c r="R134" s="1">
        <v>0.649099245127139</v>
      </c>
      <c r="S134" s="1">
        <v>11.1254598244804</v>
      </c>
      <c r="T134" s="1">
        <v>86062.0690838898</v>
      </c>
      <c r="U134" s="15">
        <v>99.5334184433128</v>
      </c>
      <c r="V134" s="1">
        <v>324060.85805751</v>
      </c>
      <c r="W134" s="15">
        <v>0.769628053215082</v>
      </c>
      <c r="X134" s="1">
        <v>0.0969058173345104</v>
      </c>
      <c r="Y134" s="1">
        <v>0.133466129450408</v>
      </c>
      <c r="Z134" s="1">
        <v>0.230371946784918</v>
      </c>
      <c r="AA134" s="1">
        <v>324.06085805751</v>
      </c>
      <c r="AB134" s="1">
        <v>8491.60718608693</v>
      </c>
      <c r="AC134" s="15">
        <v>753.760201910621</v>
      </c>
      <c r="AD134" s="1">
        <v>251845.068740392</v>
      </c>
      <c r="AE134" s="15" t="e">
        <v>#N/A</v>
      </c>
      <c r="AF134" s="1">
        <v>45844.0502512709</v>
      </c>
      <c r="AG134" s="15">
        <v>75928.086172522</v>
      </c>
      <c r="AH134" s="15">
        <v>45.5691334441422</v>
      </c>
      <c r="AI134" s="1">
        <v>22.9473137771952</v>
      </c>
      <c r="AJ134" s="1">
        <v>26.8153145581206</v>
      </c>
      <c r="AK134" s="1">
        <v>1.7221502724287</v>
      </c>
      <c r="AL134" s="1">
        <v>1.10143192650449</v>
      </c>
      <c r="AM134" s="1">
        <v>1.27995179445304</v>
      </c>
      <c r="AN134" s="1">
        <v>1358.62004741664</v>
      </c>
      <c r="AO134" s="15">
        <v>1.08782909931156</v>
      </c>
      <c r="AP134" s="1">
        <v>2382.76325088352</v>
      </c>
      <c r="AQ134" s="15">
        <v>3187.8466444771</v>
      </c>
      <c r="AR134" s="15">
        <v>9144.57024194465</v>
      </c>
      <c r="AS134" s="15">
        <v>1054.82549926003</v>
      </c>
      <c r="AT134" s="1">
        <v>427.965974676678</v>
      </c>
      <c r="AU134" s="1">
        <v>16197.971611242</v>
      </c>
      <c r="AV134" s="15">
        <v>6962.41770180013</v>
      </c>
      <c r="AW134" s="15">
        <v>0.378328511607292</v>
      </c>
      <c r="AX134" s="1">
        <v>9050.57027481968</v>
      </c>
      <c r="AY134" s="15">
        <v>0.480260313968149</v>
      </c>
      <c r="AZ134" s="1">
        <v>1731.22582313585</v>
      </c>
      <c r="BA134" s="1">
        <v>0.0932986201256455</v>
      </c>
      <c r="BB134" s="1">
        <v>904.421489639083</v>
      </c>
      <c r="BC134" s="15">
        <v>0.0481125542976827</v>
      </c>
      <c r="BD134" s="1">
        <v>18648.6352893947</v>
      </c>
      <c r="BE134" s="15">
        <v>0.546791386781559</v>
      </c>
      <c r="BF134" s="1">
        <v>0.22728169973717</v>
      </c>
      <c r="BG134" s="1">
        <v>0.16424683974853</v>
      </c>
      <c r="BH134" s="1">
        <v>0.0392412232302733</v>
      </c>
      <c r="BI134" s="1">
        <v>0.0224388505024683</v>
      </c>
    </row>
    <row r="135" ht="15.75" customHeight="1">
      <c r="A135" s="1" t="s">
        <v>1603</v>
      </c>
      <c r="B135" s="1" t="s">
        <v>362</v>
      </c>
      <c r="C135" s="1">
        <v>27.9</v>
      </c>
      <c r="D135" s="1">
        <v>56.1500767643697</v>
      </c>
      <c r="E135" s="1">
        <v>914.23848165</v>
      </c>
      <c r="F135" s="1">
        <v>0.0170652816136266</v>
      </c>
      <c r="G135" s="1">
        <v>0.018936659295825</v>
      </c>
      <c r="H135" s="1" t="e">
        <v>#N/A</v>
      </c>
      <c r="I135" s="1">
        <v>0.034611778976498</v>
      </c>
      <c r="J135" s="1">
        <v>0.908573665028961</v>
      </c>
      <c r="K135" s="1">
        <v>0.0369795161892074</v>
      </c>
      <c r="L135" s="1">
        <v>0.453140760104271</v>
      </c>
      <c r="M135" s="1">
        <v>0.0201265174691995</v>
      </c>
      <c r="N135" s="1">
        <v>0.130902598704804</v>
      </c>
      <c r="O135" s="1">
        <v>67358.749431659</v>
      </c>
      <c r="P135" s="15">
        <v>0.171181754308667</v>
      </c>
      <c r="Q135" s="1">
        <v>0.173822792450815</v>
      </c>
      <c r="R135" s="1">
        <v>0.654995453240519</v>
      </c>
      <c r="S135" s="1">
        <v>9.13954527316357</v>
      </c>
      <c r="T135" s="1">
        <v>84604.695660828</v>
      </c>
      <c r="U135" s="15">
        <v>126.059891642619</v>
      </c>
      <c r="V135" s="1">
        <v>318435.200271358</v>
      </c>
      <c r="W135" s="15">
        <v>0.772865198043035</v>
      </c>
      <c r="X135" s="1">
        <v>0.142799549393332</v>
      </c>
      <c r="Y135" s="1">
        <v>0.084335252563633</v>
      </c>
      <c r="Z135" s="1">
        <v>0.227134801956965</v>
      </c>
      <c r="AA135" s="1">
        <v>318.435200271358</v>
      </c>
      <c r="AB135" s="1">
        <v>8165.8439234874</v>
      </c>
      <c r="AC135" s="15">
        <v>793.162861829313</v>
      </c>
      <c r="AD135" s="1">
        <v>240861.199517738</v>
      </c>
      <c r="AE135" s="15" t="e">
        <v>#N/A</v>
      </c>
      <c r="AF135" s="1">
        <v>45165.6646082877</v>
      </c>
      <c r="AG135" s="15">
        <v>76322.0616523837</v>
      </c>
      <c r="AH135" s="15">
        <v>40.8837336597851</v>
      </c>
      <c r="AI135" s="1">
        <v>23.250867441558</v>
      </c>
      <c r="AJ135" s="1">
        <v>26.2437444868858</v>
      </c>
      <c r="AK135" s="1">
        <v>2.19338612923612</v>
      </c>
      <c r="AL135" s="1">
        <v>1.36058999310083</v>
      </c>
      <c r="AM135" s="1">
        <v>1.78469383716833</v>
      </c>
      <c r="AN135" s="1">
        <v>1307.64402012743</v>
      </c>
      <c r="AO135" s="15">
        <v>1.02585238891708</v>
      </c>
      <c r="AP135" s="1">
        <v>2385.06546624973</v>
      </c>
      <c r="AQ135" s="15">
        <v>3090.71776261301</v>
      </c>
      <c r="AR135" s="15">
        <v>9071.27718856506</v>
      </c>
      <c r="AS135" s="15">
        <v>848.222522421538</v>
      </c>
      <c r="AT135" s="1">
        <v>490.883058422615</v>
      </c>
      <c r="AU135" s="1">
        <v>15886.1659982719</v>
      </c>
      <c r="AV135" s="15">
        <v>6662.58565286504</v>
      </c>
      <c r="AW135" s="15">
        <v>0.394475187934459</v>
      </c>
      <c r="AX135" s="1">
        <v>8477.85056949962</v>
      </c>
      <c r="AY135" s="15">
        <v>0.460908793345074</v>
      </c>
      <c r="AZ135" s="1">
        <v>1532.91407058147</v>
      </c>
      <c r="BA135" s="15">
        <v>0.0817319165567749</v>
      </c>
      <c r="BB135" s="1">
        <v>1067.70761880628</v>
      </c>
      <c r="BC135" s="15">
        <v>0.0628841021495146</v>
      </c>
      <c r="BD135" s="1">
        <v>17741.0579117524</v>
      </c>
      <c r="BE135" s="15">
        <v>0.546544530993551</v>
      </c>
      <c r="BF135" s="1">
        <v>0.231476570315855</v>
      </c>
      <c r="BG135" s="1">
        <v>0.15982187741508</v>
      </c>
      <c r="BH135" s="1">
        <v>0.0371424689478554</v>
      </c>
      <c r="BI135" s="1">
        <v>0.0250145523276595</v>
      </c>
    </row>
    <row r="136" ht="15.75" customHeight="1">
      <c r="A136" s="1" t="s">
        <v>1605</v>
      </c>
      <c r="B136" s="1" t="s">
        <v>364</v>
      </c>
      <c r="C136" s="1">
        <v>111.95</v>
      </c>
      <c r="D136" s="1">
        <v>6.55834713718989</v>
      </c>
      <c r="E136" s="1">
        <v>688.04242405</v>
      </c>
      <c r="F136" s="1">
        <v>0.0136017026014067</v>
      </c>
      <c r="G136" s="1">
        <v>0.0148422539248467</v>
      </c>
      <c r="H136" s="1" t="e">
        <v>#N/A</v>
      </c>
      <c r="I136" s="1">
        <v>0.0326949252566024</v>
      </c>
      <c r="J136" s="1">
        <v>0.93769261993148</v>
      </c>
      <c r="K136" s="1">
        <v>0.02676278632498</v>
      </c>
      <c r="L136" s="1">
        <v>0.552630844008721</v>
      </c>
      <c r="M136" s="1" t="e">
        <v>#N/A</v>
      </c>
      <c r="N136" s="1">
        <v>0.154852162873665</v>
      </c>
      <c r="O136" s="1">
        <v>63471.1657866059</v>
      </c>
      <c r="P136" s="15">
        <v>0.219406526091551</v>
      </c>
      <c r="Q136" s="1">
        <v>0.160100264074293</v>
      </c>
      <c r="R136" s="1">
        <v>0.620493209834156</v>
      </c>
      <c r="S136" s="1">
        <v>9.530617102181</v>
      </c>
      <c r="T136" s="1">
        <v>77757.4564050265</v>
      </c>
      <c r="U136" s="15">
        <v>81.0193935319169</v>
      </c>
      <c r="V136" s="1">
        <v>301778.978653373</v>
      </c>
      <c r="W136" s="15">
        <v>0.793684906220979</v>
      </c>
      <c r="X136" s="1">
        <v>0.0445556655049826</v>
      </c>
      <c r="Y136" s="1">
        <v>0.161759428274039</v>
      </c>
      <c r="Z136" s="1">
        <v>0.206315093779021</v>
      </c>
      <c r="AA136" s="1">
        <v>301.778978653373</v>
      </c>
      <c r="AB136" s="1">
        <v>7433.07682961762</v>
      </c>
      <c r="AC136" s="15">
        <v>653.563690670507</v>
      </c>
      <c r="AD136" s="1">
        <v>216711.389353685</v>
      </c>
      <c r="AE136" s="15" t="e">
        <v>#N/A</v>
      </c>
      <c r="AF136" s="1">
        <v>40435.5994147818</v>
      </c>
      <c r="AG136" s="15">
        <v>67021.036719825</v>
      </c>
      <c r="AH136" s="15">
        <v>34.131558872795</v>
      </c>
      <c r="AI136" s="1">
        <v>20.5793766106924</v>
      </c>
      <c r="AJ136" s="1">
        <v>22.5888583184273</v>
      </c>
      <c r="AK136" s="1">
        <v>1.70180882216561</v>
      </c>
      <c r="AL136" s="1">
        <v>1.04543885247211</v>
      </c>
      <c r="AM136" s="1">
        <v>1.4162995398594</v>
      </c>
      <c r="AN136" s="1">
        <v>1558.71575430945</v>
      </c>
      <c r="AO136" s="1">
        <v>1.39658034908872</v>
      </c>
      <c r="AP136" s="1">
        <v>2575.27207852991</v>
      </c>
      <c r="AQ136" s="15">
        <v>3781.19800038804</v>
      </c>
      <c r="AR136" s="15">
        <v>10372.2770617723</v>
      </c>
      <c r="AS136" s="15">
        <v>898.89599955112</v>
      </c>
      <c r="AT136" s="1">
        <v>597.993944295069</v>
      </c>
      <c r="AU136" s="1">
        <v>18225.6370845364</v>
      </c>
      <c r="AV136" s="15">
        <v>9778.58981983036</v>
      </c>
      <c r="AW136" s="15">
        <v>0.486932431126075</v>
      </c>
      <c r="AX136" s="1">
        <v>7511.33194791846</v>
      </c>
      <c r="AY136" s="15">
        <v>0.356370105123748</v>
      </c>
      <c r="AZ136" s="1">
        <v>1899.57738937506</v>
      </c>
      <c r="BA136" s="1">
        <v>0.0916980652820281</v>
      </c>
      <c r="BB136" s="1">
        <v>1340.12889961538</v>
      </c>
      <c r="BC136" s="15">
        <v>0.0649993984699218</v>
      </c>
      <c r="BD136" s="1">
        <v>20529.6280567392</v>
      </c>
      <c r="BE136" s="15">
        <v>0.525587180178151</v>
      </c>
      <c r="BF136" s="1">
        <v>0.246632254365528</v>
      </c>
      <c r="BG136" s="1">
        <v>0.150207559435404</v>
      </c>
      <c r="BH136" s="1">
        <v>0.0420622953557435</v>
      </c>
      <c r="BI136" s="1">
        <v>0.0355107106651737</v>
      </c>
    </row>
    <row r="137" ht="15.75" customHeight="1">
      <c r="A137" s="1" t="s">
        <v>1608</v>
      </c>
      <c r="B137" s="1" t="s">
        <v>366</v>
      </c>
      <c r="C137" s="1">
        <v>121.9</v>
      </c>
      <c r="D137" s="1">
        <v>11.0756557023657</v>
      </c>
      <c r="E137" s="1">
        <v>1049.1042254</v>
      </c>
      <c r="F137" s="1">
        <v>0.00637263247670947</v>
      </c>
      <c r="G137" s="1">
        <v>0.0183781409248885</v>
      </c>
      <c r="H137" s="1" t="e">
        <v>#N/A</v>
      </c>
      <c r="I137" s="1">
        <v>0.0154855131223332</v>
      </c>
      <c r="J137" s="1">
        <v>0.956620406556716</v>
      </c>
      <c r="K137" s="1">
        <v>0.0235565631161932</v>
      </c>
      <c r="L137" s="1">
        <v>0.998793563144055</v>
      </c>
      <c r="M137" s="1" t="e">
        <v>#N/A</v>
      </c>
      <c r="N137" s="1">
        <v>0.189602342977366</v>
      </c>
      <c r="O137" s="1">
        <v>67592.3319234267</v>
      </c>
      <c r="P137" s="15">
        <v>0.249227073743426</v>
      </c>
      <c r="Q137" s="1">
        <v>0.151790442370786</v>
      </c>
      <c r="R137" s="1">
        <v>0.598982483885788</v>
      </c>
      <c r="S137" s="1">
        <v>11.8356596328959</v>
      </c>
      <c r="T137" s="1">
        <v>90842.6849549597</v>
      </c>
      <c r="U137" s="15">
        <v>100.976823640705</v>
      </c>
      <c r="V137" s="1">
        <v>208618.921934618</v>
      </c>
      <c r="W137" s="15">
        <v>0.63871329372243</v>
      </c>
      <c r="X137" s="1">
        <v>0.0831120774591388</v>
      </c>
      <c r="Y137" s="1">
        <v>0.278174628818431</v>
      </c>
      <c r="Z137" s="1">
        <v>0.36128670627757</v>
      </c>
      <c r="AA137" s="1">
        <v>208.618921934618</v>
      </c>
      <c r="AB137" s="1">
        <v>4344.80658798422</v>
      </c>
      <c r="AC137" s="15">
        <v>369.824163897605</v>
      </c>
      <c r="AD137" s="1">
        <v>146062.106709989</v>
      </c>
      <c r="AE137" s="15" t="e">
        <v>#N/A</v>
      </c>
      <c r="AF137" s="1">
        <v>39000.1383745197</v>
      </c>
      <c r="AG137" s="15">
        <v>57559.354386362</v>
      </c>
      <c r="AH137" s="15">
        <v>23.2643008697299</v>
      </c>
      <c r="AI137" s="1">
        <v>20.0925123312463</v>
      </c>
      <c r="AJ137" s="1">
        <v>20.6328402432164</v>
      </c>
      <c r="AK137" s="1">
        <v>0.743468663575931</v>
      </c>
      <c r="AL137" s="1">
        <v>0.705262256398466</v>
      </c>
      <c r="AM137" s="1">
        <v>0.727620055508617</v>
      </c>
      <c r="AN137" s="1">
        <v>0.0</v>
      </c>
      <c r="AO137" s="15">
        <v>0.75192398341955</v>
      </c>
      <c r="AP137" s="1">
        <v>2349.97263742791</v>
      </c>
      <c r="AQ137" s="15">
        <v>4637.57753872831</v>
      </c>
      <c r="AR137" s="15">
        <v>11099.9212709872</v>
      </c>
      <c r="AS137" s="15">
        <v>988.976674461881</v>
      </c>
      <c r="AT137" s="1">
        <v>602.101199010193</v>
      </c>
      <c r="AU137" s="1">
        <v>19678.5493206155</v>
      </c>
      <c r="AV137" s="15">
        <v>12322.4012723706</v>
      </c>
      <c r="AW137" s="15">
        <v>0.608496538075317</v>
      </c>
      <c r="AX137" s="1">
        <v>3912.7710340545</v>
      </c>
      <c r="AY137" s="15">
        <v>0.194793111439675</v>
      </c>
      <c r="AZ137" s="1">
        <v>1169.50014111619</v>
      </c>
      <c r="BA137" s="1">
        <v>0.0553077391985859</v>
      </c>
      <c r="BB137" s="1">
        <v>2889.20582635006</v>
      </c>
      <c r="BC137" s="15">
        <v>0.141402611281627</v>
      </c>
      <c r="BD137" s="1">
        <v>20293.8782738914</v>
      </c>
      <c r="BE137" s="15">
        <v>0.526653985714729</v>
      </c>
      <c r="BF137" s="1">
        <v>0.253482861780198</v>
      </c>
      <c r="BG137" s="1">
        <v>0.150635143769824</v>
      </c>
      <c r="BH137" s="1">
        <v>0.0415242191711967</v>
      </c>
      <c r="BI137" s="1">
        <v>0.0277037895640521</v>
      </c>
    </row>
    <row r="138" ht="15.75" customHeight="1">
      <c r="A138" s="1" t="s">
        <v>914</v>
      </c>
      <c r="B138" s="1" t="s">
        <v>368</v>
      </c>
      <c r="C138" s="1">
        <v>25.65</v>
      </c>
      <c r="D138" s="1">
        <v>342.558994782922</v>
      </c>
      <c r="E138" s="1">
        <v>7713.46525655</v>
      </c>
      <c r="F138" s="1">
        <v>0.0294503983738136</v>
      </c>
      <c r="G138" s="1">
        <v>0.439328292505631</v>
      </c>
      <c r="H138" s="1">
        <v>0.00179702037771056</v>
      </c>
      <c r="I138" s="1">
        <v>0.16382024387072</v>
      </c>
      <c r="J138" s="1">
        <v>0.264380328100301</v>
      </c>
      <c r="K138" s="1">
        <v>0.103740165921004</v>
      </c>
      <c r="L138" s="1">
        <v>0.984870707105372</v>
      </c>
      <c r="M138" s="1">
        <v>0.0950752633868232</v>
      </c>
      <c r="N138" s="1">
        <v>0.219895765941969</v>
      </c>
      <c r="O138" s="1">
        <v>77564.172564474</v>
      </c>
      <c r="P138" s="15">
        <v>0.23250123663335</v>
      </c>
      <c r="Q138" s="1">
        <v>0.19499208454546</v>
      </c>
      <c r="R138" s="1">
        <v>0.572506678821191</v>
      </c>
      <c r="S138" s="1">
        <v>200.736190308837</v>
      </c>
      <c r="T138" s="1">
        <v>101023.298795984</v>
      </c>
      <c r="U138" s="15">
        <v>88.092741192701</v>
      </c>
      <c r="V138" s="1">
        <v>192184.961388293</v>
      </c>
      <c r="W138" s="15">
        <v>0.66378681342906</v>
      </c>
      <c r="X138" s="1">
        <v>0.263930731512345</v>
      </c>
      <c r="Y138" s="1">
        <v>0.0722824550585954</v>
      </c>
      <c r="Z138" s="1">
        <v>0.33621318657094</v>
      </c>
      <c r="AA138" s="1">
        <v>192.184961388293</v>
      </c>
      <c r="AB138" s="1">
        <v>7500.04215691187</v>
      </c>
      <c r="AC138" s="15">
        <v>618.411673333124</v>
      </c>
      <c r="AD138" s="1">
        <v>90178.3447532679</v>
      </c>
      <c r="AE138" s="15" t="e">
        <v>#N/A</v>
      </c>
      <c r="AF138" s="1">
        <v>34523.7968407862</v>
      </c>
      <c r="AG138" s="15">
        <v>49964.228373835</v>
      </c>
      <c r="AH138" s="15">
        <v>67.7014194755508</v>
      </c>
      <c r="AI138" s="1">
        <v>31.7268420183397</v>
      </c>
      <c r="AJ138" s="1">
        <v>45.8140888385268</v>
      </c>
      <c r="AK138" s="1">
        <v>2.17772705917472</v>
      </c>
      <c r="AL138" s="1">
        <v>1.342409082488</v>
      </c>
      <c r="AM138" s="1">
        <v>1.70454477977598</v>
      </c>
      <c r="AN138" s="1">
        <v>47.4149977131785</v>
      </c>
      <c r="AO138" s="15">
        <v>1.19506521544471</v>
      </c>
      <c r="AP138" s="1">
        <v>3210.13159325164</v>
      </c>
      <c r="AQ138" s="15">
        <v>4139.87606904483</v>
      </c>
      <c r="AR138" s="15">
        <v>11293.4943030989</v>
      </c>
      <c r="AS138" s="15">
        <v>1634.96601728919</v>
      </c>
      <c r="AT138" s="1">
        <v>799.740036653656</v>
      </c>
      <c r="AU138" s="1">
        <v>21078.2080193382</v>
      </c>
      <c r="AV138" s="15">
        <v>10665.7926124355</v>
      </c>
      <c r="AW138" s="15">
        <v>0.502648765706814</v>
      </c>
      <c r="AX138" s="1">
        <v>6249.20413342581</v>
      </c>
      <c r="AY138" s="15">
        <v>0.286697478288785</v>
      </c>
      <c r="AZ138" s="1">
        <v>1120.88335646764</v>
      </c>
      <c r="BA138" s="1">
        <v>0.0527376582740085</v>
      </c>
      <c r="BB138" s="1">
        <v>3417.39781102806</v>
      </c>
      <c r="BC138" s="15">
        <v>0.157916097752923</v>
      </c>
      <c r="BD138" s="1">
        <v>21453.277913357</v>
      </c>
      <c r="BE138" s="15">
        <v>0.567463862357668</v>
      </c>
      <c r="BF138" s="1">
        <v>0.229775406433609</v>
      </c>
      <c r="BG138" s="1">
        <v>0.155564870151938</v>
      </c>
      <c r="BH138" s="1">
        <v>0.0326487550939657</v>
      </c>
      <c r="BI138" s="1">
        <v>0.0145471059628187</v>
      </c>
    </row>
    <row r="139" ht="15.75" customHeight="1">
      <c r="A139" s="1" t="s">
        <v>948</v>
      </c>
      <c r="B139" s="1" t="s">
        <v>370</v>
      </c>
      <c r="C139" s="1">
        <v>13.05</v>
      </c>
      <c r="D139" s="1">
        <v>242.384444872002</v>
      </c>
      <c r="E139" s="1">
        <v>2112.6421204</v>
      </c>
      <c r="F139" s="1">
        <v>0.0406908178675255</v>
      </c>
      <c r="G139" s="1">
        <v>0.160085004001673</v>
      </c>
      <c r="H139" s="1" t="e">
        <v>#N/A</v>
      </c>
      <c r="I139" s="1">
        <v>0.0800829095849635</v>
      </c>
      <c r="J139" s="1">
        <v>0.644562431127499</v>
      </c>
      <c r="K139" s="1">
        <v>0.0764570386213177</v>
      </c>
      <c r="L139" s="1">
        <v>0.596499852766188</v>
      </c>
      <c r="M139" s="1">
        <v>0.0408347093480992</v>
      </c>
      <c r="N139" s="1">
        <v>0.173595761234144</v>
      </c>
      <c r="O139" s="1">
        <v>79069.9149474548</v>
      </c>
      <c r="P139" s="15">
        <v>0.188123772103715</v>
      </c>
      <c r="Q139" s="1">
        <v>0.140487210570524</v>
      </c>
      <c r="R139" s="1">
        <v>0.671389017325762</v>
      </c>
      <c r="S139" s="1">
        <v>27.965971963069</v>
      </c>
      <c r="T139" s="1">
        <v>96566.1274186609</v>
      </c>
      <c r="U139" s="15">
        <v>97.1843331770285</v>
      </c>
      <c r="V139" s="1">
        <v>350674.448429406</v>
      </c>
      <c r="W139" s="15">
        <v>0.745522404028264</v>
      </c>
      <c r="X139" s="1">
        <v>0.224334311385667</v>
      </c>
      <c r="Y139" s="1">
        <v>0.0301432845860696</v>
      </c>
      <c r="Z139" s="1">
        <v>0.254477595971736</v>
      </c>
      <c r="AA139" s="1">
        <v>350.674448429406</v>
      </c>
      <c r="AB139" s="1">
        <v>12902.8205424773</v>
      </c>
      <c r="AC139" s="15">
        <v>1177.32694524195</v>
      </c>
      <c r="AD139" s="1">
        <v>233399.309374575</v>
      </c>
      <c r="AE139" s="15" t="e">
        <v>#N/A</v>
      </c>
      <c r="AF139" s="1">
        <v>46628.0926619064</v>
      </c>
      <c r="AG139" s="15">
        <v>74904.2226144006</v>
      </c>
      <c r="AH139" s="15">
        <v>78.5171262180612</v>
      </c>
      <c r="AI139" s="1">
        <v>32.883709993496</v>
      </c>
      <c r="AJ139" s="1">
        <v>46.7760578268303</v>
      </c>
      <c r="AK139" s="1">
        <v>2.01595932152703</v>
      </c>
      <c r="AL139" s="1">
        <v>1.24987763751052</v>
      </c>
      <c r="AM139" s="1">
        <v>1.67548786202028</v>
      </c>
      <c r="AN139" s="1">
        <v>9.29337525291915</v>
      </c>
      <c r="AO139" s="15">
        <v>0.996457432568345</v>
      </c>
      <c r="AP139" s="1">
        <v>2537.1702943635</v>
      </c>
      <c r="AQ139" s="15">
        <v>3022.62724615703</v>
      </c>
      <c r="AR139" s="15">
        <v>10867.1373522332</v>
      </c>
      <c r="AS139" s="15">
        <v>1376.46476107814</v>
      </c>
      <c r="AT139" s="1">
        <v>562.37546152637</v>
      </c>
      <c r="AU139" s="1">
        <v>18365.7751153582</v>
      </c>
      <c r="AV139" s="15">
        <v>5119.49880310678</v>
      </c>
      <c r="AW139" s="15">
        <v>0.266456317823025</v>
      </c>
      <c r="AX139" s="1">
        <v>11483.7628983881</v>
      </c>
      <c r="AY139" s="15">
        <v>0.591069720054066</v>
      </c>
      <c r="AZ139" s="1">
        <v>1541.51196214763</v>
      </c>
      <c r="BA139" s="1">
        <v>0.0786155917886444</v>
      </c>
      <c r="BB139" s="1">
        <v>1223.32488111338</v>
      </c>
      <c r="BC139" s="15">
        <v>0.0638583703503319</v>
      </c>
      <c r="BD139" s="1">
        <v>19368.0985447559</v>
      </c>
      <c r="BE139" s="15">
        <v>0.565602398830436</v>
      </c>
      <c r="BF139" s="1">
        <v>0.232475356235451</v>
      </c>
      <c r="BG139" s="1">
        <v>0.155482335186602</v>
      </c>
      <c r="BH139" s="1">
        <v>0.0308979806742836</v>
      </c>
      <c r="BI139" s="1">
        <v>0.0155419290732283</v>
      </c>
    </row>
    <row r="140" ht="15.75" customHeight="1">
      <c r="A140" s="1" t="s">
        <v>982</v>
      </c>
      <c r="B140" s="1" t="s">
        <v>372</v>
      </c>
      <c r="C140" s="1">
        <v>46.9</v>
      </c>
      <c r="D140" s="1">
        <v>75.9210492960678</v>
      </c>
      <c r="E140" s="1">
        <v>2357.59136675</v>
      </c>
      <c r="F140" s="1">
        <v>0.0137995082842327</v>
      </c>
      <c r="G140" s="1">
        <v>0.0802394912077546</v>
      </c>
      <c r="H140" s="1" t="e">
        <v>#N/A</v>
      </c>
      <c r="I140" s="1">
        <v>0.10500037856518</v>
      </c>
      <c r="J140" s="1">
        <v>0.708034290364623</v>
      </c>
      <c r="K140" s="1">
        <v>0.094773966049478</v>
      </c>
      <c r="L140" s="1">
        <v>0.867722077187049</v>
      </c>
      <c r="M140" s="1">
        <v>0.0380454285582817</v>
      </c>
      <c r="N140" s="1">
        <v>0.182444573967962</v>
      </c>
      <c r="O140" s="1">
        <v>70817.5935727527</v>
      </c>
      <c r="P140" s="15">
        <v>0.215669214059646</v>
      </c>
      <c r="Q140" s="1">
        <v>0.15319095823593</v>
      </c>
      <c r="R140" s="1">
        <v>0.631139827704423</v>
      </c>
      <c r="S140" s="1">
        <v>21.0281636268085</v>
      </c>
      <c r="T140" s="1">
        <v>99737.0467199466</v>
      </c>
      <c r="U140" s="15">
        <v>128.020355463406</v>
      </c>
      <c r="V140" s="1">
        <v>251845.202427296</v>
      </c>
      <c r="W140" s="15">
        <v>0.737169462989995</v>
      </c>
      <c r="X140" s="1">
        <v>0.203249286418842</v>
      </c>
      <c r="Y140" s="1">
        <v>0.059581250591162</v>
      </c>
      <c r="Z140" s="1">
        <v>0.262830537010005</v>
      </c>
      <c r="AA140" s="1">
        <v>251.845202427296</v>
      </c>
      <c r="AB140" s="1">
        <v>6886.58052832175</v>
      </c>
      <c r="AC140" s="15">
        <v>729.771092974333</v>
      </c>
      <c r="AD140" s="1">
        <v>178505.561633756</v>
      </c>
      <c r="AE140" s="15" t="e">
        <v>#N/A</v>
      </c>
      <c r="AF140" s="1">
        <v>40831.168128817</v>
      </c>
      <c r="AG140" s="15">
        <v>63424.4990091103</v>
      </c>
      <c r="AH140" s="15">
        <v>46.4222730620646</v>
      </c>
      <c r="AI140" s="1">
        <v>25.859632657579</v>
      </c>
      <c r="AJ140" s="1">
        <v>30.6778310680451</v>
      </c>
      <c r="AK140" s="1">
        <v>1.74434211706442</v>
      </c>
      <c r="AL140" s="1">
        <v>0.909550916194754</v>
      </c>
      <c r="AM140" s="1">
        <v>1.41911098495851</v>
      </c>
      <c r="AN140" s="1">
        <v>701.331440986453</v>
      </c>
      <c r="AO140" s="15">
        <v>1.04162899827958</v>
      </c>
      <c r="AP140" s="1">
        <v>1982.77143822596</v>
      </c>
      <c r="AQ140" s="15">
        <v>2819.66270777616</v>
      </c>
      <c r="AR140" s="15">
        <v>9257.2517764544</v>
      </c>
      <c r="AS140" s="15">
        <v>1172.04031388575</v>
      </c>
      <c r="AT140" s="1">
        <v>502.292507599589</v>
      </c>
      <c r="AU140" s="1">
        <v>15734.0187439419</v>
      </c>
      <c r="AV140" s="15">
        <v>7700.6144399278</v>
      </c>
      <c r="AW140" s="15">
        <v>0.46278095954427</v>
      </c>
      <c r="AX140" s="1">
        <v>6633.10326157309</v>
      </c>
      <c r="AY140" s="15">
        <v>0.385532034736409</v>
      </c>
      <c r="AZ140" s="1">
        <v>1035.71609848281</v>
      </c>
      <c r="BA140" s="15">
        <v>0.0609441511995094</v>
      </c>
      <c r="BB140" s="1">
        <v>1551.57501443233</v>
      </c>
      <c r="BC140" s="15">
        <v>0.0907428545234669</v>
      </c>
      <c r="BD140" s="1">
        <v>16921.008814416</v>
      </c>
      <c r="BE140" s="15">
        <v>0.549056479873913</v>
      </c>
      <c r="BF140" s="1">
        <v>0.229010042038848</v>
      </c>
      <c r="BG140" s="1">
        <v>0.175612355720351</v>
      </c>
      <c r="BH140" s="1">
        <v>0.0323067938641735</v>
      </c>
      <c r="BI140" s="1">
        <v>0.0140143285027154</v>
      </c>
    </row>
    <row r="141" ht="15.75" customHeight="1">
      <c r="A141" s="1" t="s">
        <v>1017</v>
      </c>
      <c r="B141" s="1" t="s">
        <v>374</v>
      </c>
      <c r="C141" s="1">
        <v>28.15</v>
      </c>
      <c r="D141" s="1">
        <v>182.556957925501</v>
      </c>
      <c r="E141" s="1">
        <v>4691.1446557</v>
      </c>
      <c r="F141" s="1">
        <v>0.0314467830452014</v>
      </c>
      <c r="G141" s="1">
        <v>0.0570999741794788</v>
      </c>
      <c r="H141" s="1">
        <v>0.00196818032490165</v>
      </c>
      <c r="I141" s="1">
        <v>0.0612191937740615</v>
      </c>
      <c r="J141" s="1">
        <v>0.788570531962321</v>
      </c>
      <c r="K141" s="1">
        <v>0.0603982029898718</v>
      </c>
      <c r="L141" s="1">
        <v>0.342191990308688</v>
      </c>
      <c r="M141" s="1">
        <v>0.0298174857691697</v>
      </c>
      <c r="N141" s="1">
        <v>0.15468653791207</v>
      </c>
      <c r="O141" s="1">
        <v>81355.2067585271</v>
      </c>
      <c r="P141" s="15">
        <v>0.176113563721481</v>
      </c>
      <c r="Q141" s="1">
        <v>0.159050061091857</v>
      </c>
      <c r="R141" s="1">
        <v>0.664836375186662</v>
      </c>
      <c r="S141" s="1">
        <v>36.6211354100344</v>
      </c>
      <c r="T141" s="1">
        <v>107692.736473212</v>
      </c>
      <c r="U141" s="15">
        <v>146.093396326528</v>
      </c>
      <c r="V141" s="1">
        <v>328198.989905218</v>
      </c>
      <c r="W141" s="15">
        <v>0.790050978147144</v>
      </c>
      <c r="X141" s="1">
        <v>0.168216514707438</v>
      </c>
      <c r="Y141" s="1">
        <v>0.0417325071454186</v>
      </c>
      <c r="Z141" s="1">
        <v>0.209949021852856</v>
      </c>
      <c r="AA141" s="1">
        <v>328.198989905218</v>
      </c>
      <c r="AB141" s="1">
        <v>10991.8336961421</v>
      </c>
      <c r="AC141" s="15">
        <v>1057.14539157821</v>
      </c>
      <c r="AD141" s="1">
        <v>236796.692405641</v>
      </c>
      <c r="AE141" s="15" t="e">
        <v>#N/A</v>
      </c>
      <c r="AF141" s="1">
        <v>51277.3196390032</v>
      </c>
      <c r="AG141" s="15">
        <v>90865.278341033</v>
      </c>
      <c r="AH141" s="15">
        <v>66.238135686242</v>
      </c>
      <c r="AI141" s="1">
        <v>30.7989508519674</v>
      </c>
      <c r="AJ141" s="1">
        <v>37.9931311189953</v>
      </c>
      <c r="AK141" s="1">
        <v>2.21734423109563</v>
      </c>
      <c r="AL141" s="1">
        <v>1.58722655185654</v>
      </c>
      <c r="AM141" s="1">
        <v>1.90925505009711</v>
      </c>
      <c r="AN141" s="1">
        <v>160.49343342785</v>
      </c>
      <c r="AO141" s="15">
        <v>0.856400621153238</v>
      </c>
      <c r="AP141" s="1">
        <v>1909.15598224365</v>
      </c>
      <c r="AQ141" s="15">
        <v>2720.73392247494</v>
      </c>
      <c r="AR141" s="15">
        <v>9472.45967847249</v>
      </c>
      <c r="AS141" s="15">
        <v>1173.85825031189</v>
      </c>
      <c r="AT141" s="1">
        <v>552.886834633962</v>
      </c>
      <c r="AU141" s="1">
        <v>15829.0946681369</v>
      </c>
      <c r="AV141" s="15">
        <v>4504.64097985654</v>
      </c>
      <c r="AW141" s="15">
        <v>0.277967982389532</v>
      </c>
      <c r="AX141" s="1">
        <v>9570.63989125859</v>
      </c>
      <c r="AY141" s="15">
        <v>0.577806129026867</v>
      </c>
      <c r="AZ141" s="1">
        <v>1514.12897037689</v>
      </c>
      <c r="BA141" s="1">
        <v>0.0946882990133457</v>
      </c>
      <c r="BB141" s="1">
        <v>806.171200727862</v>
      </c>
      <c r="BC141" s="15">
        <v>0.0495375895751902</v>
      </c>
      <c r="BD141" s="1">
        <v>16395.5810422199</v>
      </c>
      <c r="BE141" s="15">
        <v>0.59269794456149</v>
      </c>
      <c r="BF141" s="1">
        <v>0.238716478285665</v>
      </c>
      <c r="BG141" s="1">
        <v>0.123053701712375</v>
      </c>
      <c r="BH141" s="1">
        <v>0.0309673087651839</v>
      </c>
      <c r="BI141" s="1">
        <v>0.0145645666752851</v>
      </c>
    </row>
    <row r="142" ht="15.75" customHeight="1">
      <c r="A142" s="1" t="s">
        <v>1047</v>
      </c>
      <c r="B142" s="1" t="s">
        <v>377</v>
      </c>
      <c r="C142" s="1">
        <v>51.3</v>
      </c>
      <c r="D142" s="1">
        <v>30.1535154979385</v>
      </c>
      <c r="E142" s="1">
        <v>1205.2515206</v>
      </c>
      <c r="F142" s="1">
        <v>0.0154846674814685</v>
      </c>
      <c r="G142" s="1">
        <v>0.0266290348578365</v>
      </c>
      <c r="H142" s="1" t="e">
        <v>#N/A</v>
      </c>
      <c r="I142" s="1">
        <v>0.0518178364096666</v>
      </c>
      <c r="J142" s="1">
        <v>0.873248958297376</v>
      </c>
      <c r="K142" s="1">
        <v>0.0521457747434369</v>
      </c>
      <c r="L142" s="1">
        <v>0.515375645787179</v>
      </c>
      <c r="M142" s="1">
        <v>0.0159723706140034</v>
      </c>
      <c r="N142" s="1">
        <v>0.148510887392317</v>
      </c>
      <c r="O142" s="1">
        <v>68432.6987053202</v>
      </c>
      <c r="P142" s="15">
        <v>0.177896766173434</v>
      </c>
      <c r="Q142" s="1">
        <v>0.139994890040915</v>
      </c>
      <c r="R142" s="1">
        <v>0.682108343785651</v>
      </c>
      <c r="S142" s="1">
        <v>11.5840641800394</v>
      </c>
      <c r="T142" s="1">
        <v>89340.4175920241</v>
      </c>
      <c r="U142" s="15">
        <v>119.825610348134</v>
      </c>
      <c r="V142" s="1">
        <v>297953.298056183</v>
      </c>
      <c r="W142" s="15">
        <v>0.762654558575656</v>
      </c>
      <c r="X142" s="1">
        <v>0.151524897904888</v>
      </c>
      <c r="Y142" s="1">
        <v>0.0858205435194567</v>
      </c>
      <c r="Z142" s="1">
        <v>0.237345441424344</v>
      </c>
      <c r="AA142" s="1">
        <v>297.953298056183</v>
      </c>
      <c r="AB142" s="1">
        <v>8273.27825733506</v>
      </c>
      <c r="AC142" s="15">
        <v>817.984084773616</v>
      </c>
      <c r="AD142" s="1">
        <v>228222.617560366</v>
      </c>
      <c r="AE142" s="15" t="e">
        <v>#N/A</v>
      </c>
      <c r="AF142" s="1">
        <v>43766.880847481</v>
      </c>
      <c r="AG142" s="15">
        <v>71524.574510936</v>
      </c>
      <c r="AH142" s="15">
        <v>42.5850499618919</v>
      </c>
      <c r="AI142" s="1">
        <v>25.5705061542838</v>
      </c>
      <c r="AJ142" s="1">
        <v>30.1240652740957</v>
      </c>
      <c r="AK142" s="1">
        <v>1.51916923009854</v>
      </c>
      <c r="AL142" s="1">
        <v>0.90405682670648</v>
      </c>
      <c r="AM142" s="1">
        <v>1.28441221060411</v>
      </c>
      <c r="AN142" s="1">
        <v>737.466168105326</v>
      </c>
      <c r="AO142" s="15">
        <v>1.11079943324439</v>
      </c>
      <c r="AP142" s="1">
        <v>2031.62850587488</v>
      </c>
      <c r="AQ142" s="15">
        <v>3106.15039683693</v>
      </c>
      <c r="AR142" s="15">
        <v>8625.42700035321</v>
      </c>
      <c r="AS142" s="15">
        <v>1022.69605632722</v>
      </c>
      <c r="AT142" s="1">
        <v>560.048732951584</v>
      </c>
      <c r="AU142" s="1">
        <v>15345.9506923438</v>
      </c>
      <c r="AV142" s="15">
        <v>6342.79897705892</v>
      </c>
      <c r="AW142" s="15">
        <v>0.389044232991317</v>
      </c>
      <c r="AX142" s="1">
        <v>7777.5023847468</v>
      </c>
      <c r="AY142" s="15">
        <v>0.459548042942027</v>
      </c>
      <c r="AZ142" s="1">
        <v>1417.37334925342</v>
      </c>
      <c r="BA142" s="1">
        <v>0.0827529955753435</v>
      </c>
      <c r="BB142" s="1">
        <v>1129.89277281859</v>
      </c>
      <c r="BC142" s="15">
        <v>0.068654728476578</v>
      </c>
      <c r="BD142" s="1">
        <v>16667.5674838777</v>
      </c>
      <c r="BE142" s="15">
        <v>0.547212686047841</v>
      </c>
      <c r="BF142" s="1">
        <v>0.229517981943484</v>
      </c>
      <c r="BG142" s="1">
        <v>0.16863590473872</v>
      </c>
      <c r="BH142" s="1">
        <v>0.0359950803575992</v>
      </c>
      <c r="BI142" s="1">
        <v>0.0186383469123557</v>
      </c>
    </row>
    <row r="143" ht="15.75" customHeight="1">
      <c r="A143" s="1" t="s">
        <v>1080</v>
      </c>
      <c r="B143" s="1" t="s">
        <v>380</v>
      </c>
      <c r="C143" s="1">
        <v>42.35</v>
      </c>
      <c r="D143" s="1">
        <v>64.0318377365197</v>
      </c>
      <c r="E143" s="1">
        <v>2324.2191577</v>
      </c>
      <c r="F143" s="1">
        <v>0.0175766666315028</v>
      </c>
      <c r="G143" s="1">
        <v>0.0685364516700276</v>
      </c>
      <c r="H143" s="1" t="e">
        <v>#N/A</v>
      </c>
      <c r="I143" s="1">
        <v>0.0896407884547605</v>
      </c>
      <c r="J143" s="1">
        <v>0.753044472001007</v>
      </c>
      <c r="K143" s="1">
        <v>0.0713411950877759</v>
      </c>
      <c r="L143" s="1">
        <v>0.50727406080019</v>
      </c>
      <c r="M143" s="1">
        <v>0.0278892223160019</v>
      </c>
      <c r="N143" s="1">
        <v>0.158401459152542</v>
      </c>
      <c r="O143" s="1">
        <v>75010.1646060755</v>
      </c>
      <c r="P143" s="15">
        <v>0.194816177316175</v>
      </c>
      <c r="Q143" s="1">
        <v>0.149455361795059</v>
      </c>
      <c r="R143" s="1">
        <v>0.655728460888766</v>
      </c>
      <c r="S143" s="1">
        <v>21.6768260011441</v>
      </c>
      <c r="T143" s="1">
        <v>98401.4858920396</v>
      </c>
      <c r="U143" s="15">
        <v>125.738694329974</v>
      </c>
      <c r="V143" s="1">
        <v>298135.894028906</v>
      </c>
      <c r="W143" s="15">
        <v>0.725928142508294</v>
      </c>
      <c r="X143" s="1">
        <v>0.220416190566882</v>
      </c>
      <c r="Y143" s="1">
        <v>0.0536556669248247</v>
      </c>
      <c r="Z143" s="1">
        <v>0.274071857491706</v>
      </c>
      <c r="AA143" s="1">
        <v>298.135894028906</v>
      </c>
      <c r="AB143" s="1">
        <v>9188.80867118153</v>
      </c>
      <c r="AC143" s="15">
        <v>803.527693510673</v>
      </c>
      <c r="AD143" s="1">
        <v>220178.737681465</v>
      </c>
      <c r="AE143" s="15" t="e">
        <v>#N/A</v>
      </c>
      <c r="AF143" s="1">
        <v>45305.8399153054</v>
      </c>
      <c r="AG143" s="15">
        <v>76193.7289082872</v>
      </c>
      <c r="AH143" s="15">
        <v>55.9272031727852</v>
      </c>
      <c r="AI143" s="1">
        <v>27.041716481493</v>
      </c>
      <c r="AJ143" s="1">
        <v>36.3779799559561</v>
      </c>
      <c r="AK143" s="1">
        <v>1.80129562300742</v>
      </c>
      <c r="AL143" s="1">
        <v>1.10241436366294</v>
      </c>
      <c r="AM143" s="1">
        <v>1.52843102286231</v>
      </c>
      <c r="AN143" s="1">
        <v>612.203535232911</v>
      </c>
      <c r="AO143" s="15">
        <v>0.90375545418124</v>
      </c>
      <c r="AP143" s="1">
        <v>2088.66637938048</v>
      </c>
      <c r="AQ143" s="15">
        <v>2837.50203962102</v>
      </c>
      <c r="AR143" s="15">
        <v>9475.83209979838</v>
      </c>
      <c r="AS143" s="15">
        <v>1034.07285347324</v>
      </c>
      <c r="AT143" s="1">
        <v>459.777707691511</v>
      </c>
      <c r="AU143" s="1">
        <v>15895.8510799646</v>
      </c>
      <c r="AV143" s="15">
        <v>5280.85391441287</v>
      </c>
      <c r="AW143" s="15">
        <v>0.323331543882213</v>
      </c>
      <c r="AX143" s="1">
        <v>8796.82006936939</v>
      </c>
      <c r="AY143" s="15">
        <v>0.525038909052286</v>
      </c>
      <c r="AZ143" s="1">
        <v>1259.25275714226</v>
      </c>
      <c r="BA143" s="1">
        <v>0.0741833406585697</v>
      </c>
      <c r="BB143" s="1">
        <v>1279.31797242705</v>
      </c>
      <c r="BC143" s="15">
        <v>0.0774462064044579</v>
      </c>
      <c r="BD143" s="1">
        <v>16616.2447133516</v>
      </c>
      <c r="BE143" s="15">
        <v>0.568007903987795</v>
      </c>
      <c r="BF143" s="1">
        <v>0.240873984551477</v>
      </c>
      <c r="BG143" s="1">
        <v>0.138251957160654</v>
      </c>
      <c r="BH143" s="1">
        <v>0.0334091395728362</v>
      </c>
      <c r="BI143" s="1">
        <v>0.0194570147272379</v>
      </c>
    </row>
    <row r="144" ht="15.75" customHeight="1">
      <c r="A144" s="1" t="s">
        <v>1621</v>
      </c>
      <c r="B144" s="1" t="s">
        <v>382</v>
      </c>
      <c r="C144" s="1">
        <v>33.5</v>
      </c>
      <c r="D144" s="1">
        <v>282.023927006887</v>
      </c>
      <c r="E144" s="1">
        <v>8747.16473695</v>
      </c>
      <c r="F144" s="1">
        <v>0.113796619777829</v>
      </c>
      <c r="G144" s="1">
        <v>0.129633185552603</v>
      </c>
      <c r="H144" s="1">
        <v>0.00232229644394857</v>
      </c>
      <c r="I144" s="1">
        <v>0.0782047294409928</v>
      </c>
      <c r="J144" s="1">
        <v>0.609878491639349</v>
      </c>
      <c r="K144" s="1">
        <v>0.0668659347171727</v>
      </c>
      <c r="L144" s="1">
        <v>0.311980317445705</v>
      </c>
      <c r="M144" s="1">
        <v>0.0711317164144735</v>
      </c>
      <c r="N144" s="1">
        <v>0.142382291360695</v>
      </c>
      <c r="O144" s="1">
        <v>86265.3857636341</v>
      </c>
      <c r="P144" s="15">
        <v>0.202023153928444</v>
      </c>
      <c r="Q144" s="1">
        <v>0.182612523508631</v>
      </c>
      <c r="R144" s="1">
        <v>0.615364322562925</v>
      </c>
      <c r="S144" s="1">
        <v>76.4023900333512</v>
      </c>
      <c r="T144" s="1">
        <v>110380.871545349</v>
      </c>
      <c r="U144" s="15">
        <v>155.580640518925</v>
      </c>
      <c r="V144" s="1">
        <v>322355.764158523</v>
      </c>
      <c r="W144" s="15">
        <v>0.811835853785761</v>
      </c>
      <c r="X144" s="1">
        <v>0.158284173448119</v>
      </c>
      <c r="Y144" s="1">
        <v>0.0298799727661199</v>
      </c>
      <c r="Z144" s="1">
        <v>0.188164146214238</v>
      </c>
      <c r="AA144" s="1">
        <v>322.355764158523</v>
      </c>
      <c r="AB144" s="1">
        <v>11696.9103620284</v>
      </c>
      <c r="AC144" s="15">
        <v>1049.55510020509</v>
      </c>
      <c r="AD144" s="1">
        <v>253126.953591705</v>
      </c>
      <c r="AE144" s="15" t="e">
        <v>#N/A</v>
      </c>
      <c r="AF144" s="1">
        <v>64738.6815405711</v>
      </c>
      <c r="AG144" s="15">
        <v>128956.675544324</v>
      </c>
      <c r="AH144" s="15">
        <v>79.8121073927852</v>
      </c>
      <c r="AI144" s="1">
        <v>32.9036825977385</v>
      </c>
      <c r="AJ144" s="1">
        <v>44.717593650349</v>
      </c>
      <c r="AK144" s="1">
        <v>1.98032480130882</v>
      </c>
      <c r="AL144" s="1">
        <v>1.19570015002605</v>
      </c>
      <c r="AM144" s="1">
        <v>1.50169075250582</v>
      </c>
      <c r="AN144" s="1">
        <v>211.529866321595</v>
      </c>
      <c r="AO144" s="1">
        <v>0.718475616879924</v>
      </c>
      <c r="AP144" s="1">
        <v>1845.36712408235</v>
      </c>
      <c r="AQ144" s="15">
        <v>2778.72564498827</v>
      </c>
      <c r="AR144" s="15">
        <v>10161.6327474693</v>
      </c>
      <c r="AS144" s="15">
        <v>1291.06404785029</v>
      </c>
      <c r="AT144" s="1">
        <v>574.292282764482</v>
      </c>
      <c r="AU144" s="1">
        <v>16651.0818471547</v>
      </c>
      <c r="AV144" s="15">
        <v>3732.30282032027</v>
      </c>
      <c r="AW144" s="15">
        <v>0.227468566629705</v>
      </c>
      <c r="AX144" s="1">
        <v>10415.6452719016</v>
      </c>
      <c r="AY144" s="15">
        <v>0.618853364073637</v>
      </c>
      <c r="AZ144" s="1">
        <v>1849.90798794809</v>
      </c>
      <c r="BA144" s="1">
        <v>0.111740594947495</v>
      </c>
      <c r="BB144" s="1">
        <v>690.95108383311</v>
      </c>
      <c r="BC144" s="15">
        <v>0.0419374743373194</v>
      </c>
      <c r="BD144" s="1">
        <v>16688.8071640031</v>
      </c>
      <c r="BE144" s="15">
        <v>0.600741320857683</v>
      </c>
      <c r="BF144" s="1">
        <v>0.228865014921233</v>
      </c>
      <c r="BG144" s="1">
        <v>0.112575898241974</v>
      </c>
      <c r="BH144" s="1">
        <v>0.0325364730070267</v>
      </c>
      <c r="BI144" s="1">
        <v>0.0252812929720844</v>
      </c>
    </row>
    <row r="145" ht="15.75" customHeight="1">
      <c r="A145" s="1" t="s">
        <v>1112</v>
      </c>
      <c r="B145" s="1" t="s">
        <v>384</v>
      </c>
      <c r="C145" s="1">
        <v>10.8</v>
      </c>
      <c r="D145" s="1">
        <v>317.851445438607</v>
      </c>
      <c r="E145" s="1">
        <v>2351.71060245</v>
      </c>
      <c r="F145" s="1">
        <v>0.00607546715231959</v>
      </c>
      <c r="G145" s="1">
        <v>0.498509846406252</v>
      </c>
      <c r="H145" s="1">
        <v>0.00265584371119154</v>
      </c>
      <c r="I145" s="1">
        <v>0.143859500847211</v>
      </c>
      <c r="J145" s="1">
        <v>0.225398415615493</v>
      </c>
      <c r="K145" s="1">
        <v>0.134549314990778</v>
      </c>
      <c r="L145" s="1">
        <v>0.995842743208539</v>
      </c>
      <c r="M145" s="1">
        <v>0.0688245844461806</v>
      </c>
      <c r="N145" s="1">
        <v>0.205904849890065</v>
      </c>
      <c r="O145" s="1">
        <v>71368.9324239345</v>
      </c>
      <c r="P145" s="15">
        <v>0.253957555502241</v>
      </c>
      <c r="Q145" s="1">
        <v>0.19329330813238</v>
      </c>
      <c r="R145" s="1">
        <v>0.552749136365379</v>
      </c>
      <c r="S145" s="1">
        <v>40.8790903722102</v>
      </c>
      <c r="T145" s="1">
        <v>95944.2116824666</v>
      </c>
      <c r="U145" s="15">
        <v>78.5621382232789</v>
      </c>
      <c r="V145" s="1">
        <v>173527.744687147</v>
      </c>
      <c r="W145" s="15">
        <v>0.677720833936178</v>
      </c>
      <c r="X145" s="1">
        <v>0.248670181203784</v>
      </c>
      <c r="Y145" s="1">
        <v>0.0736089848600376</v>
      </c>
      <c r="Z145" s="1">
        <v>0.322279166063822</v>
      </c>
      <c r="AA145" s="1">
        <v>173.527744687147</v>
      </c>
      <c r="AB145" s="1">
        <v>6390.88892755015</v>
      </c>
      <c r="AC145" s="15">
        <v>650.424293238488</v>
      </c>
      <c r="AD145" s="1">
        <v>83214.243177259</v>
      </c>
      <c r="AE145" s="15" t="e">
        <v>#N/A</v>
      </c>
      <c r="AF145" s="1">
        <v>32862.9946132643</v>
      </c>
      <c r="AG145" s="15">
        <v>46002.5606815651</v>
      </c>
      <c r="AH145" s="15">
        <v>60.8725272847285</v>
      </c>
      <c r="AI145" s="1">
        <v>31.0685399925872</v>
      </c>
      <c r="AJ145" s="1">
        <v>41.9978742684889</v>
      </c>
      <c r="AK145" s="1">
        <v>1.84282446082995</v>
      </c>
      <c r="AL145" s="1">
        <v>1.05809653239265</v>
      </c>
      <c r="AM145" s="1">
        <v>1.48002707007569</v>
      </c>
      <c r="AN145" s="1">
        <v>0.0</v>
      </c>
      <c r="AO145" s="1">
        <v>1.18153806773795</v>
      </c>
      <c r="AP145" s="1">
        <v>3420.64885731238</v>
      </c>
      <c r="AQ145" s="15">
        <v>4301.78444786558</v>
      </c>
      <c r="AR145" s="15">
        <v>11053.7591910409</v>
      </c>
      <c r="AS145" s="15">
        <v>1581.12217001796</v>
      </c>
      <c r="AT145" s="1">
        <v>869.052062728646</v>
      </c>
      <c r="AU145" s="1">
        <v>21226.3667289655</v>
      </c>
      <c r="AV145" s="15">
        <v>11794.5537448645</v>
      </c>
      <c r="AW145" s="15">
        <v>0.550261753617553</v>
      </c>
      <c r="AX145" s="1">
        <v>5522.75415618939</v>
      </c>
      <c r="AY145" s="15">
        <v>0.246895404305205</v>
      </c>
      <c r="AZ145" s="1">
        <v>1155.98083167498</v>
      </c>
      <c r="BA145" s="1">
        <v>0.0529777325422887</v>
      </c>
      <c r="BB145" s="1">
        <v>3242.07929454718</v>
      </c>
      <c r="BC145" s="15">
        <v>0.149865109552728</v>
      </c>
      <c r="BD145" s="1">
        <v>21715.368027276</v>
      </c>
      <c r="BE145" s="15">
        <v>0.548896985262887</v>
      </c>
      <c r="BF145" s="1">
        <v>0.217583896066495</v>
      </c>
      <c r="BG145" s="1">
        <v>0.181206452577775</v>
      </c>
      <c r="BH145" s="1">
        <v>0.0285123402721961</v>
      </c>
      <c r="BI145" s="1">
        <v>0.0238003258206458</v>
      </c>
    </row>
    <row r="146" ht="15.75" customHeight="1">
      <c r="A146" s="1" t="s">
        <v>1624</v>
      </c>
      <c r="B146" s="1" t="s">
        <v>388</v>
      </c>
      <c r="C146" s="1">
        <v>141.65</v>
      </c>
      <c r="D146" s="1">
        <v>9.00518882453418</v>
      </c>
      <c r="E146" s="1">
        <v>1029.7122794</v>
      </c>
      <c r="F146" s="1" t="e">
        <v>#N/A</v>
      </c>
      <c r="G146" s="1">
        <v>0.0134401204139263</v>
      </c>
      <c r="H146" s="1" t="e">
        <v>#N/A</v>
      </c>
      <c r="I146" s="1">
        <v>0.0265384233119667</v>
      </c>
      <c r="J146" s="1">
        <v>0.931374258430917</v>
      </c>
      <c r="K146" s="1">
        <v>0.0338828312241834</v>
      </c>
      <c r="L146" s="1">
        <v>0.675412483898275</v>
      </c>
      <c r="M146" s="1">
        <v>0.0131623427091354</v>
      </c>
      <c r="N146" s="1">
        <v>0.167511578539811</v>
      </c>
      <c r="O146" s="1">
        <v>66133.0139883572</v>
      </c>
      <c r="P146" s="15">
        <v>0.173339944680449</v>
      </c>
      <c r="Q146" s="1">
        <v>0.14936947491399</v>
      </c>
      <c r="R146" s="1">
        <v>0.677290580405561</v>
      </c>
      <c r="S146" s="1">
        <v>12.5521614217054</v>
      </c>
      <c r="T146" s="1">
        <v>83827.1595220831</v>
      </c>
      <c r="U146" s="15">
        <v>100.046371599587</v>
      </c>
      <c r="V146" s="1">
        <v>312729.807483347</v>
      </c>
      <c r="W146" s="15">
        <v>0.744274309121842</v>
      </c>
      <c r="X146" s="1">
        <v>0.0915684348556749</v>
      </c>
      <c r="Y146" s="1">
        <v>0.164157256022483</v>
      </c>
      <c r="Z146" s="1">
        <v>0.255725690878158</v>
      </c>
      <c r="AA146" s="1">
        <v>312.729807483347</v>
      </c>
      <c r="AB146" s="1">
        <v>7521.67115508519</v>
      </c>
      <c r="AC146" s="15">
        <v>601.069777822444</v>
      </c>
      <c r="AD146" s="1">
        <v>205663.986578488</v>
      </c>
      <c r="AE146" s="15" t="e">
        <v>#N/A</v>
      </c>
      <c r="AF146" s="1">
        <v>42189.760478861</v>
      </c>
      <c r="AG146" s="15">
        <v>65485.3134674371</v>
      </c>
      <c r="AH146" s="15">
        <v>31.8541826454994</v>
      </c>
      <c r="AI146" s="1">
        <v>20.9980671116606</v>
      </c>
      <c r="AJ146" s="1">
        <v>23.44297164649</v>
      </c>
      <c r="AK146" s="1">
        <v>0.977399029951784</v>
      </c>
      <c r="AL146" s="1">
        <v>0.734562087468164</v>
      </c>
      <c r="AM146" s="1">
        <v>0.855678474476498</v>
      </c>
      <c r="AN146" s="1">
        <v>658.191966395618</v>
      </c>
      <c r="AO146" s="1">
        <v>1.07349227018494</v>
      </c>
      <c r="AP146" s="1">
        <v>2438.88611143234</v>
      </c>
      <c r="AQ146" s="15">
        <v>3811.122863162</v>
      </c>
      <c r="AR146" s="15">
        <v>9489.16653076479</v>
      </c>
      <c r="AS146" s="15">
        <v>1060.79022883603</v>
      </c>
      <c r="AT146" s="1">
        <v>532.612317995826</v>
      </c>
      <c r="AU146" s="1">
        <v>17332.578052191</v>
      </c>
      <c r="AV146" s="15">
        <v>9328.09169235258</v>
      </c>
      <c r="AW146" s="15">
        <v>0.499028146671049</v>
      </c>
      <c r="AX146" s="1">
        <v>6751.32519404848</v>
      </c>
      <c r="AY146" s="15">
        <v>0.347718009107691</v>
      </c>
      <c r="AZ146" s="1">
        <v>1300.14781630683</v>
      </c>
      <c r="BA146" s="1">
        <v>0.0672956298568244</v>
      </c>
      <c r="BB146" s="1">
        <v>1606.93309179306</v>
      </c>
      <c r="BC146" s="15">
        <v>0.0859582143707162</v>
      </c>
      <c r="BD146" s="1">
        <v>18986.4977945009</v>
      </c>
      <c r="BE146" s="15">
        <v>0.533235707061555</v>
      </c>
      <c r="BF146" s="1">
        <v>0.249350816914891</v>
      </c>
      <c r="BG146" s="1">
        <v>0.151081022464401</v>
      </c>
      <c r="BH146" s="1">
        <v>0.0457540457182522</v>
      </c>
      <c r="BI146" s="1">
        <v>0.0205784078408998</v>
      </c>
    </row>
    <row r="147" ht="15.75" customHeight="1">
      <c r="A147" s="1" t="s">
        <v>1628</v>
      </c>
      <c r="B147" s="1" t="s">
        <v>390</v>
      </c>
      <c r="C147" s="1">
        <v>147.15</v>
      </c>
      <c r="D147" s="1">
        <v>7.11961904224127</v>
      </c>
      <c r="E147" s="1">
        <v>905.65650565</v>
      </c>
      <c r="F147" s="1" t="e">
        <v>#N/A</v>
      </c>
      <c r="G147" s="1" t="e">
        <v>#N/A</v>
      </c>
      <c r="H147" s="1" t="e">
        <v>#N/A</v>
      </c>
      <c r="I147" s="1">
        <v>0.0174553735934271</v>
      </c>
      <c r="J147" s="1">
        <v>0.963022428350449</v>
      </c>
      <c r="K147" s="1">
        <v>0.0198572208567616</v>
      </c>
      <c r="L147" s="1">
        <v>0.613455477742258</v>
      </c>
      <c r="M147" s="1" t="e">
        <v>#N/A</v>
      </c>
      <c r="N147" s="1">
        <v>0.147628519329149</v>
      </c>
      <c r="O147" s="1">
        <v>65921.8324378571</v>
      </c>
      <c r="P147" s="15">
        <v>0.176008340076577</v>
      </c>
      <c r="Q147" s="1">
        <v>0.154341154136229</v>
      </c>
      <c r="R147" s="1">
        <v>0.669650505787194</v>
      </c>
      <c r="S147" s="1">
        <v>11.2755643985066</v>
      </c>
      <c r="T147" s="1">
        <v>85618.6006320642</v>
      </c>
      <c r="U147" s="15">
        <v>101.511998808494</v>
      </c>
      <c r="V147" s="1">
        <v>374421.88775161</v>
      </c>
      <c r="W147" s="15">
        <v>0.647980307223614</v>
      </c>
      <c r="X147" s="1">
        <v>0.0813647156513171</v>
      </c>
      <c r="Y147" s="1">
        <v>0.270654977125069</v>
      </c>
      <c r="Z147" s="1">
        <v>0.352019692776386</v>
      </c>
      <c r="AA147" s="1">
        <v>374.42188775161</v>
      </c>
      <c r="AB147" s="1">
        <v>10432.4476675833</v>
      </c>
      <c r="AC147" s="15">
        <v>579.086814071516</v>
      </c>
      <c r="AD147" s="1">
        <v>276425.816730954</v>
      </c>
      <c r="AE147" s="15" t="e">
        <v>#N/A</v>
      </c>
      <c r="AF147" s="1">
        <v>41376.6700896902</v>
      </c>
      <c r="AG147" s="15">
        <v>69780.9148625573</v>
      </c>
      <c r="AH147" s="15">
        <v>32.9760103517115</v>
      </c>
      <c r="AI147" s="1">
        <v>20.7522922733845</v>
      </c>
      <c r="AJ147" s="1">
        <v>24.0161688313956</v>
      </c>
      <c r="AK147" s="1">
        <v>1.23125727824887</v>
      </c>
      <c r="AL147" s="1">
        <v>0.687593517292786</v>
      </c>
      <c r="AM147" s="1">
        <v>0.83826767889851</v>
      </c>
      <c r="AN147" s="1">
        <v>972.243301413754</v>
      </c>
      <c r="AO147" s="15">
        <v>1.16006606784342</v>
      </c>
      <c r="AP147" s="1">
        <v>2502.7681658105</v>
      </c>
      <c r="AQ147" s="15">
        <v>4079.10828272423</v>
      </c>
      <c r="AR147" s="15">
        <v>10447.5162348766</v>
      </c>
      <c r="AS147" s="15">
        <v>1099.71404311305</v>
      </c>
      <c r="AT147" s="1">
        <v>771.082133947458</v>
      </c>
      <c r="AU147" s="1">
        <v>18900.1888604719</v>
      </c>
      <c r="AV147" s="15">
        <v>8781.16687343781</v>
      </c>
      <c r="AW147" s="15">
        <v>0.438570906955557</v>
      </c>
      <c r="AX147" s="1">
        <v>9531.76438788227</v>
      </c>
      <c r="AY147" s="15">
        <v>0.413154121220807</v>
      </c>
      <c r="AZ147" s="1">
        <v>1743.73534461516</v>
      </c>
      <c r="BA147" s="1">
        <v>0.0793005377305275</v>
      </c>
      <c r="BB147" s="1">
        <v>1449.47367267837</v>
      </c>
      <c r="BC147" s="15">
        <v>0.068974434093939</v>
      </c>
      <c r="BD147" s="1">
        <v>21506.1402786136</v>
      </c>
      <c r="BE147" s="15">
        <v>0.504190423845138</v>
      </c>
      <c r="BF147" s="1">
        <v>0.253191540526459</v>
      </c>
      <c r="BG147" s="1">
        <v>0.172070668956777</v>
      </c>
      <c r="BH147" s="1">
        <v>0.0459332425883815</v>
      </c>
      <c r="BI147" s="1">
        <v>0.0246141240832449</v>
      </c>
    </row>
    <row r="148" ht="15.75" customHeight="1">
      <c r="A148" s="1" t="s">
        <v>1631</v>
      </c>
      <c r="B148" s="1" t="s">
        <v>392</v>
      </c>
      <c r="C148" s="1">
        <v>99.4</v>
      </c>
      <c r="D148" s="1">
        <v>13.7389184308854</v>
      </c>
      <c r="E148" s="1">
        <v>1205.5144694</v>
      </c>
      <c r="F148" s="1">
        <v>0.00754252685435315</v>
      </c>
      <c r="G148" s="1">
        <v>0.0091708601016383</v>
      </c>
      <c r="H148" s="1" t="e">
        <v>#N/A</v>
      </c>
      <c r="I148" s="1">
        <v>0.027164026099883</v>
      </c>
      <c r="J148" s="1">
        <v>0.941673786435917</v>
      </c>
      <c r="K148" s="1">
        <v>0.0261764203935288</v>
      </c>
      <c r="L148" s="1">
        <v>0.513842641682138</v>
      </c>
      <c r="M148" s="1">
        <v>0.0178642075998936</v>
      </c>
      <c r="N148" s="1">
        <v>0.147070240619869</v>
      </c>
      <c r="O148" s="1">
        <v>66472.6838010239</v>
      </c>
      <c r="P148" s="15">
        <v>0.176156563295798</v>
      </c>
      <c r="Q148" s="1">
        <v>0.153661687123776</v>
      </c>
      <c r="R148" s="1">
        <v>0.670181749580426</v>
      </c>
      <c r="S148" s="1">
        <v>11.4020563578364</v>
      </c>
      <c r="T148" s="1">
        <v>86378.373534639</v>
      </c>
      <c r="U148" s="15">
        <v>118.274992420489</v>
      </c>
      <c r="V148" s="1">
        <v>283521.070195128</v>
      </c>
      <c r="W148" s="15">
        <v>0.800841431849034</v>
      </c>
      <c r="X148" s="1">
        <v>0.0842079411513276</v>
      </c>
      <c r="Y148" s="1">
        <v>0.114950626999638</v>
      </c>
      <c r="Z148" s="1">
        <v>0.199158568150966</v>
      </c>
      <c r="AA148" s="1">
        <v>283.521070195128</v>
      </c>
      <c r="AB148" s="1">
        <v>6712.26144969239</v>
      </c>
      <c r="AC148" s="15">
        <v>696.106869142487</v>
      </c>
      <c r="AD148" s="1">
        <v>219202.972910679</v>
      </c>
      <c r="AE148" s="15" t="e">
        <v>#N/A</v>
      </c>
      <c r="AF148" s="1">
        <v>41895.2357124257</v>
      </c>
      <c r="AG148" s="15">
        <v>71548.1488687951</v>
      </c>
      <c r="AH148" s="15">
        <v>34.8868328290789</v>
      </c>
      <c r="AI148" s="1">
        <v>21.7990204570797</v>
      </c>
      <c r="AJ148" s="1">
        <v>22.6162943479412</v>
      </c>
      <c r="AK148" s="1">
        <v>1.84215986018633</v>
      </c>
      <c r="AL148" s="1">
        <v>1.13933478517745</v>
      </c>
      <c r="AM148" s="1">
        <v>1.40050541169637</v>
      </c>
      <c r="AN148" s="1">
        <v>1386.52466928241</v>
      </c>
      <c r="AO148" s="1">
        <v>1.25506070475339</v>
      </c>
      <c r="AP148" s="1">
        <v>2038.54534423227</v>
      </c>
      <c r="AQ148" s="15">
        <v>3113.01173296394</v>
      </c>
      <c r="AR148" s="15">
        <v>8953.57012502068</v>
      </c>
      <c r="AS148" s="15">
        <v>1045.99849608408</v>
      </c>
      <c r="AT148" s="1">
        <v>526.457946469838</v>
      </c>
      <c r="AU148" s="1">
        <v>15677.5836447708</v>
      </c>
      <c r="AV148" s="15">
        <v>7957.83759979955</v>
      </c>
      <c r="AW148" s="15">
        <v>0.453571952124784</v>
      </c>
      <c r="AX148" s="1">
        <v>7346.4880056291</v>
      </c>
      <c r="AY148" s="15">
        <v>0.400784840309102</v>
      </c>
      <c r="AZ148" s="1">
        <v>1333.15467924399</v>
      </c>
      <c r="BA148" s="1">
        <v>0.0744064987278847</v>
      </c>
      <c r="BB148" s="1">
        <v>1282.319958274</v>
      </c>
      <c r="BC148" s="15">
        <v>0.0712367088366443</v>
      </c>
      <c r="BD148" s="1">
        <v>17919.8002429466</v>
      </c>
      <c r="BE148" s="15">
        <v>0.529720170745314</v>
      </c>
      <c r="BF148" s="1">
        <v>0.245286706899285</v>
      </c>
      <c r="BG148" s="1">
        <v>0.154084017295308</v>
      </c>
      <c r="BH148" s="1">
        <v>0.0456224409115416</v>
      </c>
      <c r="BI148" s="1">
        <v>0.0252866641485521</v>
      </c>
    </row>
    <row r="149" ht="15.75" customHeight="1">
      <c r="A149" s="1" t="s">
        <v>1633</v>
      </c>
      <c r="B149" s="1" t="s">
        <v>394</v>
      </c>
      <c r="C149" s="1">
        <v>75.6</v>
      </c>
      <c r="D149" s="1">
        <v>13.1970010557311</v>
      </c>
      <c r="E149" s="1">
        <v>929.5139563</v>
      </c>
      <c r="F149" s="1">
        <v>0.0223480783697496</v>
      </c>
      <c r="G149" s="1">
        <v>0.0125990625331893</v>
      </c>
      <c r="H149" s="1" t="e">
        <v>#N/A</v>
      </c>
      <c r="I149" s="1">
        <v>0.0311185591516659</v>
      </c>
      <c r="J149" s="1">
        <v>0.921504442157377</v>
      </c>
      <c r="K149" s="1">
        <v>0.0369153105822648</v>
      </c>
      <c r="L149" s="1">
        <v>0.530896730924036</v>
      </c>
      <c r="M149" s="1">
        <v>0.018019501998284</v>
      </c>
      <c r="N149" s="1">
        <v>0.15631805389687</v>
      </c>
      <c r="O149" s="1">
        <v>65047.7854223854</v>
      </c>
      <c r="P149" s="15">
        <v>0.244400637178541</v>
      </c>
      <c r="Q149" s="1">
        <v>0.188506916331373</v>
      </c>
      <c r="R149" s="1">
        <v>0.567092446490087</v>
      </c>
      <c r="S149" s="1">
        <v>10.9668923257893</v>
      </c>
      <c r="T149" s="1">
        <v>82068.4827004193</v>
      </c>
      <c r="U149" s="15">
        <v>95.2893773163725</v>
      </c>
      <c r="V149" s="1">
        <v>287963.333079435</v>
      </c>
      <c r="W149" s="15">
        <v>0.810532859107766</v>
      </c>
      <c r="X149" s="1">
        <v>0.0803926805460876</v>
      </c>
      <c r="Y149" s="1">
        <v>0.109074460346147</v>
      </c>
      <c r="Z149" s="1">
        <v>0.189467140892234</v>
      </c>
      <c r="AA149" s="1">
        <v>287.963333079435</v>
      </c>
      <c r="AB149" s="1">
        <v>7024.53363475119</v>
      </c>
      <c r="AC149" s="15">
        <v>693.719008337175</v>
      </c>
      <c r="AD149" s="1">
        <v>213456.713598578</v>
      </c>
      <c r="AE149" s="15" t="e">
        <v>#N/A</v>
      </c>
      <c r="AF149" s="1">
        <v>45529.4633721802</v>
      </c>
      <c r="AG149" s="15">
        <v>71542.3572391596</v>
      </c>
      <c r="AH149" s="15">
        <v>35.8926299757234</v>
      </c>
      <c r="AI149" s="1">
        <v>21.5299785098761</v>
      </c>
      <c r="AJ149" s="1">
        <v>23.7669969553628</v>
      </c>
      <c r="AK149" s="1">
        <v>1.67001018165509</v>
      </c>
      <c r="AL149" s="1">
        <v>1.14920813627334</v>
      </c>
      <c r="AM149" s="1">
        <v>1.38229503771526</v>
      </c>
      <c r="AN149" s="1">
        <v>1348.65963819418</v>
      </c>
      <c r="AO149" s="15">
        <v>1.10803246964541</v>
      </c>
      <c r="AP149" s="1">
        <v>2446.01442570078</v>
      </c>
      <c r="AQ149" s="15">
        <v>3349.86590399837</v>
      </c>
      <c r="AR149" s="15">
        <v>8888.03026894369</v>
      </c>
      <c r="AS149" s="15">
        <v>1032.51078103258</v>
      </c>
      <c r="AT149" s="1">
        <v>485.186341682474</v>
      </c>
      <c r="AU149" s="1">
        <v>16201.6077213579</v>
      </c>
      <c r="AV149" s="15">
        <v>8305.59913395064</v>
      </c>
      <c r="AW149" s="15">
        <v>0.453995572733942</v>
      </c>
      <c r="AX149" s="1">
        <v>7626.27669594545</v>
      </c>
      <c r="AY149" s="15">
        <v>0.392636623321207</v>
      </c>
      <c r="AZ149" s="1">
        <v>1487.92078851015</v>
      </c>
      <c r="BA149" s="1">
        <v>0.080066141454468</v>
      </c>
      <c r="BB149" s="1">
        <v>1361.44686944551</v>
      </c>
      <c r="BC149" s="15">
        <v>0.073301662486669</v>
      </c>
      <c r="BD149" s="1">
        <v>18781.2434878517</v>
      </c>
      <c r="BE149" s="15">
        <v>0.542649168516609</v>
      </c>
      <c r="BF149" s="1">
        <v>0.222339193324938</v>
      </c>
      <c r="BG149" s="1">
        <v>0.171410101994918</v>
      </c>
      <c r="BH149" s="1">
        <v>0.0458817235792572</v>
      </c>
      <c r="BI149" s="1">
        <v>0.0177198125842783</v>
      </c>
    </row>
    <row r="150" ht="15.75" customHeight="1">
      <c r="A150" s="1" t="s">
        <v>1148</v>
      </c>
      <c r="B150" s="1" t="s">
        <v>396</v>
      </c>
      <c r="C150" s="1">
        <v>18.3</v>
      </c>
      <c r="D150" s="1">
        <v>180.222484287535</v>
      </c>
      <c r="E150" s="1">
        <v>2061.55175225</v>
      </c>
      <c r="F150" s="1">
        <v>0.00540333153069452</v>
      </c>
      <c r="G150" s="1">
        <v>0.0974081450626982</v>
      </c>
      <c r="H150" s="1" t="e">
        <v>#N/A</v>
      </c>
      <c r="I150" s="1">
        <v>0.0827852619981546</v>
      </c>
      <c r="J150" s="1">
        <v>0.682974310898677</v>
      </c>
      <c r="K150" s="1">
        <v>0.131660414634369</v>
      </c>
      <c r="L150" s="1">
        <v>0.997645045123527</v>
      </c>
      <c r="M150" s="1">
        <v>0.0296007804553387</v>
      </c>
      <c r="N150" s="1">
        <v>0.203757465999313</v>
      </c>
      <c r="O150" s="1">
        <v>68094.6235510246</v>
      </c>
      <c r="P150" s="15">
        <v>0.252628493573306</v>
      </c>
      <c r="Q150" s="1">
        <v>0.149232613838269</v>
      </c>
      <c r="R150" s="1">
        <v>0.598138892588425</v>
      </c>
      <c r="S150" s="1">
        <v>25.1530938446442</v>
      </c>
      <c r="T150" s="1">
        <v>91774.9791780056</v>
      </c>
      <c r="U150" s="15">
        <v>102.239442368006</v>
      </c>
      <c r="V150" s="1">
        <v>197101.122276713</v>
      </c>
      <c r="W150" s="15">
        <v>0.686824675162893</v>
      </c>
      <c r="X150" s="1">
        <v>0.22230351783068</v>
      </c>
      <c r="Y150" s="1">
        <v>0.0908718070064267</v>
      </c>
      <c r="Z150" s="1">
        <v>0.313175324837107</v>
      </c>
      <c r="AA150" s="1">
        <v>197.101122276713</v>
      </c>
      <c r="AB150" s="1">
        <v>5408.57899290217</v>
      </c>
      <c r="AC150" s="15">
        <v>574.229721474604</v>
      </c>
      <c r="AD150" s="1">
        <v>120407.633958149</v>
      </c>
      <c r="AE150" s="15" t="e">
        <v>#N/A</v>
      </c>
      <c r="AF150" s="1">
        <v>35781.2631583109</v>
      </c>
      <c r="AG150" s="15">
        <v>52878.7383583568</v>
      </c>
      <c r="AH150" s="15">
        <v>45.3650049184719</v>
      </c>
      <c r="AI150" s="1">
        <v>25.0621728872967</v>
      </c>
      <c r="AJ150" s="1">
        <v>29.5908812839393</v>
      </c>
      <c r="AK150" s="1">
        <v>2.39494824502726</v>
      </c>
      <c r="AL150" s="1">
        <v>1.62366860492205</v>
      </c>
      <c r="AM150" s="1">
        <v>1.98944009309081</v>
      </c>
      <c r="AN150" s="1">
        <v>141.576497985778</v>
      </c>
      <c r="AO150" s="1">
        <v>0.948985539819122</v>
      </c>
      <c r="AP150" s="1">
        <v>2403.29284801732</v>
      </c>
      <c r="AQ150" s="15">
        <v>3784.04210274416</v>
      </c>
      <c r="AR150" s="15">
        <v>9909.30117117073</v>
      </c>
      <c r="AS150" s="15">
        <v>1281.45151321898</v>
      </c>
      <c r="AT150" s="1">
        <v>580.22194504431</v>
      </c>
      <c r="AU150" s="1">
        <v>17958.3095801955</v>
      </c>
      <c r="AV150" s="15">
        <v>10304.3949912373</v>
      </c>
      <c r="AW150" s="15">
        <v>0.55415277397302</v>
      </c>
      <c r="AX150" s="1">
        <v>4696.13016708927</v>
      </c>
      <c r="AY150" s="15">
        <v>0.252504375253318</v>
      </c>
      <c r="AZ150" s="1">
        <v>900.83056904249</v>
      </c>
      <c r="BA150" s="1">
        <v>0.0480377412994514</v>
      </c>
      <c r="BB150" s="1">
        <v>2723.01302274414</v>
      </c>
      <c r="BC150" s="15">
        <v>0.145305109498059</v>
      </c>
      <c r="BD150" s="1">
        <v>18624.3687501132</v>
      </c>
      <c r="BE150" s="15">
        <v>0.555021989330037</v>
      </c>
      <c r="BF150" s="1">
        <v>0.237268516361245</v>
      </c>
      <c r="BG150" s="1">
        <v>0.159162564195913</v>
      </c>
      <c r="BH150" s="1">
        <v>0.034205576086636</v>
      </c>
      <c r="BI150" s="1">
        <v>0.0143413540261689</v>
      </c>
    </row>
    <row r="151" ht="15.75" customHeight="1">
      <c r="A151" s="1" t="s">
        <v>1638</v>
      </c>
      <c r="B151" s="1" t="s">
        <v>398</v>
      </c>
      <c r="C151" s="1">
        <v>129.55</v>
      </c>
      <c r="D151" s="1">
        <v>13.2643940636271</v>
      </c>
      <c r="E151" s="1">
        <v>1617.81125655</v>
      </c>
      <c r="F151" s="1">
        <v>0.00715086137991498</v>
      </c>
      <c r="G151" s="1">
        <v>0.00907856200614969</v>
      </c>
      <c r="H151" s="1" t="e">
        <v>#N/A</v>
      </c>
      <c r="I151" s="1">
        <v>0.0230140232211279</v>
      </c>
      <c r="J151" s="1">
        <v>0.932004605883036</v>
      </c>
      <c r="K151" s="1">
        <v>0.0328585212081824</v>
      </c>
      <c r="L151" s="1">
        <v>0.593406036909105</v>
      </c>
      <c r="M151" s="1" t="e">
        <v>#N/A</v>
      </c>
      <c r="N151" s="1">
        <v>0.159571401797936</v>
      </c>
      <c r="O151" s="1">
        <v>69216.9480554134</v>
      </c>
      <c r="P151" s="15">
        <v>0.179872644614564</v>
      </c>
      <c r="Q151" s="1">
        <v>0.153187587897424</v>
      </c>
      <c r="R151" s="1">
        <v>0.666939767488013</v>
      </c>
      <c r="S151" s="1">
        <v>14.2720972729685</v>
      </c>
      <c r="T151" s="1">
        <v>91844.599998093</v>
      </c>
      <c r="U151" s="15">
        <v>123.162323349687</v>
      </c>
      <c r="V151" s="1">
        <v>289431.767336407</v>
      </c>
      <c r="W151" s="15">
        <v>0.804196095350213</v>
      </c>
      <c r="X151" s="1">
        <v>0.0704961867053666</v>
      </c>
      <c r="Y151" s="1">
        <v>0.12530771794442</v>
      </c>
      <c r="Z151" s="1">
        <v>0.195803904649787</v>
      </c>
      <c r="AA151" s="1">
        <v>289.431767336407</v>
      </c>
      <c r="AB151" s="1">
        <v>6711.69554299885</v>
      </c>
      <c r="AC151" s="15">
        <v>654.933960751097</v>
      </c>
      <c r="AD151" s="1">
        <v>226572.519219092</v>
      </c>
      <c r="AE151" s="15" t="e">
        <v>#N/A</v>
      </c>
      <c r="AF151" s="1">
        <v>46665.9283981937</v>
      </c>
      <c r="AG151" s="15">
        <v>77548.7777997285</v>
      </c>
      <c r="AH151" s="15">
        <v>34.7976422635058</v>
      </c>
      <c r="AI151" s="1">
        <v>21.07798102238</v>
      </c>
      <c r="AJ151" s="1">
        <v>23.225402481251</v>
      </c>
      <c r="AK151" s="1">
        <v>1.55521341677118</v>
      </c>
      <c r="AL151" s="1">
        <v>0.900874348240043</v>
      </c>
      <c r="AM151" s="1">
        <v>1.16928874823515</v>
      </c>
      <c r="AN151" s="1">
        <v>1625.38774430806</v>
      </c>
      <c r="AO151" s="1">
        <v>1.12906918265521</v>
      </c>
      <c r="AP151" s="1">
        <v>2022.76818525701</v>
      </c>
      <c r="AQ151" s="15">
        <v>3126.65580766632</v>
      </c>
      <c r="AR151" s="15">
        <v>8700.12553072194</v>
      </c>
      <c r="AS151" s="15">
        <v>1002.76494611586</v>
      </c>
      <c r="AT151" s="15">
        <v>348.146702354579</v>
      </c>
      <c r="AU151" s="1">
        <v>15200.4611721157</v>
      </c>
      <c r="AV151" s="15">
        <v>7013.69701430607</v>
      </c>
      <c r="AW151" s="15">
        <v>0.419239358160382</v>
      </c>
      <c r="AX151" s="1">
        <v>7696.15496519128</v>
      </c>
      <c r="AY151" s="15">
        <v>0.446656571141714</v>
      </c>
      <c r="AZ151" s="1">
        <v>1242.87428071211</v>
      </c>
      <c r="BA151" s="1">
        <v>0.0726119912462752</v>
      </c>
      <c r="BB151" s="1">
        <v>1032.1109048835</v>
      </c>
      <c r="BC151" s="15">
        <v>0.0614920794647271</v>
      </c>
      <c r="BD151" s="1">
        <v>16984.837165093</v>
      </c>
      <c r="BE151" s="15">
        <v>0.550807232077746</v>
      </c>
      <c r="BF151" s="1">
        <v>0.23817694425697</v>
      </c>
      <c r="BG151" s="1">
        <v>0.140452439567186</v>
      </c>
      <c r="BH151" s="1">
        <v>0.0421765661557168</v>
      </c>
      <c r="BI151" s="1">
        <v>0.0283868179423807</v>
      </c>
    </row>
    <row r="152" ht="15.75" customHeight="1">
      <c r="A152" s="1" t="s">
        <v>1181</v>
      </c>
      <c r="B152" s="1" t="s">
        <v>400</v>
      </c>
      <c r="C152" s="1">
        <v>53.2</v>
      </c>
      <c r="D152" s="1">
        <v>29.1834863222452</v>
      </c>
      <c r="E152" s="1">
        <v>1208.57197535</v>
      </c>
      <c r="F152" s="1">
        <v>0.0103353588189336</v>
      </c>
      <c r="G152" s="1">
        <v>0.0216805568111502</v>
      </c>
      <c r="H152" s="1" t="e">
        <v>#N/A</v>
      </c>
      <c r="I152" s="1">
        <v>0.0297551002453378</v>
      </c>
      <c r="J152" s="1">
        <v>0.896336363858673</v>
      </c>
      <c r="K152" s="1">
        <v>0.0557527544393174</v>
      </c>
      <c r="L152" s="1">
        <v>0.756279333676796</v>
      </c>
      <c r="M152" s="1">
        <v>0.0133913102680696</v>
      </c>
      <c r="N152" s="1">
        <v>0.175274480405594</v>
      </c>
      <c r="O152" s="1">
        <v>67683.4186488152</v>
      </c>
      <c r="P152" s="15">
        <v>0.183576043522072</v>
      </c>
      <c r="Q152" s="1">
        <v>0.15586556234848</v>
      </c>
      <c r="R152" s="1">
        <v>0.660558394129448</v>
      </c>
      <c r="S152" s="1">
        <v>12.7528896231327</v>
      </c>
      <c r="T152" s="1">
        <v>89118.952708711</v>
      </c>
      <c r="U152" s="15">
        <v>108.897403527162</v>
      </c>
      <c r="V152" s="1">
        <v>272371.483216521</v>
      </c>
      <c r="W152" s="15">
        <v>0.705062797370053</v>
      </c>
      <c r="X152" s="1">
        <v>0.155513051402297</v>
      </c>
      <c r="Y152" s="1">
        <v>0.13942415122765</v>
      </c>
      <c r="Z152" s="1">
        <v>0.294937202629947</v>
      </c>
      <c r="AA152" s="1">
        <v>272.371483216521</v>
      </c>
      <c r="AB152" s="1">
        <v>6845.80208605612</v>
      </c>
      <c r="AC152" s="15">
        <v>666.689647314268</v>
      </c>
      <c r="AD152" s="1">
        <v>189555.871010562</v>
      </c>
      <c r="AE152" s="15" t="e">
        <v>#N/A</v>
      </c>
      <c r="AF152" s="1">
        <v>39029.0574133625</v>
      </c>
      <c r="AG152" s="15">
        <v>61214.8138509477</v>
      </c>
      <c r="AH152" s="15">
        <v>39.8900441579507</v>
      </c>
      <c r="AI152" s="1">
        <v>22.567495909142</v>
      </c>
      <c r="AJ152" s="1">
        <v>26.5312846721293</v>
      </c>
      <c r="AK152" s="1">
        <v>1.85255797172453</v>
      </c>
      <c r="AL152" s="1">
        <v>1.08341010426703</v>
      </c>
      <c r="AM152" s="1">
        <v>1.49130445687204</v>
      </c>
      <c r="AN152" s="1">
        <v>604.959230324917</v>
      </c>
      <c r="AO152" s="15">
        <v>0.957783289961852</v>
      </c>
      <c r="AP152" s="1">
        <v>2282.07310632143</v>
      </c>
      <c r="AQ152" s="15">
        <v>3288.04864753643</v>
      </c>
      <c r="AR152" s="15">
        <v>9391.96048478024</v>
      </c>
      <c r="AS152" s="15">
        <v>1078.02620205776</v>
      </c>
      <c r="AT152" s="1">
        <v>412.653269455112</v>
      </c>
      <c r="AU152" s="1">
        <v>16452.761710151</v>
      </c>
      <c r="AV152" s="15">
        <v>8641.54055735249</v>
      </c>
      <c r="AW152" s="15">
        <v>0.483979095404247</v>
      </c>
      <c r="AX152" s="1">
        <v>6296.63538843389</v>
      </c>
      <c r="AY152" s="15">
        <v>0.345098289685019</v>
      </c>
      <c r="AZ152" s="1">
        <v>1215.86196674604</v>
      </c>
      <c r="BA152" s="1">
        <v>0.0670253754409409</v>
      </c>
      <c r="BB152" s="1">
        <v>1887.27058336348</v>
      </c>
      <c r="BC152" s="15">
        <v>0.103897239468423</v>
      </c>
      <c r="BD152" s="1">
        <v>18041.3084958959</v>
      </c>
      <c r="BE152" s="15">
        <v>0.528079277963499</v>
      </c>
      <c r="BF152" s="1">
        <v>0.257398920330905</v>
      </c>
      <c r="BG152" s="1">
        <v>0.158849591620124</v>
      </c>
      <c r="BH152" s="1">
        <v>0.035913423993205</v>
      </c>
      <c r="BI152" s="1">
        <v>0.0197587860922671</v>
      </c>
    </row>
    <row r="153" ht="15.75" customHeight="1">
      <c r="A153" s="1" t="s">
        <v>1642</v>
      </c>
      <c r="B153" s="1" t="s">
        <v>404</v>
      </c>
      <c r="C153" s="1">
        <v>129.5</v>
      </c>
      <c r="D153" s="1">
        <v>6.77893191526067</v>
      </c>
      <c r="E153" s="1">
        <v>787.97818415</v>
      </c>
      <c r="F153" s="1" t="e">
        <v>#N/A</v>
      </c>
      <c r="G153" s="1" t="e">
        <v>#N/A</v>
      </c>
      <c r="H153" s="1" t="e">
        <v>#N/A</v>
      </c>
      <c r="I153" s="1">
        <v>0.0208550570503404</v>
      </c>
      <c r="J153" s="1">
        <v>0.962542146757979</v>
      </c>
      <c r="K153" s="1">
        <v>0.0202942130685963</v>
      </c>
      <c r="L153" s="1">
        <v>0.593859854928291</v>
      </c>
      <c r="M153" s="1" t="e">
        <v>#N/A</v>
      </c>
      <c r="N153" s="1">
        <v>0.152539224060544</v>
      </c>
      <c r="O153" s="1">
        <v>64159.0459421201</v>
      </c>
      <c r="P153" s="15">
        <v>0.193521204751914</v>
      </c>
      <c r="Q153" s="1">
        <v>0.161596286739086</v>
      </c>
      <c r="R153" s="1">
        <v>0.644882508509</v>
      </c>
      <c r="S153" s="1">
        <v>8.85543392442789</v>
      </c>
      <c r="T153" s="1">
        <v>87010.1586485321</v>
      </c>
      <c r="U153" s="15">
        <v>101.562939355296</v>
      </c>
      <c r="V153" s="1">
        <v>340780.53415865</v>
      </c>
      <c r="W153" s="15">
        <v>0.697009553344377</v>
      </c>
      <c r="X153" s="1">
        <v>0.0619050421953002</v>
      </c>
      <c r="Y153" s="1">
        <v>0.241085404460322</v>
      </c>
      <c r="Z153" s="1">
        <v>0.302990446655623</v>
      </c>
      <c r="AA153" s="1">
        <v>340.78053415865</v>
      </c>
      <c r="AB153" s="1">
        <v>8672.99798073984</v>
      </c>
      <c r="AC153" s="15">
        <v>627.925721742838</v>
      </c>
      <c r="AD153" s="1">
        <v>264091.612123985</v>
      </c>
      <c r="AE153" s="15" t="e">
        <v>#N/A</v>
      </c>
      <c r="AF153" s="1">
        <v>41661.0686259209</v>
      </c>
      <c r="AG153" s="15">
        <v>69518.5975898482</v>
      </c>
      <c r="AH153" s="15">
        <v>32.5227433604481</v>
      </c>
      <c r="AI153" s="1">
        <v>21.1650587775571</v>
      </c>
      <c r="AJ153" s="1">
        <v>23.4424577440141</v>
      </c>
      <c r="AK153" s="1">
        <v>1.46986045517159</v>
      </c>
      <c r="AL153" s="1">
        <v>0.861722819137151</v>
      </c>
      <c r="AM153" s="1">
        <v>1.01615208207967</v>
      </c>
      <c r="AN153" s="1">
        <v>1117.38195893047</v>
      </c>
      <c r="AO153" s="1">
        <v>1.18222723215179</v>
      </c>
      <c r="AP153" s="1">
        <v>2490.25735162544</v>
      </c>
      <c r="AQ153" s="15">
        <v>3820.71505411994</v>
      </c>
      <c r="AR153" s="15">
        <v>10121.7785167536</v>
      </c>
      <c r="AS153" s="15">
        <v>971.978998157395</v>
      </c>
      <c r="AT153" s="15">
        <v>597.860858303053</v>
      </c>
      <c r="AU153" s="1">
        <v>18002.5907789594</v>
      </c>
      <c r="AV153" s="15">
        <v>8919.69090428343</v>
      </c>
      <c r="AW153" s="15">
        <v>0.452124471727449</v>
      </c>
      <c r="AX153" s="1">
        <v>8547.66529444978</v>
      </c>
      <c r="AY153" s="15">
        <v>0.398004893476481</v>
      </c>
      <c r="AZ153" s="1">
        <v>1701.02231338242</v>
      </c>
      <c r="BA153" s="1">
        <v>0.0805953674871997</v>
      </c>
      <c r="BB153" s="1">
        <v>1380.44838287698</v>
      </c>
      <c r="BC153" s="15">
        <v>0.0692752673044078</v>
      </c>
      <c r="BD153" s="1">
        <v>20548.8268949926</v>
      </c>
      <c r="BE153" s="15">
        <v>0.500772319951389</v>
      </c>
      <c r="BF153" s="1">
        <v>0.251668521238709</v>
      </c>
      <c r="BG153" s="1">
        <v>0.176627779036976</v>
      </c>
      <c r="BH153" s="1">
        <v>0.0436891835279911</v>
      </c>
      <c r="BI153" s="1">
        <v>0.0272421962449347</v>
      </c>
    </row>
    <row r="154" ht="15.75" customHeight="1">
      <c r="A154" s="1" t="s">
        <v>1645</v>
      </c>
      <c r="B154" s="1" t="s">
        <v>402</v>
      </c>
      <c r="C154" s="1">
        <v>134.9</v>
      </c>
      <c r="D154" s="1">
        <v>7.80998727822292</v>
      </c>
      <c r="E154" s="1">
        <v>950.68433725</v>
      </c>
      <c r="F154" s="1" t="e">
        <v>#N/A</v>
      </c>
      <c r="G154" s="1" t="e">
        <v>#N/A</v>
      </c>
      <c r="H154" s="1" t="e">
        <v>#N/A</v>
      </c>
      <c r="I154" s="1">
        <v>0.0143935667080662</v>
      </c>
      <c r="J154" s="1">
        <v>0.962977685310702</v>
      </c>
      <c r="K154" s="1">
        <v>0.0231951991815545</v>
      </c>
      <c r="L154" s="1">
        <v>0.664277095442489</v>
      </c>
      <c r="M154" s="1" t="e">
        <v>#N/A</v>
      </c>
      <c r="N154" s="1">
        <v>0.154260880259436</v>
      </c>
      <c r="O154" s="1">
        <v>65385.1191798508</v>
      </c>
      <c r="P154" s="15">
        <v>0.16316730936622</v>
      </c>
      <c r="Q154" s="1">
        <v>0.156347228307053</v>
      </c>
      <c r="R154" s="1">
        <v>0.680485462326727</v>
      </c>
      <c r="S154" s="1">
        <v>9.25476850461386</v>
      </c>
      <c r="T154" s="1">
        <v>89553.8589036683</v>
      </c>
      <c r="U154" s="15">
        <v>118.899782918494</v>
      </c>
      <c r="V154" s="1">
        <v>305951.884451329</v>
      </c>
      <c r="W154" s="15">
        <v>0.700318345133298</v>
      </c>
      <c r="X154" s="1">
        <v>0.0858350202987235</v>
      </c>
      <c r="Y154" s="1">
        <v>0.213846634567978</v>
      </c>
      <c r="Z154" s="1">
        <v>0.299681654866702</v>
      </c>
      <c r="AA154" s="1">
        <v>305.951884451329</v>
      </c>
      <c r="AB154" s="1">
        <v>7906.37507686572</v>
      </c>
      <c r="AC154" s="15">
        <v>551.718221757208</v>
      </c>
      <c r="AD154" s="1">
        <v>241801.30034421</v>
      </c>
      <c r="AE154" s="15" t="e">
        <v>#N/A</v>
      </c>
      <c r="AF154" s="1">
        <v>42268.6821978105</v>
      </c>
      <c r="AG154" s="15">
        <v>69551.0334591392</v>
      </c>
      <c r="AH154" s="15">
        <v>30.6257935118614</v>
      </c>
      <c r="AI154" s="1">
        <v>20.6552067685333</v>
      </c>
      <c r="AJ154" s="1">
        <v>23.1724794600155</v>
      </c>
      <c r="AK154" s="1">
        <v>1.26618049232251</v>
      </c>
      <c r="AL154" s="1">
        <v>0.96568988594322</v>
      </c>
      <c r="AM154" s="1">
        <v>1.04283455737756</v>
      </c>
      <c r="AN154" s="1">
        <v>662.921427024909</v>
      </c>
      <c r="AO154" s="15">
        <v>1.0105963619788</v>
      </c>
      <c r="AP154" s="1">
        <v>2184.9429133424</v>
      </c>
      <c r="AQ154" s="15">
        <v>3702.51438419814</v>
      </c>
      <c r="AR154" s="15">
        <v>9635.6015583447</v>
      </c>
      <c r="AS154" s="15">
        <v>1066.06152830041</v>
      </c>
      <c r="AT154" s="1">
        <v>516.537640580551</v>
      </c>
      <c r="AU154" s="1">
        <v>17105.6580247662</v>
      </c>
      <c r="AV154" s="15">
        <v>8911.55320991015</v>
      </c>
      <c r="AW154" s="15">
        <v>0.490527421452533</v>
      </c>
      <c r="AX154" s="1">
        <v>7206.07677629534</v>
      </c>
      <c r="AY154" s="15">
        <v>0.370085099564481</v>
      </c>
      <c r="AZ154" s="1">
        <v>1301.59331024098</v>
      </c>
      <c r="BA154" s="1">
        <v>0.0683462776114242</v>
      </c>
      <c r="BB154" s="1">
        <v>1302.78674217901</v>
      </c>
      <c r="BC154" s="15">
        <v>0.071041201359351</v>
      </c>
      <c r="BD154" s="1">
        <v>18722.0100386255</v>
      </c>
      <c r="BE154" s="15">
        <v>0.515079032197338</v>
      </c>
      <c r="BF154" s="1">
        <v>0.252874697192502</v>
      </c>
      <c r="BG154" s="1">
        <v>0.159681035348024</v>
      </c>
      <c r="BH154" s="1">
        <v>0.0487703546668018</v>
      </c>
      <c r="BI154" s="1">
        <v>0.023594880595335</v>
      </c>
    </row>
    <row r="155" ht="15.75" customHeight="1">
      <c r="A155" s="1" t="s">
        <v>1647</v>
      </c>
      <c r="B155" s="1" t="s">
        <v>406</v>
      </c>
      <c r="C155" s="1">
        <v>142.95</v>
      </c>
      <c r="D155" s="1">
        <v>9.55856740592005</v>
      </c>
      <c r="E155" s="1">
        <v>1005.9024416</v>
      </c>
      <c r="F155" s="1" t="e">
        <v>#N/A</v>
      </c>
      <c r="G155" s="1">
        <v>0.00898824786591219</v>
      </c>
      <c r="H155" s="1" t="e">
        <v>#N/A</v>
      </c>
      <c r="I155" s="1">
        <v>0.0177705905822652</v>
      </c>
      <c r="J155" s="1">
        <v>0.953229828242224</v>
      </c>
      <c r="K155" s="1">
        <v>0.0274700118465636</v>
      </c>
      <c r="L155" s="1">
        <v>0.998481670292842</v>
      </c>
      <c r="M155" s="1" t="e">
        <v>#N/A</v>
      </c>
      <c r="N155" s="1">
        <v>0.189534532585257</v>
      </c>
      <c r="O155" s="1">
        <v>66333.7165547044</v>
      </c>
      <c r="P155" s="15">
        <v>0.259251864991324</v>
      </c>
      <c r="Q155" s="1">
        <v>0.153776780101763</v>
      </c>
      <c r="R155" s="1">
        <v>0.586971354906913</v>
      </c>
      <c r="S155" s="1">
        <v>11.5776355040418</v>
      </c>
      <c r="T155" s="1">
        <v>91563.3725537071</v>
      </c>
      <c r="U155" s="15">
        <v>99.0622392010144</v>
      </c>
      <c r="V155" s="1">
        <v>231719.357027555</v>
      </c>
      <c r="W155" s="15">
        <v>0.616441445326528</v>
      </c>
      <c r="X155" s="1">
        <v>0.0825333591097904</v>
      </c>
      <c r="Y155" s="1">
        <v>0.301025195563681</v>
      </c>
      <c r="Z155" s="1">
        <v>0.383558554673472</v>
      </c>
      <c r="AA155" s="1">
        <v>231.719357027555</v>
      </c>
      <c r="AB155" s="1">
        <v>4838.11351750873</v>
      </c>
      <c r="AC155" s="15">
        <v>405.25092657256</v>
      </c>
      <c r="AD155" s="1">
        <v>160856.710679443</v>
      </c>
      <c r="AE155" s="15" t="e">
        <v>#N/A</v>
      </c>
      <c r="AF155" s="1">
        <v>38512.6129052603</v>
      </c>
      <c r="AG155" s="15">
        <v>58049.3056153852</v>
      </c>
      <c r="AH155" s="15">
        <v>23.1063591889514</v>
      </c>
      <c r="AI155" s="1">
        <v>20.212885373584</v>
      </c>
      <c r="AJ155" s="1">
        <v>21.0892814589713</v>
      </c>
      <c r="AK155" s="1">
        <v>0.791032030846698</v>
      </c>
      <c r="AL155" s="1">
        <v>0.737053097896678</v>
      </c>
      <c r="AM155" s="1">
        <v>0.76689920203549</v>
      </c>
      <c r="AN155" s="1">
        <v>0.0</v>
      </c>
      <c r="AO155" s="15">
        <v>0.797498042268766</v>
      </c>
      <c r="AP155" s="1">
        <v>2505.45340260958</v>
      </c>
      <c r="AQ155" s="15">
        <v>4839.7228659237</v>
      </c>
      <c r="AR155" s="15">
        <v>10894.3398691518</v>
      </c>
      <c r="AS155" s="15">
        <v>961.272301876476</v>
      </c>
      <c r="AT155" s="1">
        <v>604.878990085951</v>
      </c>
      <c r="AU155" s="1">
        <v>19805.6674296475</v>
      </c>
      <c r="AV155" s="15">
        <v>12106.2217588503</v>
      </c>
      <c r="AW155" s="15">
        <v>0.582516100297486</v>
      </c>
      <c r="AX155" s="1">
        <v>4365.81505331335</v>
      </c>
      <c r="AY155" s="15">
        <v>0.212693790458016</v>
      </c>
      <c r="AZ155" s="1">
        <v>1400.08003769702</v>
      </c>
      <c r="BA155" s="1">
        <v>0.0647652917296824</v>
      </c>
      <c r="BB155" s="1">
        <v>2923.99815973701</v>
      </c>
      <c r="BC155" s="15">
        <v>0.140024817512634</v>
      </c>
      <c r="BD155" s="1">
        <v>20796.1150095977</v>
      </c>
      <c r="BE155" s="15">
        <v>0.534052217868108</v>
      </c>
      <c r="BF155" s="1">
        <v>0.247413876510478</v>
      </c>
      <c r="BG155" s="1">
        <v>0.152648109600115</v>
      </c>
      <c r="BH155" s="1">
        <v>0.043693421928298</v>
      </c>
      <c r="BI155" s="1">
        <v>0.0221923740930017</v>
      </c>
    </row>
    <row r="156" ht="15.75" customHeight="1">
      <c r="A156" s="1" t="s">
        <v>1649</v>
      </c>
      <c r="B156" s="1" t="s">
        <v>408</v>
      </c>
      <c r="C156" s="1">
        <v>92.45</v>
      </c>
      <c r="D156" s="1">
        <v>15.0838245379199</v>
      </c>
      <c r="E156" s="1">
        <v>1263.87302</v>
      </c>
      <c r="F156" s="1">
        <v>0.018079396118702</v>
      </c>
      <c r="G156" s="1">
        <v>0.0109082146607185</v>
      </c>
      <c r="H156" s="1" t="e">
        <v>#N/A</v>
      </c>
      <c r="I156" s="1">
        <v>0.0432772734944468</v>
      </c>
      <c r="J156" s="1">
        <v>0.911315821252819</v>
      </c>
      <c r="K156" s="1">
        <v>0.0341305215508585</v>
      </c>
      <c r="L156" s="1">
        <v>0.411089862156966</v>
      </c>
      <c r="M156" s="1">
        <v>0.0173220327947782</v>
      </c>
      <c r="N156" s="1">
        <v>0.146240927120163</v>
      </c>
      <c r="O156" s="1">
        <v>66202.3080787205</v>
      </c>
      <c r="P156" s="15">
        <v>0.219644568754669</v>
      </c>
      <c r="Q156" s="1">
        <v>0.170430289949592</v>
      </c>
      <c r="R156" s="1">
        <v>0.60992514129574</v>
      </c>
      <c r="S156" s="1">
        <v>12.0111774824958</v>
      </c>
      <c r="T156" s="1">
        <v>86325.1300705867</v>
      </c>
      <c r="U156" s="15">
        <v>119.156868777705</v>
      </c>
      <c r="V156" s="1">
        <v>312988.416708191</v>
      </c>
      <c r="W156" s="15">
        <v>0.844498439917623</v>
      </c>
      <c r="X156" s="1">
        <v>0.0740260324455265</v>
      </c>
      <c r="Y156" s="1">
        <v>0.0814755276368504</v>
      </c>
      <c r="Z156" s="1">
        <v>0.155501560082377</v>
      </c>
      <c r="AA156" s="1">
        <v>312.988416708191</v>
      </c>
      <c r="AB156" s="1">
        <v>7417.20058238129</v>
      </c>
      <c r="AC156" s="15">
        <v>758.2853430165</v>
      </c>
      <c r="AD156" s="1">
        <v>233877.705315159</v>
      </c>
      <c r="AE156" s="15" t="e">
        <v>#N/A</v>
      </c>
      <c r="AF156" s="1">
        <v>48103.2264120211</v>
      </c>
      <c r="AG156" s="15">
        <v>81885.2904317192</v>
      </c>
      <c r="AH156" s="15">
        <v>39.1656427126338</v>
      </c>
      <c r="AI156" s="1">
        <v>22.1599662039662</v>
      </c>
      <c r="AJ156" s="1">
        <v>24.0285991933238</v>
      </c>
      <c r="AK156" s="1">
        <v>1.70560836923633</v>
      </c>
      <c r="AL156" s="1">
        <v>0.930846259846358</v>
      </c>
      <c r="AM156" s="1">
        <v>1.20544250391637</v>
      </c>
      <c r="AN156" s="1">
        <v>1384.62819785488</v>
      </c>
      <c r="AO156" s="15">
        <v>1.06454103437853</v>
      </c>
      <c r="AP156" s="1">
        <v>2139.29301497392</v>
      </c>
      <c r="AQ156" s="15">
        <v>3125.07950165753</v>
      </c>
      <c r="AR156" s="15">
        <v>8558.70092590472</v>
      </c>
      <c r="AS156" s="15">
        <v>1004.0990763455</v>
      </c>
      <c r="AT156" s="1">
        <v>408.522083571339</v>
      </c>
      <c r="AU156" s="1">
        <v>15235.694602453</v>
      </c>
      <c r="AV156" s="15">
        <v>6810.51685328892</v>
      </c>
      <c r="AW156" s="15">
        <v>0.409238993470099</v>
      </c>
      <c r="AX156" s="1">
        <v>7740.37632920457</v>
      </c>
      <c r="AY156" s="15">
        <v>0.456189839321929</v>
      </c>
      <c r="AZ156" s="1">
        <v>1372.07747108923</v>
      </c>
      <c r="BA156" s="1">
        <v>0.0812159403993877</v>
      </c>
      <c r="BB156" s="1">
        <v>909.592113888538</v>
      </c>
      <c r="BC156" s="15">
        <v>0.0533552268010191</v>
      </c>
      <c r="BD156" s="1">
        <v>16832.5627674713</v>
      </c>
      <c r="BE156" s="15">
        <v>0.543418515359242</v>
      </c>
      <c r="BF156" s="1">
        <v>0.225271691640587</v>
      </c>
      <c r="BG156" s="1">
        <v>0.173667961923437</v>
      </c>
      <c r="BH156" s="1">
        <v>0.040029644461209</v>
      </c>
      <c r="BI156" s="1">
        <v>0.0176121866155246</v>
      </c>
    </row>
    <row r="157" ht="15.75" customHeight="1">
      <c r="A157" s="1" t="s">
        <v>1212</v>
      </c>
      <c r="B157" s="1" t="s">
        <v>410</v>
      </c>
      <c r="C157" s="1">
        <v>104.45</v>
      </c>
      <c r="D157" s="1">
        <v>18.6733953814118</v>
      </c>
      <c r="E157" s="1">
        <v>1759.32493945</v>
      </c>
      <c r="F157" s="1">
        <v>0.0189602556534342</v>
      </c>
      <c r="G157" s="1">
        <v>0.0134238706931474</v>
      </c>
      <c r="H157" s="1" t="e">
        <v>#N/A</v>
      </c>
      <c r="I157" s="1">
        <v>0.0483958505599071</v>
      </c>
      <c r="J157" s="1">
        <v>0.885486617338665</v>
      </c>
      <c r="K157" s="1">
        <v>0.0435800589914189</v>
      </c>
      <c r="L157" s="1">
        <v>0.596414782503083</v>
      </c>
      <c r="M157" s="1">
        <v>0.0160574474415855</v>
      </c>
      <c r="N157" s="1">
        <v>0.163049505089002</v>
      </c>
      <c r="O157" s="1">
        <v>67383.2628468273</v>
      </c>
      <c r="P157" s="15">
        <v>0.188656152603832</v>
      </c>
      <c r="Q157" s="1">
        <v>0.158447894829122</v>
      </c>
      <c r="R157" s="1">
        <v>0.652895952567045</v>
      </c>
      <c r="S157" s="1">
        <v>15.6428887859852</v>
      </c>
      <c r="T157" s="1">
        <v>90016.6749424901</v>
      </c>
      <c r="U157" s="15">
        <v>122.322649527141</v>
      </c>
      <c r="V157" s="1">
        <v>275684.07238155</v>
      </c>
      <c r="W157" s="15">
        <v>0.775232110288566</v>
      </c>
      <c r="X157" s="1">
        <v>0.152627007134441</v>
      </c>
      <c r="Y157" s="1">
        <v>0.0721408825769933</v>
      </c>
      <c r="Z157" s="1">
        <v>0.224767889711434</v>
      </c>
      <c r="AA157" s="1">
        <v>275.68407238155</v>
      </c>
      <c r="AB157" s="1">
        <v>6877.19936135417</v>
      </c>
      <c r="AC157" s="15">
        <v>734.497898895228</v>
      </c>
      <c r="AD157" s="1">
        <v>202013.044400443</v>
      </c>
      <c r="AE157" s="15" t="e">
        <v>#N/A</v>
      </c>
      <c r="AF157" s="1">
        <v>42013.5249597501</v>
      </c>
      <c r="AG157" s="15">
        <v>67806.2096819789</v>
      </c>
      <c r="AH157" s="15">
        <v>39.919756635906</v>
      </c>
      <c r="AI157" s="1">
        <v>22.7597247910908</v>
      </c>
      <c r="AJ157" s="1">
        <v>26.668781674709</v>
      </c>
      <c r="AK157" s="1">
        <v>1.52499861447639</v>
      </c>
      <c r="AL157" s="1">
        <v>0.804198088325214</v>
      </c>
      <c r="AM157" s="1">
        <v>1.22435462708842</v>
      </c>
      <c r="AN157" s="1">
        <v>1499.07086284157</v>
      </c>
      <c r="AO157" s="1">
        <v>1.21454249483299</v>
      </c>
      <c r="AP157" s="1">
        <v>1900.3098271006</v>
      </c>
      <c r="AQ157" s="15">
        <v>3380.1514942766</v>
      </c>
      <c r="AR157" s="15">
        <v>8790.07938427482</v>
      </c>
      <c r="AS157" s="15">
        <v>1078.12951858283</v>
      </c>
      <c r="AT157" s="1">
        <v>559.509523185484</v>
      </c>
      <c r="AU157" s="1">
        <v>15708.1797474203</v>
      </c>
      <c r="AV157" s="15">
        <v>6946.43290876792</v>
      </c>
      <c r="AW157" s="15">
        <v>0.411853841858886</v>
      </c>
      <c r="AX157" s="1">
        <v>7245.3480352634</v>
      </c>
      <c r="AY157" s="15">
        <v>0.423103824413266</v>
      </c>
      <c r="AZ157" s="1">
        <v>1243.72594568127</v>
      </c>
      <c r="BA157" s="1">
        <v>0.0734847357491636</v>
      </c>
      <c r="BB157" s="1">
        <v>1561.72464540713</v>
      </c>
      <c r="BC157" s="15">
        <v>0.0915575979692349</v>
      </c>
      <c r="BD157" s="1">
        <v>16997.2315351197</v>
      </c>
      <c r="BE157" s="15">
        <v>0.550758002162653</v>
      </c>
      <c r="BF157" s="1">
        <v>0.242223431544557</v>
      </c>
      <c r="BG157" s="1">
        <v>0.149468304051376</v>
      </c>
      <c r="BH157" s="1">
        <v>0.0391493893460265</v>
      </c>
      <c r="BI157" s="1">
        <v>0.0184008728953877</v>
      </c>
    </row>
    <row r="158" ht="15.75" customHeight="1">
      <c r="A158" s="1" t="s">
        <v>1655</v>
      </c>
      <c r="B158" s="1" t="s">
        <v>412</v>
      </c>
      <c r="C158" s="1">
        <v>75.5</v>
      </c>
      <c r="D158" s="1">
        <v>8.18005910804744</v>
      </c>
      <c r="E158" s="1">
        <v>563.98591905</v>
      </c>
      <c r="F158" s="1">
        <v>0.0223480783697496</v>
      </c>
      <c r="G158" s="1">
        <v>0.0379965390791095</v>
      </c>
      <c r="H158" s="1" t="e">
        <v>#N/A</v>
      </c>
      <c r="I158" s="1">
        <v>0.0485124183802877</v>
      </c>
      <c r="J158" s="1">
        <v>0.918023747223213</v>
      </c>
      <c r="K158" s="1">
        <v>0.0341858176520041</v>
      </c>
      <c r="L158" s="1">
        <v>0.544760737002061</v>
      </c>
      <c r="M158" s="1">
        <v>0.0233036173141374</v>
      </c>
      <c r="N158" s="1">
        <v>0.167905269159169</v>
      </c>
      <c r="O158" s="1">
        <v>64480.2438027496</v>
      </c>
      <c r="P158" s="15">
        <v>0.209266724546871</v>
      </c>
      <c r="Q158" s="1">
        <v>0.197517967474343</v>
      </c>
      <c r="R158" s="1">
        <v>0.593215307978786</v>
      </c>
      <c r="S158" s="1">
        <v>8.3883132028968</v>
      </c>
      <c r="T158" s="1">
        <v>80893.9091889472</v>
      </c>
      <c r="U158" s="15">
        <v>76.5678436542434</v>
      </c>
      <c r="V158" s="1">
        <v>267014.279813339</v>
      </c>
      <c r="W158" s="15">
        <v>0.849462956829866</v>
      </c>
      <c r="X158" s="1">
        <v>0.0511466670923248</v>
      </c>
      <c r="Y158" s="1">
        <v>0.0993903760778093</v>
      </c>
      <c r="Z158" s="1">
        <v>0.150537043170134</v>
      </c>
      <c r="AA158" s="1">
        <v>267.014279813339</v>
      </c>
      <c r="AB158" s="1">
        <v>6388.72475055634</v>
      </c>
      <c r="AC158" s="15">
        <v>630.168197459007</v>
      </c>
      <c r="AD158" s="1">
        <v>193461.723884739</v>
      </c>
      <c r="AE158" s="15" t="e">
        <v>#N/A</v>
      </c>
      <c r="AF158" s="1">
        <v>43582.7803079271</v>
      </c>
      <c r="AG158" s="15">
        <v>68866.7936249856</v>
      </c>
      <c r="AH158" s="15">
        <v>34.5484282591495</v>
      </c>
      <c r="AI158" s="1">
        <v>20.4580192636539</v>
      </c>
      <c r="AJ158" s="1">
        <v>24.0597257624685</v>
      </c>
      <c r="AK158" s="1">
        <v>1.58595625707581</v>
      </c>
      <c r="AL158" s="1">
        <v>0.794731686123091</v>
      </c>
      <c r="AM158" s="1">
        <v>1.30452396507249</v>
      </c>
      <c r="AN158" s="1">
        <v>2624.26374845147</v>
      </c>
      <c r="AO158" s="15">
        <v>1.48136112238826</v>
      </c>
      <c r="AP158" s="1">
        <v>2644.38704961317</v>
      </c>
      <c r="AQ158" s="15">
        <v>4091.69436780817</v>
      </c>
      <c r="AR158" s="15">
        <v>9931.28154677109</v>
      </c>
      <c r="AS158" s="15">
        <v>1132.93212191589</v>
      </c>
      <c r="AT158" s="1">
        <v>580.190096857703</v>
      </c>
      <c r="AU158" s="1">
        <v>18380.485182966</v>
      </c>
      <c r="AV158" s="15">
        <v>10386.6327816462</v>
      </c>
      <c r="AW158" s="15">
        <v>0.509593158561004</v>
      </c>
      <c r="AX158" s="1">
        <v>7569.82830014153</v>
      </c>
      <c r="AY158" s="15">
        <v>0.356227316618767</v>
      </c>
      <c r="AZ158" s="1">
        <v>1661.61141514215</v>
      </c>
      <c r="BA158" s="1">
        <v>0.0791919695636924</v>
      </c>
      <c r="BB158" s="1">
        <v>1131.04269092731</v>
      </c>
      <c r="BC158" s="15">
        <v>0.0549875552542242</v>
      </c>
      <c r="BD158" s="1">
        <v>20749.1151878572</v>
      </c>
      <c r="BE158" s="15">
        <v>0.531290619135351</v>
      </c>
      <c r="BF158" s="1">
        <v>0.220905468265588</v>
      </c>
      <c r="BG158" s="1">
        <v>0.184901025757884</v>
      </c>
      <c r="BH158" s="1">
        <v>0.0404118146236083</v>
      </c>
      <c r="BI158" s="1">
        <v>0.0224910722175684</v>
      </c>
    </row>
    <row r="159" ht="15.75" customHeight="1">
      <c r="A159" s="1" t="s">
        <v>1657</v>
      </c>
      <c r="B159" s="1" t="s">
        <v>415</v>
      </c>
      <c r="C159" s="1">
        <v>64.2</v>
      </c>
      <c r="D159" s="1">
        <v>43.4827193366471</v>
      </c>
      <c r="E159" s="1">
        <v>2343.6512597</v>
      </c>
      <c r="F159" s="1">
        <v>0.0129016606920754</v>
      </c>
      <c r="G159" s="1">
        <v>0.0235592960169981</v>
      </c>
      <c r="H159" s="1">
        <v>0.00508262092682342</v>
      </c>
      <c r="I159" s="1">
        <v>0.0637174340352056</v>
      </c>
      <c r="J159" s="1">
        <v>0.849603205834695</v>
      </c>
      <c r="K159" s="1">
        <v>0.0513407520549253</v>
      </c>
      <c r="L159" s="1">
        <v>0.60417087531124</v>
      </c>
      <c r="M159" s="1">
        <v>0.0228391258336832</v>
      </c>
      <c r="N159" s="1">
        <v>0.15956630258251</v>
      </c>
      <c r="O159" s="1">
        <v>72504.6488868528</v>
      </c>
      <c r="P159" s="15">
        <v>0.191350999384087</v>
      </c>
      <c r="Q159" s="1">
        <v>0.166568147166866</v>
      </c>
      <c r="R159" s="1">
        <v>0.642080853449048</v>
      </c>
      <c r="S159" s="1">
        <v>19.6052502300261</v>
      </c>
      <c r="T159" s="1">
        <v>94690.7761186928</v>
      </c>
      <c r="U159" s="15">
        <v>136.283539652783</v>
      </c>
      <c r="V159" s="1">
        <v>260730.334759029</v>
      </c>
      <c r="W159" s="15">
        <v>0.777480923089108</v>
      </c>
      <c r="X159" s="1">
        <v>0.145142741621321</v>
      </c>
      <c r="Y159" s="1">
        <v>0.0773763352895706</v>
      </c>
      <c r="Z159" s="1">
        <v>0.222519076910892</v>
      </c>
      <c r="AA159" s="1">
        <v>260.730334759029</v>
      </c>
      <c r="AB159" s="1">
        <v>7057.67655556284</v>
      </c>
      <c r="AC159" s="15">
        <v>709.643475588127</v>
      </c>
      <c r="AD159" s="1">
        <v>190743.30456269</v>
      </c>
      <c r="AE159" s="15" t="e">
        <v>#N/A</v>
      </c>
      <c r="AF159" s="1">
        <v>45141.5081740921</v>
      </c>
      <c r="AG159" s="15">
        <v>72936.1801835531</v>
      </c>
      <c r="AH159" s="15">
        <v>45.0415017493008</v>
      </c>
      <c r="AI159" s="1">
        <v>24.0312645290627</v>
      </c>
      <c r="AJ159" s="1">
        <v>30.1302360547499</v>
      </c>
      <c r="AK159" s="1">
        <v>1.78410026178393</v>
      </c>
      <c r="AL159" s="1">
        <v>1.25287381020026</v>
      </c>
      <c r="AM159" s="1">
        <v>1.56395164346686</v>
      </c>
      <c r="AN159" s="1">
        <v>778.353163658618</v>
      </c>
      <c r="AO159" s="1">
        <v>0.967114889734632</v>
      </c>
      <c r="AP159" s="1">
        <v>1897.69308321465</v>
      </c>
      <c r="AQ159" s="15">
        <v>2671.06123536542</v>
      </c>
      <c r="AR159" s="15">
        <v>8733.8563857492</v>
      </c>
      <c r="AS159" s="15">
        <v>1011.91926601041</v>
      </c>
      <c r="AT159" s="1">
        <v>480.656727334167</v>
      </c>
      <c r="AU159" s="1">
        <v>14795.1866976739</v>
      </c>
      <c r="AV159" s="15">
        <v>6303.33085080971</v>
      </c>
      <c r="AW159" s="15">
        <v>0.407747747186379</v>
      </c>
      <c r="AX159" s="1">
        <v>7047.67507774635</v>
      </c>
      <c r="AY159" s="15">
        <v>0.450975771032336</v>
      </c>
      <c r="AZ159" s="1">
        <v>1086.31256256303</v>
      </c>
      <c r="BA159" s="1">
        <v>0.0693751467545515</v>
      </c>
      <c r="BB159" s="1">
        <v>1121.60746183232</v>
      </c>
      <c r="BC159" s="15">
        <v>0.0719013350155687</v>
      </c>
      <c r="BD159" s="1">
        <v>15558.9259529514</v>
      </c>
      <c r="BE159" s="15">
        <v>0.552142542930217</v>
      </c>
      <c r="BF159" s="1">
        <v>0.226862202909232</v>
      </c>
      <c r="BG159" s="1">
        <v>0.162248971770637</v>
      </c>
      <c r="BH159" s="1">
        <v>0.0385436843131003</v>
      </c>
      <c r="BI159" s="1">
        <v>0.0202025980768139</v>
      </c>
    </row>
    <row r="160" ht="15.75" customHeight="1">
      <c r="A160" s="1" t="s">
        <v>1658</v>
      </c>
      <c r="B160" s="1" t="s">
        <v>419</v>
      </c>
      <c r="C160" s="1">
        <v>139.0</v>
      </c>
      <c r="D160" s="1">
        <v>10.0648753030771</v>
      </c>
      <c r="E160" s="1">
        <v>1201.8227824</v>
      </c>
      <c r="F160" s="1" t="e">
        <v>#N/A</v>
      </c>
      <c r="G160" s="1">
        <v>0.00914153892778814</v>
      </c>
      <c r="H160" s="1" t="e">
        <v>#N/A</v>
      </c>
      <c r="I160" s="1">
        <v>0.0207608905440321</v>
      </c>
      <c r="J160" s="1">
        <v>0.940494695909037</v>
      </c>
      <c r="K160" s="1">
        <v>0.0305580903274609</v>
      </c>
      <c r="L160" s="1">
        <v>0.70335908623926</v>
      </c>
      <c r="M160" s="1">
        <v>0.0131623427091354</v>
      </c>
      <c r="N160" s="1">
        <v>0.159850557858963</v>
      </c>
      <c r="O160" s="1">
        <v>66838.007034747</v>
      </c>
      <c r="P160" s="15">
        <v>0.18117324154738</v>
      </c>
      <c r="Q160" s="1">
        <v>0.14689548984901</v>
      </c>
      <c r="R160" s="1">
        <v>0.67193126860361</v>
      </c>
      <c r="S160" s="1">
        <v>12.6221693129072</v>
      </c>
      <c r="T160" s="1">
        <v>86973.572674281</v>
      </c>
      <c r="U160" s="15">
        <v>113.723257626151</v>
      </c>
      <c r="V160" s="1">
        <v>280742.56482825</v>
      </c>
      <c r="W160" s="15">
        <v>0.76490276318671</v>
      </c>
      <c r="X160" s="1">
        <v>0.0907216067610931</v>
      </c>
      <c r="Y160" s="1">
        <v>0.144375630052197</v>
      </c>
      <c r="Z160" s="1">
        <v>0.23509723681329</v>
      </c>
      <c r="AA160" s="1">
        <v>280.74256482825</v>
      </c>
      <c r="AB160" s="1">
        <v>6811.53945480406</v>
      </c>
      <c r="AC160" s="15">
        <v>609.806375975387</v>
      </c>
      <c r="AD160" s="1">
        <v>197769.075180242</v>
      </c>
      <c r="AE160" s="15" t="e">
        <v>#N/A</v>
      </c>
      <c r="AF160" s="1">
        <v>42817.5726571233</v>
      </c>
      <c r="AG160" s="15">
        <v>66741.5457782801</v>
      </c>
      <c r="AH160" s="15">
        <v>30.5380279634412</v>
      </c>
      <c r="AI160" s="1">
        <v>21.3260563177861</v>
      </c>
      <c r="AJ160" s="1">
        <v>21.9964071639719</v>
      </c>
      <c r="AK160" s="1">
        <v>1.39245430802669</v>
      </c>
      <c r="AL160" s="1">
        <v>0.909483417753189</v>
      </c>
      <c r="AM160" s="1">
        <v>1.11406831664294</v>
      </c>
      <c r="AN160" s="1">
        <v>476.542256801205</v>
      </c>
      <c r="AO160" s="15">
        <v>1.0386204043155</v>
      </c>
      <c r="AP160" s="1">
        <v>2139.75201099499</v>
      </c>
      <c r="AQ160" s="15">
        <v>3565.90169595707</v>
      </c>
      <c r="AR160" s="15">
        <v>9234.0121359976</v>
      </c>
      <c r="AS160" s="15">
        <v>1014.52856640405</v>
      </c>
      <c r="AT160" s="1">
        <v>506.357554051972</v>
      </c>
      <c r="AU160" s="1">
        <v>16460.5519634057</v>
      </c>
      <c r="AV160" s="15">
        <v>8788.28183195263</v>
      </c>
      <c r="AW160" s="15">
        <v>0.505981275732227</v>
      </c>
      <c r="AX160" s="1">
        <v>6011.72164005937</v>
      </c>
      <c r="AY160" s="15">
        <v>0.3436695951157</v>
      </c>
      <c r="AZ160" s="1">
        <v>1139.27278038755</v>
      </c>
      <c r="BA160" s="1">
        <v>0.0642816985244844</v>
      </c>
      <c r="BB160" s="1">
        <v>1498.9084916272</v>
      </c>
      <c r="BC160" s="15">
        <v>0.0860674306381308</v>
      </c>
      <c r="BD160" s="1">
        <v>17438.1847440267</v>
      </c>
      <c r="BE160" s="15">
        <v>0.541002679665927</v>
      </c>
      <c r="BF160" s="1">
        <v>0.245957862561419</v>
      </c>
      <c r="BG160" s="1">
        <v>0.149832632326275</v>
      </c>
      <c r="BH160" s="1">
        <v>0.0442990821137209</v>
      </c>
      <c r="BI160" s="1">
        <v>0.0189077433326573</v>
      </c>
    </row>
    <row r="161" ht="15.75" customHeight="1">
      <c r="A161" s="1" t="s">
        <v>1660</v>
      </c>
      <c r="B161" s="1" t="s">
        <v>417</v>
      </c>
      <c r="C161" s="1">
        <v>87.15</v>
      </c>
      <c r="D161" s="1">
        <v>20.0091391802539</v>
      </c>
      <c r="E161" s="1">
        <v>1494.74326435</v>
      </c>
      <c r="F161" s="1">
        <v>0.0293535684866608</v>
      </c>
      <c r="G161" s="1">
        <v>0.0161500693236954</v>
      </c>
      <c r="H161" s="1" t="e">
        <v>#N/A</v>
      </c>
      <c r="I161" s="1">
        <v>0.0545812327546649</v>
      </c>
      <c r="J161" s="1">
        <v>0.873605837921233</v>
      </c>
      <c r="K161" s="1">
        <v>0.0464943859301712</v>
      </c>
      <c r="L161" s="1">
        <v>0.491933846094586</v>
      </c>
      <c r="M161" s="1">
        <v>0.0157061406113018</v>
      </c>
      <c r="N161" s="1">
        <v>0.159936246419766</v>
      </c>
      <c r="O161" s="1">
        <v>65714.5394279283</v>
      </c>
      <c r="P161" s="15">
        <v>0.201264449919388</v>
      </c>
      <c r="Q161" s="1">
        <v>0.156013539138665</v>
      </c>
      <c r="R161" s="1">
        <v>0.642722010941947</v>
      </c>
      <c r="S161" s="1">
        <v>13.2304952771922</v>
      </c>
      <c r="T161" s="1">
        <v>92397.1258751459</v>
      </c>
      <c r="U161" s="15">
        <v>128.888632448999</v>
      </c>
      <c r="V161" s="1">
        <v>308246.960223206</v>
      </c>
      <c r="W161" s="15">
        <v>0.775796951590074</v>
      </c>
      <c r="X161" s="1">
        <v>0.141301004574278</v>
      </c>
      <c r="Y161" s="1">
        <v>0.0829020438356487</v>
      </c>
      <c r="Z161" s="1">
        <v>0.224203048409926</v>
      </c>
      <c r="AA161" s="1">
        <v>308.246960223206</v>
      </c>
      <c r="AB161" s="1">
        <v>7930.49099649552</v>
      </c>
      <c r="AC161" s="15">
        <v>777.818617570812</v>
      </c>
      <c r="AD161" s="1">
        <v>230255.815755493</v>
      </c>
      <c r="AE161" s="15" t="e">
        <v>#N/A</v>
      </c>
      <c r="AF161" s="1">
        <v>44204.6155481537</v>
      </c>
      <c r="AG161" s="15">
        <v>73657.2948001875</v>
      </c>
      <c r="AH161" s="15">
        <v>41.6254830999936</v>
      </c>
      <c r="AI161" s="1">
        <v>23.6709158007401</v>
      </c>
      <c r="AJ161" s="1">
        <v>26.7215110009384</v>
      </c>
      <c r="AK161" s="1">
        <v>1.58738967140407</v>
      </c>
      <c r="AL161" s="1">
        <v>1.00059331107053</v>
      </c>
      <c r="AM161" s="1">
        <v>1.25570081628718</v>
      </c>
      <c r="AN161" s="1">
        <v>1491.08893390412</v>
      </c>
      <c r="AO161" s="15">
        <v>1.15969375640121</v>
      </c>
      <c r="AP161" s="1">
        <v>2032.47580668718</v>
      </c>
      <c r="AQ161" s="15">
        <v>3086.96461830623</v>
      </c>
      <c r="AR161" s="15">
        <v>8801.52568556379</v>
      </c>
      <c r="AS161" s="15">
        <v>1043.7582053119</v>
      </c>
      <c r="AT161" s="1">
        <v>518.761217724701</v>
      </c>
      <c r="AU161" s="1">
        <v>15483.4855335938</v>
      </c>
      <c r="AV161" s="15">
        <v>6285.00717693989</v>
      </c>
      <c r="AW161" s="15">
        <v>0.37135600669391</v>
      </c>
      <c r="AX161" s="1">
        <v>8093.10990439225</v>
      </c>
      <c r="AY161" s="15">
        <v>0.47632115446103</v>
      </c>
      <c r="AZ161" s="1">
        <v>1431.33182342292</v>
      </c>
      <c r="BA161" s="1">
        <v>0.0847353909864937</v>
      </c>
      <c r="BB161" s="1">
        <v>1132.13848449617</v>
      </c>
      <c r="BC161" s="15">
        <v>0.0675874478530235</v>
      </c>
      <c r="BD161" s="1">
        <v>16941.5873892512</v>
      </c>
      <c r="BE161" s="15">
        <v>0.54081191218185</v>
      </c>
      <c r="BF161" s="1">
        <v>0.234936782021637</v>
      </c>
      <c r="BG161" s="1">
        <v>0.169034068891271</v>
      </c>
      <c r="BH161" s="1">
        <v>0.0379181447797856</v>
      </c>
      <c r="BI161" s="1">
        <v>0.0172990921254565</v>
      </c>
    </row>
    <row r="162" ht="15.75" customHeight="1">
      <c r="A162" s="1" t="s">
        <v>1664</v>
      </c>
      <c r="B162" s="1" t="s">
        <v>421</v>
      </c>
      <c r="C162" s="1">
        <v>94.3</v>
      </c>
      <c r="D162" s="1">
        <v>7.07858174942667</v>
      </c>
      <c r="E162" s="1">
        <v>610.4196313</v>
      </c>
      <c r="F162" s="1">
        <v>0.0136017026014067</v>
      </c>
      <c r="G162" s="1">
        <v>0.0206889253006162</v>
      </c>
      <c r="H162" s="1" t="e">
        <v>#N/A</v>
      </c>
      <c r="I162" s="1">
        <v>0.0368675263304066</v>
      </c>
      <c r="J162" s="1">
        <v>0.933909632451155</v>
      </c>
      <c r="K162" s="1">
        <v>0.0250662508359752</v>
      </c>
      <c r="L162" s="1">
        <v>0.425883744547211</v>
      </c>
      <c r="M162" s="1" t="e">
        <v>#N/A</v>
      </c>
      <c r="N162" s="1">
        <v>0.143548924473532</v>
      </c>
      <c r="O162" s="1">
        <v>63769.0422351118</v>
      </c>
      <c r="P162" s="15">
        <v>0.20613818830963</v>
      </c>
      <c r="Q162" s="1">
        <v>0.174130456572549</v>
      </c>
      <c r="R162" s="1">
        <v>0.619731355117821</v>
      </c>
      <c r="S162" s="1">
        <v>8.1924077915849</v>
      </c>
      <c r="T162" s="1">
        <v>82468.8660183274</v>
      </c>
      <c r="U162" s="15">
        <v>82.3354584497377</v>
      </c>
      <c r="V162" s="1">
        <v>325918.775869488</v>
      </c>
      <c r="W162" s="15">
        <v>0.792642047435953</v>
      </c>
      <c r="X162" s="1">
        <v>0.0343077421360733</v>
      </c>
      <c r="Y162" s="1">
        <v>0.173050210427974</v>
      </c>
      <c r="Z162" s="1">
        <v>0.207357952564047</v>
      </c>
      <c r="AA162" s="1">
        <v>325.918775869488</v>
      </c>
      <c r="AB162" s="1">
        <v>8501.87663353415</v>
      </c>
      <c r="AC162" s="15">
        <v>688.635065855884</v>
      </c>
      <c r="AD162" s="1">
        <v>238777.858905803</v>
      </c>
      <c r="AE162" s="15" t="e">
        <v>#N/A</v>
      </c>
      <c r="AF162" s="1">
        <v>43776.0762500689</v>
      </c>
      <c r="AG162" s="15">
        <v>72496.2578678139</v>
      </c>
      <c r="AH162" s="15">
        <v>36.9064428818106</v>
      </c>
      <c r="AI162" s="1">
        <v>20.6643541571491</v>
      </c>
      <c r="AJ162" s="1">
        <v>24.9294521325554</v>
      </c>
      <c r="AK162" s="1">
        <v>1.68399705085795</v>
      </c>
      <c r="AL162" s="1">
        <v>0.762007743596551</v>
      </c>
      <c r="AM162" s="1">
        <v>1.29737469376272</v>
      </c>
      <c r="AN162" s="1">
        <v>2296.61490328285</v>
      </c>
      <c r="AO162" s="15">
        <v>1.44516510650781</v>
      </c>
      <c r="AP162" s="1">
        <v>2646.35159105179</v>
      </c>
      <c r="AQ162" s="15">
        <v>3719.79099634177</v>
      </c>
      <c r="AR162" s="15">
        <v>10176.9514936306</v>
      </c>
      <c r="AS162" s="15">
        <v>978.5435467203</v>
      </c>
      <c r="AT162" s="1">
        <v>593.000044459743</v>
      </c>
      <c r="AU162" s="1">
        <v>18114.6376722042</v>
      </c>
      <c r="AV162" s="15">
        <v>8855.9903272569</v>
      </c>
      <c r="AW162" s="15">
        <v>0.443211482756351</v>
      </c>
      <c r="AX162" s="1">
        <v>8732.40814303734</v>
      </c>
      <c r="AY162" s="15">
        <v>0.414187852034857</v>
      </c>
      <c r="AZ162" s="1">
        <v>1956.59748023982</v>
      </c>
      <c r="BA162" s="1">
        <v>0.0955560116337344</v>
      </c>
      <c r="BB162" s="1">
        <v>952.789084977045</v>
      </c>
      <c r="BC162" s="15">
        <v>0.0470446535953033</v>
      </c>
      <c r="BD162" s="1">
        <v>20497.7850355111</v>
      </c>
      <c r="BE162" s="15">
        <v>0.542569081957813</v>
      </c>
      <c r="BF162" s="1">
        <v>0.223756854829315</v>
      </c>
      <c r="BG162" s="1">
        <v>0.151228029427703</v>
      </c>
      <c r="BH162" s="1">
        <v>0.0408378927647346</v>
      </c>
      <c r="BI162" s="1">
        <v>0.0416081410204331</v>
      </c>
    </row>
    <row r="163" ht="15.75" customHeight="1">
      <c r="A163" s="1" t="s">
        <v>1666</v>
      </c>
      <c r="B163" s="1" t="s">
        <v>423</v>
      </c>
      <c r="C163" s="1">
        <v>144.7</v>
      </c>
      <c r="D163" s="1">
        <v>8.09741287381144</v>
      </c>
      <c r="E163" s="1">
        <v>970.2318883</v>
      </c>
      <c r="F163" s="1" t="e">
        <v>#N/A</v>
      </c>
      <c r="G163" s="1">
        <v>0.015027689756061</v>
      </c>
      <c r="H163" s="1" t="e">
        <v>#N/A</v>
      </c>
      <c r="I163" s="1">
        <v>0.0258846287537115</v>
      </c>
      <c r="J163" s="1">
        <v>0.928257362905594</v>
      </c>
      <c r="K163" s="1">
        <v>0.0380949304708521</v>
      </c>
      <c r="L163" s="1">
        <v>0.680922371339986</v>
      </c>
      <c r="M163" s="1">
        <v>0.0150804842016378</v>
      </c>
      <c r="N163" s="1">
        <v>0.178625256767841</v>
      </c>
      <c r="O163" s="1">
        <v>64852.0110229499</v>
      </c>
      <c r="P163" s="15">
        <v>0.179655700142133</v>
      </c>
      <c r="Q163" s="1">
        <v>0.160150722373953</v>
      </c>
      <c r="R163" s="1">
        <v>0.660193577483913</v>
      </c>
      <c r="S163" s="1">
        <v>10.541307796406</v>
      </c>
      <c r="T163" s="1">
        <v>87390.5411231552</v>
      </c>
      <c r="U163" s="15">
        <v>104.523645579903</v>
      </c>
      <c r="V163" s="1">
        <v>309980.084685699</v>
      </c>
      <c r="W163" s="15">
        <v>0.797897929214078</v>
      </c>
      <c r="X163" s="1">
        <v>0.0752911750190352</v>
      </c>
      <c r="Y163" s="1">
        <v>0.126810895766887</v>
      </c>
      <c r="Z163" s="1">
        <v>0.202102070785922</v>
      </c>
      <c r="AA163" s="1">
        <v>309.980084685699</v>
      </c>
      <c r="AB163" s="1">
        <v>7174.69023018505</v>
      </c>
      <c r="AC163" s="15">
        <v>612.618190215796</v>
      </c>
      <c r="AD163" s="1">
        <v>200776.674785977</v>
      </c>
      <c r="AE163" s="15" t="e">
        <v>#N/A</v>
      </c>
      <c r="AF163" s="1">
        <v>42875.9281067873</v>
      </c>
      <c r="AG163" s="15">
        <v>65498.4712131426</v>
      </c>
      <c r="AH163" s="15">
        <v>31.1698107813763</v>
      </c>
      <c r="AI163" s="1">
        <v>20.1674051389444</v>
      </c>
      <c r="AJ163" s="1">
        <v>23.505116870461</v>
      </c>
      <c r="AK163" s="1">
        <v>1.23072967366311</v>
      </c>
      <c r="AL163" s="1">
        <v>0.767675811403052</v>
      </c>
      <c r="AM163" s="1">
        <v>1.02643759401117</v>
      </c>
      <c r="AN163" s="1">
        <v>1037.73859593932</v>
      </c>
      <c r="AO163" s="15">
        <v>1.1611848864533</v>
      </c>
      <c r="AP163" s="1">
        <v>2453.49136346254</v>
      </c>
      <c r="AQ163" s="15">
        <v>3954.36427700023</v>
      </c>
      <c r="AR163" s="15">
        <v>9669.40192920064</v>
      </c>
      <c r="AS163" s="15">
        <v>984.379341183523</v>
      </c>
      <c r="AT163" s="1">
        <v>552.692814435916</v>
      </c>
      <c r="AU163" s="1">
        <v>17614.3297252828</v>
      </c>
      <c r="AV163" s="15">
        <v>9366.67854935361</v>
      </c>
      <c r="AW163" s="15">
        <v>0.500887082855864</v>
      </c>
      <c r="AX163" s="1">
        <v>6810.28562678362</v>
      </c>
      <c r="AY163" s="15">
        <v>0.343792174719953</v>
      </c>
      <c r="AZ163" s="1">
        <v>1435.18845813315</v>
      </c>
      <c r="BA163" s="1">
        <v>0.0737886792600617</v>
      </c>
      <c r="BB163" s="1">
        <v>1533.49169806397</v>
      </c>
      <c r="BC163" s="15">
        <v>0.0815320631653147</v>
      </c>
      <c r="BD163" s="1">
        <v>19145.6443323344</v>
      </c>
      <c r="BE163" s="15">
        <v>0.533556343942527</v>
      </c>
      <c r="BF163" s="1">
        <v>0.245686067910819</v>
      </c>
      <c r="BG163" s="1">
        <v>0.15419292138794</v>
      </c>
      <c r="BH163" s="1">
        <v>0.0459928550355838</v>
      </c>
      <c r="BI163" s="1">
        <v>0.0205718117231305</v>
      </c>
    </row>
    <row r="164" ht="15.75" customHeight="1">
      <c r="A164" s="1" t="s">
        <v>1659</v>
      </c>
      <c r="B164" s="1" t="s">
        <v>425</v>
      </c>
      <c r="C164" s="1">
        <v>56.85</v>
      </c>
      <c r="D164" s="1">
        <v>48.7954161598785</v>
      </c>
      <c r="E164" s="1">
        <v>2132.1156415</v>
      </c>
      <c r="F164" s="1">
        <v>0.00928711328646931</v>
      </c>
      <c r="G164" s="1">
        <v>0.0457729482064696</v>
      </c>
      <c r="H164" s="1" t="e">
        <v>#N/A</v>
      </c>
      <c r="I164" s="1">
        <v>0.132978366518672</v>
      </c>
      <c r="J164" s="1">
        <v>0.733477989853909</v>
      </c>
      <c r="K164" s="1">
        <v>0.0790484311571592</v>
      </c>
      <c r="L164" s="1">
        <v>0.776682139054773</v>
      </c>
      <c r="M164" s="1">
        <v>0.041280967427922</v>
      </c>
      <c r="N164" s="1">
        <v>0.171838423339589</v>
      </c>
      <c r="O164" s="1">
        <v>71219.3752710908</v>
      </c>
      <c r="P164" s="15">
        <v>0.21555122403618</v>
      </c>
      <c r="Q164" s="1">
        <v>0.146894719644926</v>
      </c>
      <c r="R164" s="1">
        <v>0.637554056318894</v>
      </c>
      <c r="S164" s="1">
        <v>19.9123406740035</v>
      </c>
      <c r="T164" s="1">
        <v>95644.0277612094</v>
      </c>
      <c r="U164" s="15">
        <v>121.489015093038</v>
      </c>
      <c r="V164" s="1">
        <v>255362.04833475</v>
      </c>
      <c r="W164" s="15">
        <v>0.728985935713165</v>
      </c>
      <c r="X164" s="1">
        <v>0.198020989590101</v>
      </c>
      <c r="Y164" s="1">
        <v>0.0729930746967339</v>
      </c>
      <c r="Z164" s="1">
        <v>0.271014064286835</v>
      </c>
      <c r="AA164" s="1">
        <v>255.36204833475</v>
      </c>
      <c r="AB164" s="1">
        <v>6701.799973639</v>
      </c>
      <c r="AC164" s="15">
        <v>669.602684165666</v>
      </c>
      <c r="AD164" s="1">
        <v>185315.373087636</v>
      </c>
      <c r="AE164" s="15" t="e">
        <v>#N/A</v>
      </c>
      <c r="AF164" s="1">
        <v>41679.6477135077</v>
      </c>
      <c r="AG164" s="15">
        <v>66344.9209271921</v>
      </c>
      <c r="AH164" s="15">
        <v>43.7711832741192</v>
      </c>
      <c r="AI164" s="1">
        <v>24.3749493765142</v>
      </c>
      <c r="AJ164" s="1">
        <v>28.7222281088847</v>
      </c>
      <c r="AK164" s="1">
        <v>1.94819056557843</v>
      </c>
      <c r="AL164" s="1">
        <v>1.09626338701034</v>
      </c>
      <c r="AM164" s="1">
        <v>1.62912476517496</v>
      </c>
      <c r="AN164" s="1">
        <v>998.47053488257</v>
      </c>
      <c r="AO164" s="1">
        <v>1.05830950283961</v>
      </c>
      <c r="AP164" s="1">
        <v>2071.14548083015</v>
      </c>
      <c r="AQ164" s="15">
        <v>2847.54216883315</v>
      </c>
      <c r="AR164" s="15">
        <v>9208.58884918977</v>
      </c>
      <c r="AS164" s="15">
        <v>1054.79648417091</v>
      </c>
      <c r="AT164" s="1">
        <v>483.493755420677</v>
      </c>
      <c r="AU164" s="1">
        <v>15665.5667384447</v>
      </c>
      <c r="AV164" s="15">
        <v>7416.78888152401</v>
      </c>
      <c r="AW164" s="15">
        <v>0.447484394055887</v>
      </c>
      <c r="AX164" s="1">
        <v>6842.47958213147</v>
      </c>
      <c r="AY164" s="15">
        <v>0.404289365358147</v>
      </c>
      <c r="AZ164" s="1">
        <v>1025.71695293412</v>
      </c>
      <c r="BA164" s="1">
        <v>0.0615325170926583</v>
      </c>
      <c r="BB164" s="1">
        <v>1474.31008785067</v>
      </c>
      <c r="BC164" s="15">
        <v>0.0866937234918823</v>
      </c>
      <c r="BD164" s="1">
        <v>16759.2955044403</v>
      </c>
      <c r="BE164" s="15">
        <v>0.551643359187393</v>
      </c>
      <c r="BF164" s="1">
        <v>0.229320516461239</v>
      </c>
      <c r="BG164" s="1">
        <v>0.166920036251507</v>
      </c>
      <c r="BH164" s="1">
        <v>0.0364952231903447</v>
      </c>
      <c r="BI164" s="1">
        <v>0.0156208649095159</v>
      </c>
    </row>
    <row r="165" ht="15.75" customHeight="1">
      <c r="A165" s="1" t="s">
        <v>1670</v>
      </c>
      <c r="B165" s="1" t="s">
        <v>427</v>
      </c>
      <c r="C165" s="1">
        <v>110.15</v>
      </c>
      <c r="D165" s="1">
        <v>9.74886915550164</v>
      </c>
      <c r="E165" s="1">
        <v>944.42483625</v>
      </c>
      <c r="F165" s="1">
        <v>0.0223480783697496</v>
      </c>
      <c r="G165" s="1">
        <v>0.0225309675244823</v>
      </c>
      <c r="H165" s="1" t="e">
        <v>#N/A</v>
      </c>
      <c r="I165" s="1">
        <v>0.0538860385599099</v>
      </c>
      <c r="J165" s="1">
        <v>0.9038295582503</v>
      </c>
      <c r="K165" s="1">
        <v>0.0323911748041662</v>
      </c>
      <c r="L165" s="1">
        <v>0.459556812891774</v>
      </c>
      <c r="M165" s="1">
        <v>0.0288726085635645</v>
      </c>
      <c r="N165" s="1">
        <v>0.154993612448556</v>
      </c>
      <c r="O165" s="1">
        <v>66739.1602433303</v>
      </c>
      <c r="P165" s="15">
        <v>0.210300901798177</v>
      </c>
      <c r="Q165" s="1">
        <v>0.176366298268667</v>
      </c>
      <c r="R165" s="1">
        <v>0.613332799933156</v>
      </c>
      <c r="S165" s="1">
        <v>10.9557757449462</v>
      </c>
      <c r="T165" s="1">
        <v>80990.0893488638</v>
      </c>
      <c r="U165" s="15">
        <v>94.6734816051172</v>
      </c>
      <c r="V165" s="1">
        <v>320804.449407553</v>
      </c>
      <c r="W165" s="15">
        <v>0.814693336504452</v>
      </c>
      <c r="X165" s="1">
        <v>0.0645302427092554</v>
      </c>
      <c r="Y165" s="1">
        <v>0.120776420786292</v>
      </c>
      <c r="Z165" s="1">
        <v>0.185306663495548</v>
      </c>
      <c r="AA165" s="1">
        <v>320.804449407553</v>
      </c>
      <c r="AB165" s="1">
        <v>7947.66625346676</v>
      </c>
      <c r="AC165" s="15">
        <v>730.157799786473</v>
      </c>
      <c r="AD165" s="1">
        <v>238682.549042594</v>
      </c>
      <c r="AE165" s="15" t="e">
        <v>#N/A</v>
      </c>
      <c r="AF165" s="1">
        <v>45374.0878977748</v>
      </c>
      <c r="AG165" s="15">
        <v>72653.6134503116</v>
      </c>
      <c r="AH165" s="15">
        <v>37.5358681077247</v>
      </c>
      <c r="AI165" s="1">
        <v>21.5517941922796</v>
      </c>
      <c r="AJ165" s="1">
        <v>25.5993067534648</v>
      </c>
      <c r="AK165" s="1">
        <v>1.84742059286086</v>
      </c>
      <c r="AL165" s="1">
        <v>0.770351190485174</v>
      </c>
      <c r="AM165" s="1">
        <v>1.32101241758077</v>
      </c>
      <c r="AN165" s="1">
        <v>1478.97965871606</v>
      </c>
      <c r="AO165" s="15">
        <v>1.25788922062928</v>
      </c>
      <c r="AP165" s="1">
        <v>2359.51900296078</v>
      </c>
      <c r="AQ165" s="15">
        <v>3384.65223414967</v>
      </c>
      <c r="AR165" s="15">
        <v>9286.48204374242</v>
      </c>
      <c r="AS165" s="15">
        <v>1009.51846553051</v>
      </c>
      <c r="AT165" s="1">
        <v>493.16199354663</v>
      </c>
      <c r="AU165" s="1">
        <v>16533.33373993</v>
      </c>
      <c r="AV165" s="15">
        <v>7808.31020528364</v>
      </c>
      <c r="AW165" s="15">
        <v>0.420181621699892</v>
      </c>
      <c r="AX165" s="1">
        <v>8452.65524565091</v>
      </c>
      <c r="AY165" s="15">
        <v>0.431550341565041</v>
      </c>
      <c r="AZ165" s="1">
        <v>1654.6809704253</v>
      </c>
      <c r="BA165" s="1">
        <v>0.0865757081470545</v>
      </c>
      <c r="BB165" s="1">
        <v>1167.65805562619</v>
      </c>
      <c r="BC165" s="15">
        <v>0.0616923285808326</v>
      </c>
      <c r="BD165" s="1">
        <v>19083.304476986</v>
      </c>
      <c r="BE165" s="15">
        <v>0.552096802207187</v>
      </c>
      <c r="BF165" s="1">
        <v>0.229052896917245</v>
      </c>
      <c r="BG165" s="1">
        <v>0.154890073571608</v>
      </c>
      <c r="BH165" s="1">
        <v>0.0454166616288049</v>
      </c>
      <c r="BI165" s="1">
        <v>0.0185435656751553</v>
      </c>
    </row>
    <row r="166" ht="15.75" customHeight="1">
      <c r="A166" s="1" t="s">
        <v>1246</v>
      </c>
      <c r="B166" s="1" t="s">
        <v>429</v>
      </c>
      <c r="C166" s="1">
        <v>16.75</v>
      </c>
      <c r="D166" s="1">
        <v>290.382552353843</v>
      </c>
      <c r="E166" s="1">
        <v>4447.0107689</v>
      </c>
      <c r="F166" s="1">
        <v>0.0102523569661452</v>
      </c>
      <c r="G166" s="1">
        <v>0.267169995228901</v>
      </c>
      <c r="H166" s="1">
        <v>0.00229730372832942</v>
      </c>
      <c r="I166" s="1">
        <v>0.142558616253402</v>
      </c>
      <c r="J166" s="1">
        <v>0.442550986893865</v>
      </c>
      <c r="K166" s="1">
        <v>0.137554138638503</v>
      </c>
      <c r="L166" s="1">
        <v>0.963985990763912</v>
      </c>
      <c r="M166" s="1">
        <v>0.0702438093645563</v>
      </c>
      <c r="N166" s="1">
        <v>0.20235668524612</v>
      </c>
      <c r="O166" s="1">
        <v>73883.1335042659</v>
      </c>
      <c r="P166" s="15">
        <v>0.263695556467487</v>
      </c>
      <c r="Q166" s="1">
        <v>0.160982151262673</v>
      </c>
      <c r="R166" s="1">
        <v>0.57532229226984</v>
      </c>
      <c r="S166" s="1">
        <v>51.3794330914677</v>
      </c>
      <c r="T166" s="1">
        <v>101584.776425629</v>
      </c>
      <c r="U166" s="15">
        <v>110.714798826996</v>
      </c>
      <c r="V166" s="1">
        <v>180418.096828324</v>
      </c>
      <c r="W166" s="15">
        <v>0.692646419573393</v>
      </c>
      <c r="X166" s="1">
        <v>0.240581371343134</v>
      </c>
      <c r="Y166" s="1">
        <v>0.0667722090834723</v>
      </c>
      <c r="Z166" s="1">
        <v>0.307353580426607</v>
      </c>
      <c r="AA166" s="1">
        <v>180.418096828324</v>
      </c>
      <c r="AB166" s="1">
        <v>5904.36351843933</v>
      </c>
      <c r="AC166" s="15">
        <v>594.259654031305</v>
      </c>
      <c r="AD166" s="1">
        <v>104160.308943607</v>
      </c>
      <c r="AE166" s="15" t="e">
        <v>#N/A</v>
      </c>
      <c r="AF166" s="1">
        <v>35719.367222971</v>
      </c>
      <c r="AG166" s="15">
        <v>50369.4097315301</v>
      </c>
      <c r="AH166" s="15">
        <v>56.9448889025291</v>
      </c>
      <c r="AI166" s="1">
        <v>28.8482957918649</v>
      </c>
      <c r="AJ166" s="1">
        <v>36.7085802263725</v>
      </c>
      <c r="AK166" s="1">
        <v>2.34906336981976</v>
      </c>
      <c r="AL166" s="1">
        <v>1.74245232227196</v>
      </c>
      <c r="AM166" s="1">
        <v>2.05712551857146</v>
      </c>
      <c r="AN166" s="1">
        <v>0.352733236215663</v>
      </c>
      <c r="AO166" s="15">
        <v>1.10907839253181</v>
      </c>
      <c r="AP166" s="1">
        <v>2511.83327441391</v>
      </c>
      <c r="AQ166" s="15">
        <v>3671.66386591387</v>
      </c>
      <c r="AR166" s="15">
        <v>10237.8250762054</v>
      </c>
      <c r="AS166" s="15">
        <v>1515.48205395217</v>
      </c>
      <c r="AT166" s="1">
        <v>691.276939331632</v>
      </c>
      <c r="AU166" s="1">
        <v>18628.081209817</v>
      </c>
      <c r="AV166" s="15">
        <v>10405.9553092488</v>
      </c>
      <c r="AW166" s="15">
        <v>0.542537665083098</v>
      </c>
      <c r="AX166" s="1">
        <v>5051.77152629237</v>
      </c>
      <c r="AY166" s="15">
        <v>0.261495638435032</v>
      </c>
      <c r="AZ166" s="1">
        <v>1036.98641884789</v>
      </c>
      <c r="BA166" s="1">
        <v>0.0539363909074917</v>
      </c>
      <c r="BB166" s="1">
        <v>2830.2116463784</v>
      </c>
      <c r="BC166" s="15">
        <v>0.142030305598008</v>
      </c>
      <c r="BD166" s="1">
        <v>19324.9249007674</v>
      </c>
      <c r="BE166" s="15">
        <v>0.572589270764922</v>
      </c>
      <c r="BF166" s="1">
        <v>0.232662550302837</v>
      </c>
      <c r="BG166" s="1">
        <v>0.151331208977012</v>
      </c>
      <c r="BH166" s="1">
        <v>0.030738789370322</v>
      </c>
      <c r="BI166" s="1">
        <v>0.0126781805849067</v>
      </c>
    </row>
    <row r="167" ht="15.75" customHeight="1">
      <c r="A167" s="1" t="s">
        <v>1282</v>
      </c>
      <c r="B167" s="1" t="s">
        <v>431</v>
      </c>
      <c r="C167" s="1">
        <v>15.75</v>
      </c>
      <c r="D167" s="1">
        <v>326.791217509262</v>
      </c>
      <c r="E167" s="1">
        <v>4164.43155795</v>
      </c>
      <c r="F167" s="1">
        <v>0.00725711048498717</v>
      </c>
      <c r="G167" s="1">
        <v>0.428845554991795</v>
      </c>
      <c r="H167" s="1">
        <v>0.00239457038468984</v>
      </c>
      <c r="I167" s="1">
        <v>0.17039799667865</v>
      </c>
      <c r="J167" s="1">
        <v>0.272096247806632</v>
      </c>
      <c r="K167" s="1">
        <v>0.126197396961491</v>
      </c>
      <c r="L167" s="1">
        <v>0.996136304926826</v>
      </c>
      <c r="M167" s="1">
        <v>0.115008077143685</v>
      </c>
      <c r="N167" s="1">
        <v>0.197037396336611</v>
      </c>
      <c r="O167" s="1">
        <v>71312.7445798322</v>
      </c>
      <c r="P167" s="15">
        <v>0.299541462445187</v>
      </c>
      <c r="Q167" s="1">
        <v>0.167770892670991</v>
      </c>
      <c r="R167" s="1">
        <v>0.532687644883822</v>
      </c>
      <c r="S167" s="1">
        <v>75.5804365385332</v>
      </c>
      <c r="T167" s="1">
        <v>94644.349517167</v>
      </c>
      <c r="U167" s="15">
        <v>87.7383712542122</v>
      </c>
      <c r="V167" s="1">
        <v>172623.563623622</v>
      </c>
      <c r="W167" s="15">
        <v>0.674548840952873</v>
      </c>
      <c r="X167" s="1">
        <v>0.241975429370642</v>
      </c>
      <c r="Y167" s="1">
        <v>0.0834757296764847</v>
      </c>
      <c r="Z167" s="1">
        <v>0.325451159047127</v>
      </c>
      <c r="AA167" s="1">
        <v>172.623563623622</v>
      </c>
      <c r="AB167" s="1">
        <v>6252.26122405458</v>
      </c>
      <c r="AC167" s="15">
        <v>619.5857027772</v>
      </c>
      <c r="AD167" s="1">
        <v>91875.3993246545</v>
      </c>
      <c r="AE167" s="15" t="e">
        <v>#N/A</v>
      </c>
      <c r="AF167" s="1">
        <v>33417.5390206201</v>
      </c>
      <c r="AG167" s="15">
        <v>47368.5290460588</v>
      </c>
      <c r="AH167" s="15">
        <v>60.8097160334889</v>
      </c>
      <c r="AI167" s="1">
        <v>30.021557543718</v>
      </c>
      <c r="AJ167" s="1">
        <v>42.4621594272284</v>
      </c>
      <c r="AK167" s="1">
        <v>2.21709967477327</v>
      </c>
      <c r="AL167" s="1">
        <v>1.46520306217197</v>
      </c>
      <c r="AM167" s="1">
        <v>1.88512884004789</v>
      </c>
      <c r="AN167" s="1">
        <v>0.376668094593964</v>
      </c>
      <c r="AO167" s="15">
        <v>1.18382244004155</v>
      </c>
      <c r="AP167" s="1">
        <v>3165.66770423515</v>
      </c>
      <c r="AQ167" s="15">
        <v>4256.44478900397</v>
      </c>
      <c r="AR167" s="15">
        <v>10609.8836547455</v>
      </c>
      <c r="AS167" s="15">
        <v>1606.61995326286</v>
      </c>
      <c r="AT167" s="1">
        <v>854.291265805145</v>
      </c>
      <c r="AU167" s="1">
        <v>20492.9073670526</v>
      </c>
      <c r="AV167" s="15">
        <v>11236.2541298685</v>
      </c>
      <c r="AW167" s="15">
        <v>0.538134875734594</v>
      </c>
      <c r="AX167" s="1">
        <v>5304.36537601688</v>
      </c>
      <c r="AY167" s="15">
        <v>0.249024683092414</v>
      </c>
      <c r="AZ167" s="1">
        <v>1117.91732619685</v>
      </c>
      <c r="BA167" s="1">
        <v>0.0531209771313508</v>
      </c>
      <c r="BB167" s="1">
        <v>3396.96765108238</v>
      </c>
      <c r="BC167" s="15">
        <v>0.159719464079631</v>
      </c>
      <c r="BD167" s="1">
        <v>21055.5044831646</v>
      </c>
      <c r="BE167" s="15">
        <v>0.554291247543759</v>
      </c>
      <c r="BF167" s="1">
        <v>0.218919401889633</v>
      </c>
      <c r="BG167" s="1">
        <v>0.173882511305816</v>
      </c>
      <c r="BH167" s="1">
        <v>0.0360462762049152</v>
      </c>
      <c r="BI167" s="1">
        <v>0.0168605630558763</v>
      </c>
    </row>
    <row r="168" ht="15.75" customHeight="1">
      <c r="A168" s="1" t="s">
        <v>1674</v>
      </c>
      <c r="B168" s="1" t="s">
        <v>433</v>
      </c>
      <c r="C168" s="1">
        <v>102.25</v>
      </c>
      <c r="D168" s="1">
        <v>10.5768608959153</v>
      </c>
      <c r="E168" s="1">
        <v>1014.61760335</v>
      </c>
      <c r="F168" s="1">
        <v>0.0223480783697496</v>
      </c>
      <c r="G168" s="1">
        <v>0.0178713272380987</v>
      </c>
      <c r="H168" s="1" t="e">
        <v>#N/A</v>
      </c>
      <c r="I168" s="1">
        <v>0.035991062796733</v>
      </c>
      <c r="J168" s="1">
        <v>0.920899492737641</v>
      </c>
      <c r="K168" s="1">
        <v>0.0318761414104094</v>
      </c>
      <c r="L168" s="1">
        <v>0.401636610005724</v>
      </c>
      <c r="M168" s="1">
        <v>0.018019501998284</v>
      </c>
      <c r="N168" s="1">
        <v>0.14815776703986</v>
      </c>
      <c r="O168" s="1">
        <v>66796.2603147879</v>
      </c>
      <c r="P168" s="15">
        <v>0.213332219112581</v>
      </c>
      <c r="Q168" s="1">
        <v>0.184458500937437</v>
      </c>
      <c r="R168" s="1">
        <v>0.602209279949982</v>
      </c>
      <c r="S168" s="1">
        <v>11.4394555172617</v>
      </c>
      <c r="T168" s="1">
        <v>83875.4314621018</v>
      </c>
      <c r="U168" s="15">
        <v>98.2688384369082</v>
      </c>
      <c r="V168" s="1">
        <v>330664.963817178</v>
      </c>
      <c r="W168" s="15">
        <v>0.778893586355314</v>
      </c>
      <c r="X168" s="1">
        <v>0.0699700239694883</v>
      </c>
      <c r="Y168" s="1">
        <v>0.151136389675198</v>
      </c>
      <c r="Z168" s="1">
        <v>0.221106413644686</v>
      </c>
      <c r="AA168" s="1">
        <v>330.664963817178</v>
      </c>
      <c r="AB168" s="1">
        <v>8212.40718916017</v>
      </c>
      <c r="AC168" s="15">
        <v>720.557927524745</v>
      </c>
      <c r="AD168" s="1">
        <v>265286.896929511</v>
      </c>
      <c r="AE168" s="15" t="e">
        <v>#N/A</v>
      </c>
      <c r="AF168" s="1">
        <v>46183.1573633195</v>
      </c>
      <c r="AG168" s="15">
        <v>75698.2123928089</v>
      </c>
      <c r="AH168" s="15">
        <v>35.5526025153155</v>
      </c>
      <c r="AI168" s="1">
        <v>21.1761287591529</v>
      </c>
      <c r="AJ168" s="1">
        <v>23.1471286182931</v>
      </c>
      <c r="AK168" s="1">
        <v>1.68377917069873</v>
      </c>
      <c r="AL168" s="1">
        <v>0.976331011578278</v>
      </c>
      <c r="AM168" s="1">
        <v>1.32605055915003</v>
      </c>
      <c r="AN168" s="1">
        <v>1693.90115332656</v>
      </c>
      <c r="AO168" s="15">
        <v>1.23710865839248</v>
      </c>
      <c r="AP168" s="1">
        <v>2219.17700823025</v>
      </c>
      <c r="AQ168" s="15">
        <v>3264.8241949113</v>
      </c>
      <c r="AR168" s="15">
        <v>8974.79397650351</v>
      </c>
      <c r="AS168" s="15">
        <v>1196.89125833261</v>
      </c>
      <c r="AT168" s="1">
        <v>571.976329884165</v>
      </c>
      <c r="AU168" s="1">
        <v>16227.6627678618</v>
      </c>
      <c r="AV168" s="15">
        <v>7321.3701093264</v>
      </c>
      <c r="AW168" s="15">
        <v>0.398328005461581</v>
      </c>
      <c r="AX168" s="1">
        <v>8735.24613686247</v>
      </c>
      <c r="AY168" s="15">
        <v>0.456735079436443</v>
      </c>
      <c r="AZ168" s="1">
        <v>1658.21565369142</v>
      </c>
      <c r="BA168" s="1">
        <v>0.0896910924099323</v>
      </c>
      <c r="BB168" s="1">
        <v>1037.92912007585</v>
      </c>
      <c r="BC168" s="15">
        <v>0.0552458226948872</v>
      </c>
      <c r="BD168" s="1">
        <v>18752.7610199561</v>
      </c>
      <c r="BE168" s="15">
        <v>0.545507089881563</v>
      </c>
      <c r="BF168" s="1">
        <v>0.228041166274631</v>
      </c>
      <c r="BG168" s="1">
        <v>0.164686637437684</v>
      </c>
      <c r="BH168" s="1">
        <v>0.0432229099980486</v>
      </c>
      <c r="BI168" s="1">
        <v>0.0185421964080736</v>
      </c>
    </row>
    <row r="169" ht="15.75" customHeight="1">
      <c r="A169" s="1" t="s">
        <v>1677</v>
      </c>
      <c r="B169" s="1" t="s">
        <v>435</v>
      </c>
      <c r="C169" s="1">
        <v>74.45</v>
      </c>
      <c r="D169" s="1">
        <v>18.8126840264066</v>
      </c>
      <c r="E169" s="1">
        <v>1262.7049485</v>
      </c>
      <c r="F169" s="1">
        <v>0.0131829271939336</v>
      </c>
      <c r="G169" s="1">
        <v>0.0212418124240663</v>
      </c>
      <c r="H169" s="1" t="e">
        <v>#N/A</v>
      </c>
      <c r="I169" s="1">
        <v>0.0482102648807156</v>
      </c>
      <c r="J169" s="1">
        <v>0.900324865557752</v>
      </c>
      <c r="K169" s="1">
        <v>0.0344336313758157</v>
      </c>
      <c r="L169" s="1">
        <v>0.240767677918199</v>
      </c>
      <c r="M169" s="1">
        <v>0.0264635499440978</v>
      </c>
      <c r="N169" s="1">
        <v>0.122333422967551</v>
      </c>
      <c r="O169" s="1">
        <v>72615.2210324961</v>
      </c>
      <c r="P169" s="15">
        <v>0.181153642639039</v>
      </c>
      <c r="Q169" s="1">
        <v>0.16056359627473</v>
      </c>
      <c r="R169" s="1">
        <v>0.658282761086231</v>
      </c>
      <c r="S169" s="1">
        <v>11.3696678748286</v>
      </c>
      <c r="T169" s="1">
        <v>99085.2725964096</v>
      </c>
      <c r="U169" s="15">
        <v>140.001988270336</v>
      </c>
      <c r="V169" s="1">
        <v>340184.846792814</v>
      </c>
      <c r="W169" s="15">
        <v>0.859445181092807</v>
      </c>
      <c r="X169" s="1">
        <v>0.0681575026187636</v>
      </c>
      <c r="Y169" s="1">
        <v>0.07239731628843</v>
      </c>
      <c r="Z169" s="1">
        <v>0.140554818907194</v>
      </c>
      <c r="AA169" s="1">
        <v>340.184846792814</v>
      </c>
      <c r="AB169" s="1">
        <v>7899.35068508999</v>
      </c>
      <c r="AC169" s="15">
        <v>877.670281023691</v>
      </c>
      <c r="AD169" s="1">
        <v>230708.087413138</v>
      </c>
      <c r="AE169" s="15" t="e">
        <v>#N/A</v>
      </c>
      <c r="AF169" s="1">
        <v>54650.1562054808</v>
      </c>
      <c r="AG169" s="15">
        <v>99690.9898726838</v>
      </c>
      <c r="AH169" s="15">
        <v>37.6038178123907</v>
      </c>
      <c r="AI169" s="1">
        <v>21.6919837183601</v>
      </c>
      <c r="AJ169" s="1">
        <v>23.0831488070045</v>
      </c>
      <c r="AK169" s="1">
        <v>1.45958695918344</v>
      </c>
      <c r="AL169" s="1">
        <v>0.992964486152527</v>
      </c>
      <c r="AM169" s="1">
        <v>1.19877486593997</v>
      </c>
      <c r="AN169" s="1">
        <v>1945.74163221472</v>
      </c>
      <c r="AO169" s="15">
        <v>0.990701032702673</v>
      </c>
      <c r="AP169" s="1">
        <v>2063.01093703206</v>
      </c>
      <c r="AQ169" s="15">
        <v>2932.37927031059</v>
      </c>
      <c r="AR169" s="15">
        <v>8533.89416371643</v>
      </c>
      <c r="AS169" s="15">
        <v>832.137135241456</v>
      </c>
      <c r="AT169" s="1">
        <v>571.306063112336</v>
      </c>
      <c r="AU169" s="1">
        <v>14932.7275694129</v>
      </c>
      <c r="AV169" s="15">
        <v>5873.23748537595</v>
      </c>
      <c r="AW169" s="15">
        <v>0.351955649625246</v>
      </c>
      <c r="AX169" s="1">
        <v>8946.03140544433</v>
      </c>
      <c r="AY169" s="15">
        <v>0.520927285648495</v>
      </c>
      <c r="AZ169" s="1">
        <v>1539.72271185055</v>
      </c>
      <c r="BA169" s="1">
        <v>0.090720722751699</v>
      </c>
      <c r="BB169" s="1">
        <v>613.451534964253</v>
      </c>
      <c r="BC169" s="15">
        <v>0.0363963419738316</v>
      </c>
      <c r="BD169" s="1">
        <v>16972.4431376351</v>
      </c>
      <c r="BE169" s="15">
        <v>0.561377336823609</v>
      </c>
      <c r="BF169" s="1">
        <v>0.225797203407943</v>
      </c>
      <c r="BG169" s="1">
        <v>0.146514413546751</v>
      </c>
      <c r="BH169" s="1">
        <v>0.0410512699632258</v>
      </c>
      <c r="BI169" s="1">
        <v>0.0252597762584712</v>
      </c>
    </row>
    <row r="170" ht="15.75" customHeight="1">
      <c r="A170" s="1" t="s">
        <v>1321</v>
      </c>
      <c r="B170" s="1" t="s">
        <v>437</v>
      </c>
      <c r="C170" s="1">
        <v>25.95</v>
      </c>
      <c r="D170" s="1">
        <v>207.166969008024</v>
      </c>
      <c r="E170" s="1">
        <v>3684.41664105</v>
      </c>
      <c r="F170" s="1">
        <v>0.0183969814578061</v>
      </c>
      <c r="G170" s="1">
        <v>0.204045432036074</v>
      </c>
      <c r="H170" s="1">
        <v>0.00200061063605123</v>
      </c>
      <c r="I170" s="1">
        <v>0.111038613998604</v>
      </c>
      <c r="J170" s="1">
        <v>0.553468074495849</v>
      </c>
      <c r="K170" s="1">
        <v>0.114043424229071</v>
      </c>
      <c r="L170" s="1">
        <v>0.919014372021743</v>
      </c>
      <c r="M170" s="1">
        <v>0.0525836421146773</v>
      </c>
      <c r="N170" s="1">
        <v>0.189800880847259</v>
      </c>
      <c r="O170" s="1">
        <v>73935.5673041299</v>
      </c>
      <c r="P170" s="15">
        <v>0.222890025012475</v>
      </c>
      <c r="Q170" s="1">
        <v>0.169453810849089</v>
      </c>
      <c r="R170" s="1">
        <v>0.607656164138436</v>
      </c>
      <c r="S170" s="1">
        <v>34.9716984874283</v>
      </c>
      <c r="T170" s="1">
        <v>99775.1416768825</v>
      </c>
      <c r="U170" s="15">
        <v>128.701703591083</v>
      </c>
      <c r="V170" s="1">
        <v>226988.108682427</v>
      </c>
      <c r="W170" s="15">
        <v>0.72669889670622</v>
      </c>
      <c r="X170" s="1">
        <v>0.220945765657028</v>
      </c>
      <c r="Y170" s="1">
        <v>0.0523553376367517</v>
      </c>
      <c r="Z170" s="1">
        <v>0.27330110329378</v>
      </c>
      <c r="AA170" s="1">
        <v>226.988108682427</v>
      </c>
      <c r="AB170" s="1">
        <v>7002.5930597923</v>
      </c>
      <c r="AC170" s="15">
        <v>711.448571612406</v>
      </c>
      <c r="AD170" s="1">
        <v>134679.19863204</v>
      </c>
      <c r="AE170" s="15" t="e">
        <v>#N/A</v>
      </c>
      <c r="AF170" s="1">
        <v>39636.473771711</v>
      </c>
      <c r="AG170" s="15">
        <v>58542.2215703164</v>
      </c>
      <c r="AH170" s="15">
        <v>56.1822049044103</v>
      </c>
      <c r="AI170" s="1">
        <v>28.1325473239429</v>
      </c>
      <c r="AJ170" s="1">
        <v>35.5570696948434</v>
      </c>
      <c r="AK170" s="1">
        <v>2.04605189391858</v>
      </c>
      <c r="AL170" s="1">
        <v>1.37508976909025</v>
      </c>
      <c r="AM170" s="1">
        <v>1.67628259168019</v>
      </c>
      <c r="AN170" s="1">
        <v>296.452653950864</v>
      </c>
      <c r="AO170" s="15">
        <v>1.02279989960779</v>
      </c>
      <c r="AP170" s="1">
        <v>1941.87741752274</v>
      </c>
      <c r="AQ170" s="15">
        <v>3026.76386452915</v>
      </c>
      <c r="AR170" s="15">
        <v>9523.93929761969</v>
      </c>
      <c r="AS170" s="15">
        <v>1229.99387148803</v>
      </c>
      <c r="AT170" s="1">
        <v>509.775405168275</v>
      </c>
      <c r="AU170" s="1">
        <v>16232.3498563279</v>
      </c>
      <c r="AV170" s="15">
        <v>8161.32322372214</v>
      </c>
      <c r="AW170" s="15">
        <v>0.471375527327256</v>
      </c>
      <c r="AX170" s="1">
        <v>6396.86335033276</v>
      </c>
      <c r="AY170" s="15">
        <v>0.364236922223109</v>
      </c>
      <c r="AZ170" s="1">
        <v>1091.89303430115</v>
      </c>
      <c r="BA170" s="1">
        <v>0.0626964672400035</v>
      </c>
      <c r="BB170" s="1">
        <v>1768.49740908171</v>
      </c>
      <c r="BC170" s="15">
        <v>0.101691083222074</v>
      </c>
      <c r="BD170" s="1">
        <v>17418.5770174378</v>
      </c>
      <c r="BE170" s="15">
        <v>0.565431991006246</v>
      </c>
      <c r="BF170" s="1">
        <v>0.228787654049753</v>
      </c>
      <c r="BG170" s="1">
        <v>0.161224608390183</v>
      </c>
      <c r="BH170" s="1">
        <v>0.0312610256631202</v>
      </c>
      <c r="BI170" s="1">
        <v>0.0132947208906981</v>
      </c>
    </row>
    <row r="171" ht="15.75" customHeight="1">
      <c r="A171" s="1" t="s">
        <v>1680</v>
      </c>
      <c r="B171" s="1" t="s">
        <v>439</v>
      </c>
      <c r="C171" s="1">
        <v>32.6</v>
      </c>
      <c r="D171" s="1">
        <v>224.616400925124</v>
      </c>
      <c r="E171" s="1">
        <v>6270.95677765</v>
      </c>
      <c r="F171" s="1">
        <v>0.0482051427657431</v>
      </c>
      <c r="G171" s="1">
        <v>0.207334438385713</v>
      </c>
      <c r="H171" s="1">
        <v>0.00170234521814142</v>
      </c>
      <c r="I171" s="1">
        <v>0.128089842460616</v>
      </c>
      <c r="J171" s="1">
        <v>0.526425390086401</v>
      </c>
      <c r="K171" s="1">
        <v>0.0885779289163433</v>
      </c>
      <c r="L171" s="1">
        <v>0.690550374524219</v>
      </c>
      <c r="M171" s="1">
        <v>0.0950507176602395</v>
      </c>
      <c r="N171" s="1">
        <v>0.182623641692227</v>
      </c>
      <c r="O171" s="1">
        <v>78776.6131428462</v>
      </c>
      <c r="P171" s="15">
        <v>0.233684848807697</v>
      </c>
      <c r="Q171" s="1">
        <v>0.145751231302054</v>
      </c>
      <c r="R171" s="1">
        <v>0.620563919890249</v>
      </c>
      <c r="S171" s="1">
        <v>56.0417486377395</v>
      </c>
      <c r="T171" s="1">
        <v>109328.908631271</v>
      </c>
      <c r="U171" s="15">
        <v>149.91505263896</v>
      </c>
      <c r="V171" s="1">
        <v>283460.005263524</v>
      </c>
      <c r="W171" s="15">
        <v>0.739086834245357</v>
      </c>
      <c r="X171" s="1">
        <v>0.211911665179111</v>
      </c>
      <c r="Y171" s="1">
        <v>0.0490015005755317</v>
      </c>
      <c r="Z171" s="1">
        <v>0.260913165754643</v>
      </c>
      <c r="AA171" s="1">
        <v>283.460005263524</v>
      </c>
      <c r="AB171" s="1">
        <v>9241.24706241667</v>
      </c>
      <c r="AC171" s="15">
        <v>884.877976001529</v>
      </c>
      <c r="AD171" s="1">
        <v>192482.563656872</v>
      </c>
      <c r="AE171" s="15" t="e">
        <v>#N/A</v>
      </c>
      <c r="AF171" s="1">
        <v>44109.7067723286</v>
      </c>
      <c r="AG171" s="15">
        <v>68895.5862522328</v>
      </c>
      <c r="AH171" s="15">
        <v>63.8072194135872</v>
      </c>
      <c r="AI171" s="1">
        <v>28.0222348775637</v>
      </c>
      <c r="AJ171" s="1">
        <v>39.1370884640208</v>
      </c>
      <c r="AK171" s="1">
        <v>1.89574708157836</v>
      </c>
      <c r="AL171" s="1">
        <v>1.14041640173111</v>
      </c>
      <c r="AM171" s="1">
        <v>1.52556651927751</v>
      </c>
      <c r="AN171" s="1">
        <v>58.0717332158791</v>
      </c>
      <c r="AO171" s="15">
        <v>0.943905269055208</v>
      </c>
      <c r="AP171" s="1">
        <v>1961.46615454898</v>
      </c>
      <c r="AQ171" s="15">
        <v>2920.90122982224</v>
      </c>
      <c r="AR171" s="15">
        <v>9704.94239410251</v>
      </c>
      <c r="AS171" s="15">
        <v>1271.37489671675</v>
      </c>
      <c r="AT171" s="1">
        <v>541.886791440051</v>
      </c>
      <c r="AU171" s="1">
        <v>16400.5714666305</v>
      </c>
      <c r="AV171" s="15">
        <v>6247.24151220653</v>
      </c>
      <c r="AW171" s="15">
        <v>0.368215973335798</v>
      </c>
      <c r="AX171" s="1">
        <v>8153.60236799683</v>
      </c>
      <c r="AY171" s="15">
        <v>0.468197260222455</v>
      </c>
      <c r="AZ171" s="1">
        <v>1379.63787645256</v>
      </c>
      <c r="BA171" s="1">
        <v>0.0809247384429383</v>
      </c>
      <c r="BB171" s="1">
        <v>1412.71819099747</v>
      </c>
      <c r="BC171" s="15">
        <v>0.0826620279997983</v>
      </c>
      <c r="BD171" s="1">
        <v>17193.1999476534</v>
      </c>
      <c r="BE171" s="15">
        <v>0.573446503293402</v>
      </c>
      <c r="BF171" s="1">
        <v>0.230686191174962</v>
      </c>
      <c r="BG171" s="1">
        <v>0.147134382496046</v>
      </c>
      <c r="BH171" s="1">
        <v>0.0349918396677658</v>
      </c>
      <c r="BI171" s="1">
        <v>0.0137410833678238</v>
      </c>
    </row>
    <row r="172" ht="15.75" customHeight="1">
      <c r="A172" s="1" t="s">
        <v>1684</v>
      </c>
      <c r="B172" s="1" t="s">
        <v>441</v>
      </c>
      <c r="C172" s="1">
        <v>81.25</v>
      </c>
      <c r="D172" s="1">
        <v>12.9769962256102</v>
      </c>
      <c r="E172" s="1">
        <v>951.7433338</v>
      </c>
      <c r="F172" s="1" t="e">
        <v>#N/A</v>
      </c>
      <c r="G172" s="1">
        <v>0.0308978226984415</v>
      </c>
      <c r="H172" s="1" t="e">
        <v>#N/A</v>
      </c>
      <c r="I172" s="1">
        <v>0.027179257018829</v>
      </c>
      <c r="J172" s="1">
        <v>0.935218747687227</v>
      </c>
      <c r="K172" s="1">
        <v>0.0304460362179336</v>
      </c>
      <c r="L172" s="1">
        <v>0.484306979976944</v>
      </c>
      <c r="M172" s="1" t="e">
        <v>#N/A</v>
      </c>
      <c r="N172" s="1">
        <v>0.139566620952082</v>
      </c>
      <c r="O172" s="1">
        <v>65867.7476950033</v>
      </c>
      <c r="P172" s="15">
        <v>0.210220861977263</v>
      </c>
      <c r="Q172" s="1">
        <v>0.16909348527406</v>
      </c>
      <c r="R172" s="1">
        <v>0.620685652748677</v>
      </c>
      <c r="S172" s="1">
        <v>9.73140341963118</v>
      </c>
      <c r="T172" s="1">
        <v>87242.6124695706</v>
      </c>
      <c r="U172" s="15">
        <v>109.009786251163</v>
      </c>
      <c r="V172" s="1">
        <v>314109.760460715</v>
      </c>
      <c r="W172" s="15">
        <v>0.782261370854121</v>
      </c>
      <c r="X172" s="1">
        <v>0.0723089468204351</v>
      </c>
      <c r="Y172" s="1">
        <v>0.145429682325444</v>
      </c>
      <c r="Z172" s="1">
        <v>0.217738629145879</v>
      </c>
      <c r="AA172" s="1">
        <v>314.109760460715</v>
      </c>
      <c r="AB172" s="1">
        <v>7901.44893368939</v>
      </c>
      <c r="AC172" s="15">
        <v>699.286763945811</v>
      </c>
      <c r="AD172" s="1">
        <v>240820.793940948</v>
      </c>
      <c r="AE172" s="15" t="e">
        <v>#N/A</v>
      </c>
      <c r="AF172" s="1">
        <v>43482.3653313247</v>
      </c>
      <c r="AG172" s="15">
        <v>69769.8497514983</v>
      </c>
      <c r="AH172" s="15">
        <v>37.4781817531908</v>
      </c>
      <c r="AI172" s="1">
        <v>21.4640426580122</v>
      </c>
      <c r="AJ172" s="1">
        <v>23.1758332195512</v>
      </c>
      <c r="AK172" s="1">
        <v>1.77702727537612</v>
      </c>
      <c r="AL172" s="1">
        <v>0.921392665451057</v>
      </c>
      <c r="AM172" s="1">
        <v>1.29566409705202</v>
      </c>
      <c r="AN172" s="1">
        <v>1298.04159863925</v>
      </c>
      <c r="AO172" s="15">
        <v>1.18035460651668</v>
      </c>
      <c r="AP172" s="1">
        <v>2234.36896900491</v>
      </c>
      <c r="AQ172" s="15">
        <v>3228.2018579871</v>
      </c>
      <c r="AR172" s="15">
        <v>9171.30776965785</v>
      </c>
      <c r="AS172" s="15">
        <v>1073.3374421666</v>
      </c>
      <c r="AT172" s="1">
        <v>541.418160968473</v>
      </c>
      <c r="AU172" s="1">
        <v>16248.6341997849</v>
      </c>
      <c r="AV172" s="15">
        <v>8326.0101827679</v>
      </c>
      <c r="AW172" s="15">
        <v>0.45143325698872</v>
      </c>
      <c r="AX172" s="1">
        <v>7987.37987466748</v>
      </c>
      <c r="AY172" s="15">
        <v>0.41010995768319</v>
      </c>
      <c r="AZ172" s="1">
        <v>1468.74204735317</v>
      </c>
      <c r="BA172" s="1">
        <v>0.0789143812356989</v>
      </c>
      <c r="BB172" s="1">
        <v>1116.20356230878</v>
      </c>
      <c r="BC172" s="15">
        <v>0.0595424040792238</v>
      </c>
      <c r="BD172" s="1">
        <v>18898.3356670973</v>
      </c>
      <c r="BE172" s="15">
        <v>0.535875707888401</v>
      </c>
      <c r="BF172" s="1">
        <v>0.236293840443151</v>
      </c>
      <c r="BG172" s="1">
        <v>0.162159477761108</v>
      </c>
      <c r="BH172" s="1">
        <v>0.0426101448296936</v>
      </c>
      <c r="BI172" s="1">
        <v>0.0230608290776468</v>
      </c>
    </row>
    <row r="173" ht="15.75" customHeight="1">
      <c r="A173" s="1" t="s">
        <v>1686</v>
      </c>
      <c r="B173" s="1" t="s">
        <v>443</v>
      </c>
      <c r="C173" s="1">
        <v>135.0</v>
      </c>
      <c r="D173" s="1">
        <v>12.2764529098427</v>
      </c>
      <c r="E173" s="1">
        <v>1526.40222095</v>
      </c>
      <c r="F173" s="1">
        <v>0.00831013831118002</v>
      </c>
      <c r="G173" s="1">
        <v>0.0087887120677451</v>
      </c>
      <c r="H173" s="1" t="e">
        <v>#N/A</v>
      </c>
      <c r="I173" s="1">
        <v>0.0188042760912127</v>
      </c>
      <c r="J173" s="1">
        <v>0.941204425315336</v>
      </c>
      <c r="K173" s="1">
        <v>0.0290928614999307</v>
      </c>
      <c r="L173" s="1">
        <v>0.593317209232708</v>
      </c>
      <c r="M173" s="1" t="e">
        <v>#N/A</v>
      </c>
      <c r="N173" s="1">
        <v>0.160513604346676</v>
      </c>
      <c r="O173" s="1">
        <v>68060.4049259291</v>
      </c>
      <c r="P173" s="15">
        <v>0.189115755558255</v>
      </c>
      <c r="Q173" s="1">
        <v>0.165968186450564</v>
      </c>
      <c r="R173" s="1">
        <v>0.644916057991181</v>
      </c>
      <c r="S173" s="1">
        <v>14.1485925219817</v>
      </c>
      <c r="T173" s="1">
        <v>88880.5999961492</v>
      </c>
      <c r="U173" s="15">
        <v>115.63862069466</v>
      </c>
      <c r="V173" s="1">
        <v>286278.661811718</v>
      </c>
      <c r="W173" s="15">
        <v>0.823945156823254</v>
      </c>
      <c r="X173" s="1">
        <v>0.070793381458202</v>
      </c>
      <c r="Y173" s="1">
        <v>0.105261461718544</v>
      </c>
      <c r="Z173" s="1">
        <v>0.176054843176746</v>
      </c>
      <c r="AA173" s="1">
        <v>286.278661811718</v>
      </c>
      <c r="AB173" s="1">
        <v>6854.00355581814</v>
      </c>
      <c r="AC173" s="15">
        <v>686.539042669755</v>
      </c>
      <c r="AD173" s="1">
        <v>215744.274040355</v>
      </c>
      <c r="AE173" s="15" t="e">
        <v>#N/A</v>
      </c>
      <c r="AF173" s="1">
        <v>46438.3444917597</v>
      </c>
      <c r="AG173" s="15">
        <v>75332.9718707234</v>
      </c>
      <c r="AH173" s="15">
        <v>31.5452997764945</v>
      </c>
      <c r="AI173" s="1">
        <v>21.2457940758269</v>
      </c>
      <c r="AJ173" s="1">
        <v>22.4448941517484</v>
      </c>
      <c r="AK173" s="1">
        <v>1.54634538830366</v>
      </c>
      <c r="AL173" s="1">
        <v>0.86651306711102</v>
      </c>
      <c r="AM173" s="1">
        <v>1.14681080405478</v>
      </c>
      <c r="AN173" s="1">
        <v>1426.37654159396</v>
      </c>
      <c r="AO173" s="1">
        <v>1.12162675393005</v>
      </c>
      <c r="AP173" s="1">
        <v>1912.7817120725</v>
      </c>
      <c r="AQ173" s="15">
        <v>3297.54948526433</v>
      </c>
      <c r="AR173" s="15">
        <v>8842.51419367014</v>
      </c>
      <c r="AS173" s="15">
        <v>1025.30864147063</v>
      </c>
      <c r="AT173" s="15">
        <v>420.659279832791</v>
      </c>
      <c r="AU173" s="1">
        <v>15498.8133123104</v>
      </c>
      <c r="AV173" s="15">
        <v>7202.58051064469</v>
      </c>
      <c r="AW173" s="15">
        <v>0.434860832694242</v>
      </c>
      <c r="AX173" s="1">
        <v>7265.74786422475</v>
      </c>
      <c r="AY173" s="15">
        <v>0.427146983248644</v>
      </c>
      <c r="AZ173" s="1">
        <v>1251.29500161688</v>
      </c>
      <c r="BA173" s="1">
        <v>0.074520062363066</v>
      </c>
      <c r="BB173" s="1">
        <v>1060.52228234541</v>
      </c>
      <c r="BC173" s="15">
        <v>0.0634721216829478</v>
      </c>
      <c r="BD173" s="1">
        <v>16780.1456588317</v>
      </c>
      <c r="BE173" s="15">
        <v>0.55040522830343</v>
      </c>
      <c r="BF173" s="1">
        <v>0.242724630034312</v>
      </c>
      <c r="BG173" s="1">
        <v>0.143572630948283</v>
      </c>
      <c r="BH173" s="1">
        <v>0.0427946921304276</v>
      </c>
      <c r="BI173" s="1">
        <v>0.0205028185835474</v>
      </c>
    </row>
    <row r="174" ht="15.75" customHeight="1">
      <c r="A174" s="1" t="s">
        <v>1688</v>
      </c>
      <c r="B174" s="1" t="s">
        <v>445</v>
      </c>
      <c r="C174" s="1">
        <v>42.55</v>
      </c>
      <c r="D174" s="1">
        <v>40.222281522634</v>
      </c>
      <c r="E174" s="1">
        <v>1322.9005398</v>
      </c>
      <c r="F174" s="1">
        <v>0.0111285994094608</v>
      </c>
      <c r="G174" s="1">
        <v>0.0131787166010803</v>
      </c>
      <c r="H174" s="1" t="e">
        <v>#N/A</v>
      </c>
      <c r="I174" s="1">
        <v>0.0301925235555731</v>
      </c>
      <c r="J174" s="1">
        <v>0.914747792772974</v>
      </c>
      <c r="K174" s="1">
        <v>0.038292889570106</v>
      </c>
      <c r="L174" s="1">
        <v>0.467276744601446</v>
      </c>
      <c r="M174" s="1">
        <v>0.0126483830504199</v>
      </c>
      <c r="N174" s="1">
        <v>0.152009798629906</v>
      </c>
      <c r="O174" s="1">
        <v>69067.2534265873</v>
      </c>
      <c r="P174" s="15">
        <v>0.187164280150788</v>
      </c>
      <c r="Q174" s="1">
        <v>0.158941948792699</v>
      </c>
      <c r="R174" s="1">
        <v>0.653893771056513</v>
      </c>
      <c r="S174" s="1">
        <v>12.4301436248688</v>
      </c>
      <c r="T174" s="1">
        <v>90055.5020592666</v>
      </c>
      <c r="U174" s="15">
        <v>128.287635204486</v>
      </c>
      <c r="V174" s="1">
        <v>277866.805811096</v>
      </c>
      <c r="W174" s="15">
        <v>0.785939960217399</v>
      </c>
      <c r="X174" s="1">
        <v>0.11464811172534</v>
      </c>
      <c r="Y174" s="1">
        <v>0.0994119280572613</v>
      </c>
      <c r="Z174" s="1">
        <v>0.214060039782601</v>
      </c>
      <c r="AA174" s="1">
        <v>277.866805811096</v>
      </c>
      <c r="AB174" s="1">
        <v>7318.35981521609</v>
      </c>
      <c r="AC174" s="15">
        <v>799.405365470545</v>
      </c>
      <c r="AD174" s="1">
        <v>205078.305561534</v>
      </c>
      <c r="AE174" s="15" t="e">
        <v>#N/A</v>
      </c>
      <c r="AF174" s="1">
        <v>45092.53489363</v>
      </c>
      <c r="AG174" s="15">
        <v>72547.7844197358</v>
      </c>
      <c r="AH174" s="15">
        <v>43.6400753049683</v>
      </c>
      <c r="AI174" s="1">
        <v>23.6564639098918</v>
      </c>
      <c r="AJ174" s="1">
        <v>27.9141054381641</v>
      </c>
      <c r="AK174" s="1">
        <v>2.13459247110287</v>
      </c>
      <c r="AL174" s="1">
        <v>1.42341619720415</v>
      </c>
      <c r="AM174" s="1">
        <v>1.81835410244276</v>
      </c>
      <c r="AN174" s="1">
        <v>1437.94923183537</v>
      </c>
      <c r="AO174" s="15">
        <v>1.07871637813263</v>
      </c>
      <c r="AP174" s="1">
        <v>2098.55992115606</v>
      </c>
      <c r="AQ174" s="15">
        <v>3044.57657081984</v>
      </c>
      <c r="AR174" s="15">
        <v>8719.8296288729</v>
      </c>
      <c r="AS174" s="15">
        <v>1093.51051834834</v>
      </c>
      <c r="AT174" s="1">
        <v>512.403279465349</v>
      </c>
      <c r="AU174" s="1">
        <v>15468.8799186625</v>
      </c>
      <c r="AV174" s="15">
        <v>6675.85310578837</v>
      </c>
      <c r="AW174" s="15">
        <v>0.405947973922357</v>
      </c>
      <c r="AX174" s="1">
        <v>7781.65747602784</v>
      </c>
      <c r="AY174" s="15">
        <v>0.451908455631725</v>
      </c>
      <c r="AZ174" s="1">
        <v>1352.31028039629</v>
      </c>
      <c r="BA174" s="1">
        <v>0.0792399981754036</v>
      </c>
      <c r="BB174" s="1">
        <v>1052.0376434517</v>
      </c>
      <c r="BC174" s="15">
        <v>0.0629035722627</v>
      </c>
      <c r="BD174" s="1">
        <v>16861.8585056642</v>
      </c>
      <c r="BE174" s="15">
        <v>0.546060869972515</v>
      </c>
      <c r="BF174" s="1">
        <v>0.23422287268268</v>
      </c>
      <c r="BG174" s="1">
        <v>0.157277262149592</v>
      </c>
      <c r="BH174" s="1">
        <v>0.0373188913453837</v>
      </c>
      <c r="BI174" s="1">
        <v>0.0251201038498289</v>
      </c>
    </row>
    <row r="175" ht="15.75" customHeight="1">
      <c r="A175" s="1" t="s">
        <v>1692</v>
      </c>
      <c r="B175" s="1" t="s">
        <v>447</v>
      </c>
      <c r="C175" s="1">
        <v>76.45</v>
      </c>
      <c r="D175" s="1">
        <v>9.1032655710318</v>
      </c>
      <c r="E175" s="1">
        <v>615.11724155</v>
      </c>
      <c r="F175" s="1" t="e">
        <v>#N/A</v>
      </c>
      <c r="G175" s="1" t="e">
        <v>#N/A</v>
      </c>
      <c r="H175" s="1" t="e">
        <v>#N/A</v>
      </c>
      <c r="I175" s="1">
        <v>0.0273785172049771</v>
      </c>
      <c r="J175" s="1">
        <v>0.948697181067997</v>
      </c>
      <c r="K175" s="1">
        <v>0.0247358527402936</v>
      </c>
      <c r="L175" s="1">
        <v>0.433216580129122</v>
      </c>
      <c r="M175" s="1" t="e">
        <v>#N/A</v>
      </c>
      <c r="N175" s="1">
        <v>0.143083094122612</v>
      </c>
      <c r="O175" s="1">
        <v>64474.2283167812</v>
      </c>
      <c r="P175" s="15">
        <v>0.193274088387687</v>
      </c>
      <c r="Q175" s="1">
        <v>0.145199721467565</v>
      </c>
      <c r="R175" s="1">
        <v>0.661526190144748</v>
      </c>
      <c r="S175" s="1">
        <v>6.8459173870884</v>
      </c>
      <c r="T175" s="1">
        <v>89777.3778370259</v>
      </c>
      <c r="U175" s="15">
        <v>102.394964266918</v>
      </c>
      <c r="V175" s="1">
        <v>293814.14353561</v>
      </c>
      <c r="W175" s="15">
        <v>0.795923661874566</v>
      </c>
      <c r="X175" s="1">
        <v>0.042630712057227</v>
      </c>
      <c r="Y175" s="1">
        <v>0.161445626068207</v>
      </c>
      <c r="Z175" s="1">
        <v>0.204076338125434</v>
      </c>
      <c r="AA175" s="1">
        <v>293.81414353561</v>
      </c>
      <c r="AB175" s="1">
        <v>7476.72677555107</v>
      </c>
      <c r="AC175" s="15">
        <v>652.984158740006</v>
      </c>
      <c r="AD175" s="15">
        <v>224200.694790006</v>
      </c>
      <c r="AE175" s="15" t="e">
        <v>#N/A</v>
      </c>
      <c r="AF175" s="1">
        <v>45203.5874762742</v>
      </c>
      <c r="AG175" s="15">
        <v>75083.9037243401</v>
      </c>
      <c r="AH175" s="15">
        <v>35.1045990161221</v>
      </c>
      <c r="AI175" s="1">
        <v>21.0920742693033</v>
      </c>
      <c r="AJ175" s="1">
        <v>24.043782101534</v>
      </c>
      <c r="AK175" s="1">
        <v>1.42336077164296</v>
      </c>
      <c r="AL175" s="1">
        <v>0.848011118686655</v>
      </c>
      <c r="AM175" s="1">
        <v>1.12866205585748</v>
      </c>
      <c r="AN175" s="1">
        <v>2265.84063224752</v>
      </c>
      <c r="AO175" s="15">
        <v>1.30319120902307</v>
      </c>
      <c r="AP175" s="1">
        <v>2446.94998340028</v>
      </c>
      <c r="AQ175" s="15">
        <v>3379.84536128631</v>
      </c>
      <c r="AR175" s="15">
        <v>9495.23967623209</v>
      </c>
      <c r="AS175" s="15">
        <v>910.408239555873</v>
      </c>
      <c r="AT175" s="15">
        <v>636.200119368935</v>
      </c>
      <c r="AU175" s="1">
        <v>16868.6433798435</v>
      </c>
      <c r="AV175" s="15">
        <v>9026.91479371805</v>
      </c>
      <c r="AW175" s="15">
        <v>0.463293520413893</v>
      </c>
      <c r="AX175" s="1">
        <v>8231.07464490593</v>
      </c>
      <c r="AY175" s="15">
        <v>0.407384627574056</v>
      </c>
      <c r="AZ175" s="1">
        <v>1654.43629993303</v>
      </c>
      <c r="BA175" s="15">
        <v>0.0826853133893225</v>
      </c>
      <c r="BB175" s="1">
        <v>919.800448875877</v>
      </c>
      <c r="BC175" s="15">
        <v>0.0466365386283509</v>
      </c>
      <c r="BD175" s="1">
        <v>19832.2261874329</v>
      </c>
      <c r="BE175" s="15">
        <v>0.528844121485634</v>
      </c>
      <c r="BF175" s="1">
        <v>0.230425857493306</v>
      </c>
      <c r="BG175" s="1">
        <v>0.165297590022815</v>
      </c>
      <c r="BH175" s="1">
        <v>0.0433430952766605</v>
      </c>
      <c r="BI175" s="1">
        <v>0.0320893357215839</v>
      </c>
    </row>
    <row r="176" ht="15.75" customHeight="1">
      <c r="A176" s="1" t="s">
        <v>1694</v>
      </c>
      <c r="B176" s="1" t="s">
        <v>449</v>
      </c>
      <c r="C176" s="1">
        <v>77.35</v>
      </c>
      <c r="D176" s="1">
        <v>17.5757076303603</v>
      </c>
      <c r="E176" s="1">
        <v>1243.11920785</v>
      </c>
      <c r="F176" s="1">
        <v>0.00840320764071213</v>
      </c>
      <c r="G176" s="1">
        <v>0.0117982689897631</v>
      </c>
      <c r="H176" s="1" t="e">
        <v>#N/A</v>
      </c>
      <c r="I176" s="1">
        <v>0.0264304290089022</v>
      </c>
      <c r="J176" s="1">
        <v>0.921857854089857</v>
      </c>
      <c r="K176" s="1">
        <v>0.0392689480223773</v>
      </c>
      <c r="L176" s="1">
        <v>0.677015014141609</v>
      </c>
      <c r="M176" s="1">
        <v>0.011053092845671</v>
      </c>
      <c r="N176" s="1">
        <v>0.148776689562614</v>
      </c>
      <c r="O176" s="1">
        <v>66397.781193492</v>
      </c>
      <c r="P176" s="15">
        <v>0.183604537070965</v>
      </c>
      <c r="Q176" s="1">
        <v>0.148620183838683</v>
      </c>
      <c r="R176" s="1">
        <v>0.667775279090353</v>
      </c>
      <c r="S176" s="1">
        <v>11.2984800858614</v>
      </c>
      <c r="T176" s="1">
        <v>88535.2425611532</v>
      </c>
      <c r="U176" s="15">
        <v>124.088388840673</v>
      </c>
      <c r="V176" s="1">
        <v>277907.921314724</v>
      </c>
      <c r="W176" s="15">
        <v>0.790182471190633</v>
      </c>
      <c r="X176" s="1">
        <v>0.103614610113261</v>
      </c>
      <c r="Y176" s="1">
        <v>0.106202918696106</v>
      </c>
      <c r="Z176" s="1">
        <v>0.209817528809367</v>
      </c>
      <c r="AA176" s="1">
        <v>277.907921314724</v>
      </c>
      <c r="AB176" s="1">
        <v>6884.30682750149</v>
      </c>
      <c r="AC176" s="15">
        <v>665.004415730781</v>
      </c>
      <c r="AD176" s="1">
        <v>208909.805068846</v>
      </c>
      <c r="AE176" s="15" t="e">
        <v>#N/A</v>
      </c>
      <c r="AF176" s="1">
        <v>42489.5223369862</v>
      </c>
      <c r="AG176" s="15">
        <v>69811.5883342223</v>
      </c>
      <c r="AH176" s="15">
        <v>40.0431309431018</v>
      </c>
      <c r="AI176" s="1">
        <v>22.0487582125596</v>
      </c>
      <c r="AJ176" s="1">
        <v>24.4839616208595</v>
      </c>
      <c r="AK176" s="1">
        <v>1.36876066713894</v>
      </c>
      <c r="AL176" s="1">
        <v>0.74919052619484</v>
      </c>
      <c r="AM176" s="1">
        <v>1.0467880719593</v>
      </c>
      <c r="AN176" s="1">
        <v>884.185081413872</v>
      </c>
      <c r="AO176" s="15">
        <v>1.08467108581765</v>
      </c>
      <c r="AP176" s="1">
        <v>2088.1078311785</v>
      </c>
      <c r="AQ176" s="15">
        <v>3609.69256340334</v>
      </c>
      <c r="AR176" s="15">
        <v>8867.84984488002</v>
      </c>
      <c r="AS176" s="15">
        <v>952.835824207557</v>
      </c>
      <c r="AT176" s="1">
        <v>526.439479309345</v>
      </c>
      <c r="AU176" s="1">
        <v>16044.9255429788</v>
      </c>
      <c r="AV176" s="15">
        <v>8199.88269923876</v>
      </c>
      <c r="AW176" s="15">
        <v>0.474865561905324</v>
      </c>
      <c r="AX176" s="1">
        <v>6632.31231375618</v>
      </c>
      <c r="AY176" s="15">
        <v>0.368260937215715</v>
      </c>
      <c r="AZ176" s="1">
        <v>1358.33375024347</v>
      </c>
      <c r="BA176" s="1">
        <v>0.0769890769171735</v>
      </c>
      <c r="BB176" s="1">
        <v>1400.7247390314</v>
      </c>
      <c r="BC176" s="15">
        <v>0.0798844239585045</v>
      </c>
      <c r="BD176" s="1">
        <v>17591.2535022698</v>
      </c>
      <c r="BE176" s="15">
        <v>0.533223206127737</v>
      </c>
      <c r="BF176" s="1">
        <v>0.24101938652461</v>
      </c>
      <c r="BG176" s="1">
        <v>0.164775034953445</v>
      </c>
      <c r="BH176" s="1">
        <v>0.043286649075227</v>
      </c>
      <c r="BI176" s="1">
        <v>0.0176957233189819</v>
      </c>
    </row>
    <row r="177" ht="15.75" customHeight="1">
      <c r="A177" s="1" t="s">
        <v>1601</v>
      </c>
      <c r="B177" s="1" t="s">
        <v>451</v>
      </c>
      <c r="C177" s="1">
        <v>8.9</v>
      </c>
      <c r="D177" s="1">
        <v>181.370872383327</v>
      </c>
      <c r="E177" s="1">
        <v>1064.28957005</v>
      </c>
      <c r="F177" s="1">
        <v>0.0274916496618952</v>
      </c>
      <c r="G177" s="1">
        <v>0.120917073872243</v>
      </c>
      <c r="H177" s="1" t="e">
        <v>#N/A</v>
      </c>
      <c r="I177" s="1">
        <v>0.0775535187223105</v>
      </c>
      <c r="J177" s="1">
        <v>0.714758916136368</v>
      </c>
      <c r="K177" s="1">
        <v>0.075556047036647</v>
      </c>
      <c r="L177" s="1">
        <v>0.702409692722229</v>
      </c>
      <c r="M177" s="1">
        <v>0.0276226913892554</v>
      </c>
      <c r="N177" s="1">
        <v>0.17897545422367</v>
      </c>
      <c r="O177" s="1">
        <v>69122.7587540484</v>
      </c>
      <c r="P177" s="15">
        <v>0.200307959501078</v>
      </c>
      <c r="Q177" s="1">
        <v>0.153626492733709</v>
      </c>
      <c r="R177" s="1">
        <v>0.646065547765213</v>
      </c>
      <c r="S177" s="1">
        <v>11.9817439818525</v>
      </c>
      <c r="T177" s="1">
        <v>89893.6738098827</v>
      </c>
      <c r="U177" s="15">
        <v>100.177915346564</v>
      </c>
      <c r="V177" s="1">
        <v>258595.61133073</v>
      </c>
      <c r="W177" s="15">
        <v>0.733643388321801</v>
      </c>
      <c r="X177" s="1">
        <v>0.192232209475795</v>
      </c>
      <c r="Y177" s="1">
        <v>0.0741244022024043</v>
      </c>
      <c r="Z177" s="1">
        <v>0.266356611678199</v>
      </c>
      <c r="AA177" s="1">
        <v>258.59561133073</v>
      </c>
      <c r="AB177" s="1">
        <v>8612.77706552115</v>
      </c>
      <c r="AC177" s="15">
        <v>868.6422859115</v>
      </c>
      <c r="AD177" s="1">
        <v>164912.439097453</v>
      </c>
      <c r="AE177" s="15" t="e">
        <v>#N/A</v>
      </c>
      <c r="AF177" s="1">
        <v>40338.5369545975</v>
      </c>
      <c r="AG177" s="15">
        <v>60749.222515532</v>
      </c>
      <c r="AH177" s="15">
        <v>55.255156403249</v>
      </c>
      <c r="AI177" s="1">
        <v>28.6566469435172</v>
      </c>
      <c r="AJ177" s="1">
        <v>36.7158413688882</v>
      </c>
      <c r="AK177" s="1">
        <v>1.57648244759288</v>
      </c>
      <c r="AL177" s="1">
        <v>1.00484088277143</v>
      </c>
      <c r="AM177" s="1">
        <v>1.22767104426598</v>
      </c>
      <c r="AN177" s="1">
        <v>164.746407306954</v>
      </c>
      <c r="AO177" s="15">
        <v>1.01799244724766</v>
      </c>
      <c r="AP177" s="1">
        <v>2517.82135417724</v>
      </c>
      <c r="AQ177" s="15">
        <v>3233.18935215943</v>
      </c>
      <c r="AR177" s="15">
        <v>9822.63964308968</v>
      </c>
      <c r="AS177" s="15">
        <v>1164.11106278322</v>
      </c>
      <c r="AT177" s="1">
        <v>524.532712909865</v>
      </c>
      <c r="AU177" s="1">
        <v>17262.2941251194</v>
      </c>
      <c r="AV177" s="15">
        <v>8348.29965377035</v>
      </c>
      <c r="AW177" s="15">
        <v>0.441952065622689</v>
      </c>
      <c r="AX177" s="1">
        <v>7696.87098960896</v>
      </c>
      <c r="AY177" s="15">
        <v>0.39015591633543</v>
      </c>
      <c r="AZ177" s="1">
        <v>1404.41535520001</v>
      </c>
      <c r="BA177" s="1">
        <v>0.0728755858511153</v>
      </c>
      <c r="BB177" s="1">
        <v>1856.30713118622</v>
      </c>
      <c r="BC177" s="15">
        <v>0.0950164321828219</v>
      </c>
      <c r="BD177" s="1">
        <v>19305.8931297656</v>
      </c>
      <c r="BE177" s="15">
        <v>0.536943901630553</v>
      </c>
      <c r="BF177" s="1">
        <v>0.223695723949323</v>
      </c>
      <c r="BG177" s="1">
        <v>0.190249174162168</v>
      </c>
      <c r="BH177" s="1">
        <v>0.0303058159056492</v>
      </c>
      <c r="BI177" s="1">
        <v>0.0188053843523064</v>
      </c>
    </row>
    <row r="178" ht="15.75" customHeight="1">
      <c r="A178" s="1" t="s">
        <v>1348</v>
      </c>
      <c r="B178" s="1" t="s">
        <v>453</v>
      </c>
      <c r="C178" s="1">
        <v>17.8</v>
      </c>
      <c r="D178" s="1">
        <v>224.280774345413</v>
      </c>
      <c r="E178" s="1">
        <v>2979.58128325</v>
      </c>
      <c r="F178" s="1">
        <v>0.0383576566191575</v>
      </c>
      <c r="G178" s="1">
        <v>0.0485300785361021</v>
      </c>
      <c r="H178" s="1" t="e">
        <v>#N/A</v>
      </c>
      <c r="I178" s="1">
        <v>0.0524903566318371</v>
      </c>
      <c r="J178" s="1">
        <v>0.806194766227068</v>
      </c>
      <c r="K178" s="1">
        <v>0.0540569359449061</v>
      </c>
      <c r="L178" s="1">
        <v>0.287524573630412</v>
      </c>
      <c r="M178" s="1">
        <v>0.0296285671416581</v>
      </c>
      <c r="N178" s="1">
        <v>0.142692875251304</v>
      </c>
      <c r="O178" s="1">
        <v>81634.5710831287</v>
      </c>
      <c r="P178" s="15">
        <v>0.15953070905332</v>
      </c>
      <c r="Q178" s="1">
        <v>0.147626454327237</v>
      </c>
      <c r="R178" s="1">
        <v>0.692842836619443</v>
      </c>
      <c r="S178" s="1">
        <v>26.1363659779321</v>
      </c>
      <c r="T178" s="1">
        <v>104918.835068003</v>
      </c>
      <c r="U178" s="15">
        <v>134.491410052297</v>
      </c>
      <c r="V178" s="1">
        <v>388199.969070268</v>
      </c>
      <c r="W178" s="15">
        <v>0.795337442058071</v>
      </c>
      <c r="X178" s="1">
        <v>0.163725233938305</v>
      </c>
      <c r="Y178" s="1">
        <v>0.0409373240036233</v>
      </c>
      <c r="Z178" s="1">
        <v>0.204662557941929</v>
      </c>
      <c r="AA178" s="1">
        <v>388.199969070268</v>
      </c>
      <c r="AB178" s="1">
        <v>12484.0586692862</v>
      </c>
      <c r="AC178" s="15">
        <v>1229.88651798177</v>
      </c>
      <c r="AD178" s="1">
        <v>290019.377857211</v>
      </c>
      <c r="AE178" s="15" t="e">
        <v>#N/A</v>
      </c>
      <c r="AF178" s="1">
        <v>54109.9437185211</v>
      </c>
      <c r="AG178" s="15">
        <v>99080.2534725357</v>
      </c>
      <c r="AH178" s="15">
        <v>66.3918184582518</v>
      </c>
      <c r="AI178" s="1">
        <v>30.2147401360422</v>
      </c>
      <c r="AJ178" s="1">
        <v>37.8248282244369</v>
      </c>
      <c r="AK178" s="1">
        <v>1.8341621721447</v>
      </c>
      <c r="AL178" s="1">
        <v>1.25191405497715</v>
      </c>
      <c r="AM178" s="1">
        <v>1.48454065346864</v>
      </c>
      <c r="AN178" s="1">
        <v>0.0</v>
      </c>
      <c r="AO178" s="15">
        <v>0.77955484273865</v>
      </c>
      <c r="AP178" s="1">
        <v>2102.06037630506</v>
      </c>
      <c r="AQ178" s="15">
        <v>2909.03675903268</v>
      </c>
      <c r="AR178" s="15">
        <v>10170.7178687689</v>
      </c>
      <c r="AS178" s="15">
        <v>1203.02405195342</v>
      </c>
      <c r="AT178" s="1">
        <v>484.865657004056</v>
      </c>
      <c r="AU178" s="1">
        <v>16869.7047130641</v>
      </c>
      <c r="AV178" s="15">
        <v>4405.64807470944</v>
      </c>
      <c r="AW178" s="15">
        <v>0.259459308121969</v>
      </c>
      <c r="AX178" s="1">
        <v>10794.3603999451</v>
      </c>
      <c r="AY178" s="15">
        <v>0.619106352280979</v>
      </c>
      <c r="AZ178" s="1">
        <v>1399.83235029288</v>
      </c>
      <c r="BA178" s="1">
        <v>0.0807221544415438</v>
      </c>
      <c r="BB178" s="1">
        <v>699.42185632347</v>
      </c>
      <c r="BC178" s="15">
        <v>0.0407121851551464</v>
      </c>
      <c r="BD178" s="1">
        <v>17299.2626812709</v>
      </c>
      <c r="BE178" s="15">
        <v>0.573840011453906</v>
      </c>
      <c r="BF178" s="1">
        <v>0.228359294536876</v>
      </c>
      <c r="BG178" s="1">
        <v>0.147354224208844</v>
      </c>
      <c r="BH178" s="1">
        <v>0.0340411461634493</v>
      </c>
      <c r="BI178" s="1">
        <v>0.0164053236369255</v>
      </c>
    </row>
    <row r="179" ht="15.75" customHeight="1">
      <c r="A179" s="1" t="s">
        <v>1699</v>
      </c>
      <c r="B179" s="1" t="s">
        <v>455</v>
      </c>
      <c r="C179" s="1">
        <v>75.35</v>
      </c>
      <c r="D179" s="1">
        <v>8.13025249823987</v>
      </c>
      <c r="E179" s="1">
        <v>538.31964955</v>
      </c>
      <c r="F179" s="1" t="e">
        <v>#N/A</v>
      </c>
      <c r="G179" s="1">
        <v>0.0274581019926046</v>
      </c>
      <c r="H179" s="1" t="e">
        <v>#N/A</v>
      </c>
      <c r="I179" s="1">
        <v>0.0774018158021008</v>
      </c>
      <c r="J179" s="1">
        <v>0.884824106740348</v>
      </c>
      <c r="K179" s="1">
        <v>0.0394476482935711</v>
      </c>
      <c r="L179" s="1">
        <v>0.604221640542987</v>
      </c>
      <c r="M179" s="1">
        <v>0.0351286314702253</v>
      </c>
      <c r="N179" s="1">
        <v>0.170209413269401</v>
      </c>
      <c r="O179" s="1">
        <v>62029.1398365554</v>
      </c>
      <c r="P179" s="15">
        <v>0.220171938804677</v>
      </c>
      <c r="Q179" s="1">
        <v>0.169601362975599</v>
      </c>
      <c r="R179" s="1">
        <v>0.610226698219724</v>
      </c>
      <c r="S179" s="1">
        <v>7.94376684829765</v>
      </c>
      <c r="T179" s="1">
        <v>74865.2073929365</v>
      </c>
      <c r="U179" s="15">
        <v>76.7520603206366</v>
      </c>
      <c r="V179" s="1">
        <v>259887.535439119</v>
      </c>
      <c r="W179" s="15">
        <v>0.841704694167141</v>
      </c>
      <c r="X179" s="1">
        <v>0.0654933542555183</v>
      </c>
      <c r="Y179" s="1">
        <v>0.0928019515773406</v>
      </c>
      <c r="Z179" s="1">
        <v>0.158295305832859</v>
      </c>
      <c r="AA179" s="1">
        <v>259.887535439119</v>
      </c>
      <c r="AB179" s="1">
        <v>5832.5207014543</v>
      </c>
      <c r="AC179" s="15">
        <v>631.117053378978</v>
      </c>
      <c r="AD179" s="1">
        <v>181876.600778602</v>
      </c>
      <c r="AE179" s="15" t="e">
        <v>#N/A</v>
      </c>
      <c r="AF179" s="1">
        <v>42008.0358745841</v>
      </c>
      <c r="AG179" s="15">
        <v>64159.18921744</v>
      </c>
      <c r="AH179" s="15">
        <v>36.7717223232006</v>
      </c>
      <c r="AI179" s="1">
        <v>20.4835738358936</v>
      </c>
      <c r="AJ179" s="1">
        <v>24.3830478527397</v>
      </c>
      <c r="AK179" s="1">
        <v>1.59732383109514</v>
      </c>
      <c r="AL179" s="1">
        <v>1.06042125257004</v>
      </c>
      <c r="AM179" s="1">
        <v>1.44140565392378</v>
      </c>
      <c r="AN179" s="1">
        <v>2501.753040458</v>
      </c>
      <c r="AO179" s="15">
        <v>1.55183497196093</v>
      </c>
      <c r="AP179" s="1">
        <v>2548.23300737156</v>
      </c>
      <c r="AQ179" s="15">
        <v>4219.73032175006</v>
      </c>
      <c r="AR179" s="15">
        <v>10052.2054164723</v>
      </c>
      <c r="AS179" s="15">
        <v>1157.54520854086</v>
      </c>
      <c r="AT179" s="1">
        <v>647.867835200778</v>
      </c>
      <c r="AU179" s="1">
        <v>18625.5817893356</v>
      </c>
      <c r="AV179" s="15">
        <v>10654.359697301</v>
      </c>
      <c r="AW179" s="15">
        <v>0.506615795757571</v>
      </c>
      <c r="AX179" s="1">
        <v>7398.21980799356</v>
      </c>
      <c r="AY179" s="15">
        <v>0.348263885087149</v>
      </c>
      <c r="AZ179" s="1">
        <v>1763.76096017651</v>
      </c>
      <c r="BA179" s="1">
        <v>0.0825035835878742</v>
      </c>
      <c r="BB179" s="1">
        <v>1328.38021412721</v>
      </c>
      <c r="BC179" s="15">
        <v>0.0626167355655117</v>
      </c>
      <c r="BD179" s="1">
        <v>21144.7206795983</v>
      </c>
      <c r="BE179" s="15">
        <v>0.52857342446676</v>
      </c>
      <c r="BF179" s="1">
        <v>0.226825328769755</v>
      </c>
      <c r="BG179" s="1">
        <v>0.166720308623135</v>
      </c>
      <c r="BH179" s="1">
        <v>0.0440562940677974</v>
      </c>
      <c r="BI179" s="1">
        <v>0.0338246440725524</v>
      </c>
    </row>
    <row r="180" ht="15.75" customHeight="1">
      <c r="A180" s="1" t="s">
        <v>1695</v>
      </c>
      <c r="B180" s="1" t="s">
        <v>458</v>
      </c>
      <c r="C180" s="1">
        <v>78.75</v>
      </c>
      <c r="D180" s="1">
        <v>10.9797155620144</v>
      </c>
      <c r="E180" s="1">
        <v>777.98962635</v>
      </c>
      <c r="F180" s="1" t="e">
        <v>#N/A</v>
      </c>
      <c r="G180" s="1" t="e">
        <v>#N/A</v>
      </c>
      <c r="H180" s="1" t="e">
        <v>#N/A</v>
      </c>
      <c r="I180" s="1">
        <v>0.0212864154683607</v>
      </c>
      <c r="J180" s="1">
        <v>0.946523834288627</v>
      </c>
      <c r="K180" s="1">
        <v>0.0295103864047117</v>
      </c>
      <c r="L180" s="1">
        <v>0.445458347817423</v>
      </c>
      <c r="M180" s="1" t="e">
        <v>#N/A</v>
      </c>
      <c r="N180" s="1">
        <v>0.14723240837229</v>
      </c>
      <c r="O180" s="1">
        <v>63648.3567271178</v>
      </c>
      <c r="P180" s="15">
        <v>0.231945289573503</v>
      </c>
      <c r="Q180" s="1">
        <v>0.17996256664289</v>
      </c>
      <c r="R180" s="1">
        <v>0.588092143783607</v>
      </c>
      <c r="S180" s="1">
        <v>8.61718636173882</v>
      </c>
      <c r="T180" s="1">
        <v>86864.6391295828</v>
      </c>
      <c r="U180" s="15">
        <v>103.024686142335</v>
      </c>
      <c r="V180" s="1">
        <v>276690.838424057</v>
      </c>
      <c r="W180" s="15">
        <v>0.801958625527182</v>
      </c>
      <c r="X180" s="1">
        <v>0.0443661030975426</v>
      </c>
      <c r="Y180" s="1">
        <v>0.153675271375275</v>
      </c>
      <c r="Z180" s="1">
        <v>0.198041374472818</v>
      </c>
      <c r="AA180" s="1">
        <v>276.690838424057</v>
      </c>
      <c r="AB180" s="1">
        <v>7040.74317250053</v>
      </c>
      <c r="AC180" s="15">
        <v>636.002441088333</v>
      </c>
      <c r="AD180" s="1">
        <v>220561.828320562</v>
      </c>
      <c r="AE180" s="15" t="e">
        <v>#N/A</v>
      </c>
      <c r="AF180" s="1">
        <v>45963.2585776266</v>
      </c>
      <c r="AG180" s="15">
        <v>73262.4754739642</v>
      </c>
      <c r="AH180" s="15">
        <v>32.5489072735879</v>
      </c>
      <c r="AI180" s="1">
        <v>21.1747200399315</v>
      </c>
      <c r="AJ180" s="1">
        <v>23.8920596237461</v>
      </c>
      <c r="AK180" s="1">
        <v>1.54514999261147</v>
      </c>
      <c r="AL180" s="1">
        <v>0.757417610030624</v>
      </c>
      <c r="AM180" s="1">
        <v>1.13967530354068</v>
      </c>
      <c r="AN180" s="1">
        <v>2002.44786721506</v>
      </c>
      <c r="AO180" s="15">
        <v>1.21439540972225</v>
      </c>
      <c r="AP180" s="1">
        <v>2244.67254042069</v>
      </c>
      <c r="AQ180" s="15">
        <v>3450.32481100511</v>
      </c>
      <c r="AR180" s="15">
        <v>8864.38899494717</v>
      </c>
      <c r="AS180" s="15">
        <v>1120.25236067597</v>
      </c>
      <c r="AT180" s="1">
        <v>687.328839471485</v>
      </c>
      <c r="AU180" s="1">
        <v>16366.9675465204</v>
      </c>
      <c r="AV180" s="15">
        <v>8850.28046902017</v>
      </c>
      <c r="AW180" s="15">
        <v>0.474670507355795</v>
      </c>
      <c r="AX180" s="1">
        <v>7668.83633155796</v>
      </c>
      <c r="AY180" s="15">
        <v>0.388183340725678</v>
      </c>
      <c r="AZ180" s="1">
        <v>1553.21333047683</v>
      </c>
      <c r="BA180" s="1">
        <v>0.0827008620996513</v>
      </c>
      <c r="BB180" s="1">
        <v>1029.65384829722</v>
      </c>
      <c r="BC180" s="15">
        <v>0.0544452898065762</v>
      </c>
      <c r="BD180" s="1">
        <v>19101.9839793522</v>
      </c>
      <c r="BE180" s="15">
        <v>0.523879278560698</v>
      </c>
      <c r="BF180" s="1">
        <v>0.238465354775701</v>
      </c>
      <c r="BG180" s="1">
        <v>0.169472272248963</v>
      </c>
      <c r="BH180" s="1">
        <v>0.0459019996186862</v>
      </c>
      <c r="BI180" s="1">
        <v>0.0222810947959516</v>
      </c>
    </row>
    <row r="181" ht="15.75" customHeight="1">
      <c r="A181" s="1" t="s">
        <v>1676</v>
      </c>
      <c r="B181" s="1" t="s">
        <v>460</v>
      </c>
      <c r="C181" s="1">
        <v>131.7</v>
      </c>
      <c r="D181" s="1">
        <v>6.95282178686901</v>
      </c>
      <c r="E181" s="1">
        <v>816.88257705</v>
      </c>
      <c r="F181" s="1">
        <v>0.0136017026014067</v>
      </c>
      <c r="G181" s="1">
        <v>0.0164690724938774</v>
      </c>
      <c r="H181" s="1" t="e">
        <v>#N/A</v>
      </c>
      <c r="I181" s="1">
        <v>0.0318537135859231</v>
      </c>
      <c r="J181" s="1">
        <v>0.936394751826307</v>
      </c>
      <c r="K181" s="1">
        <v>0.0290440670816359</v>
      </c>
      <c r="L181" s="1">
        <v>0.606101825673298</v>
      </c>
      <c r="M181" s="1" t="e">
        <v>#N/A</v>
      </c>
      <c r="N181" s="1">
        <v>0.164958402943982</v>
      </c>
      <c r="O181" s="1">
        <v>63881.7344582988</v>
      </c>
      <c r="P181" s="15">
        <v>0.212333512737738</v>
      </c>
      <c r="Q181" s="1">
        <v>0.144838929322659</v>
      </c>
      <c r="R181" s="1">
        <v>0.642827557939603</v>
      </c>
      <c r="S181" s="1">
        <v>9.78002419246236</v>
      </c>
      <c r="T181" s="1">
        <v>84126.087634187</v>
      </c>
      <c r="U181" s="15">
        <v>92.4343806333496</v>
      </c>
      <c r="V181" s="1">
        <v>329435.018031396</v>
      </c>
      <c r="W181" s="15">
        <v>0.763356430130159</v>
      </c>
      <c r="X181" s="1">
        <v>0.0650286113395729</v>
      </c>
      <c r="Y181" s="1">
        <v>0.171614958530268</v>
      </c>
      <c r="Z181" s="1">
        <v>0.236643569869841</v>
      </c>
      <c r="AA181" s="1">
        <v>329.435018031396</v>
      </c>
      <c r="AB181" s="1">
        <v>8308.46646835091</v>
      </c>
      <c r="AC181" s="15">
        <v>625.292492275466</v>
      </c>
      <c r="AD181" s="1">
        <v>229021.85032916</v>
      </c>
      <c r="AE181" s="15" t="e">
        <v>#N/A</v>
      </c>
      <c r="AF181" s="1">
        <v>40419.3995242497</v>
      </c>
      <c r="AG181" s="15">
        <v>65972.7935210989</v>
      </c>
      <c r="AH181" s="15">
        <v>32.311273966424</v>
      </c>
      <c r="AI181" s="1">
        <v>20.6376336882221</v>
      </c>
      <c r="AJ181" s="1">
        <v>22.6497206039557</v>
      </c>
      <c r="AK181" s="1">
        <v>1.17575642979311</v>
      </c>
      <c r="AL181" s="1">
        <v>0.586191742767195</v>
      </c>
      <c r="AM181" s="1">
        <v>0.905135257203489</v>
      </c>
      <c r="AN181" s="1">
        <v>1259.63013401009</v>
      </c>
      <c r="AO181" s="15">
        <v>1.34572043234853</v>
      </c>
      <c r="AP181" s="1">
        <v>2513.13930934084</v>
      </c>
      <c r="AQ181" s="15">
        <v>3654.66987958205</v>
      </c>
      <c r="AR181" s="15">
        <v>10209.0028356542</v>
      </c>
      <c r="AS181" s="15">
        <v>1010.79352797784</v>
      </c>
      <c r="AT181" s="1">
        <v>594.333231164365</v>
      </c>
      <c r="AU181" s="1">
        <v>17981.9387837193</v>
      </c>
      <c r="AV181" s="15">
        <v>9679.72596429142</v>
      </c>
      <c r="AW181" s="15">
        <v>0.485616060999243</v>
      </c>
      <c r="AX181" s="1">
        <v>7758.5398028528</v>
      </c>
      <c r="AY181" s="15">
        <v>0.358975760067914</v>
      </c>
      <c r="AZ181" s="1">
        <v>1836.91917993573</v>
      </c>
      <c r="BA181" s="1">
        <v>0.0877438033077751</v>
      </c>
      <c r="BB181" s="1">
        <v>1385.81186508312</v>
      </c>
      <c r="BC181" s="15">
        <v>0.0676643756188685</v>
      </c>
      <c r="BD181" s="1">
        <v>20660.9968121631</v>
      </c>
      <c r="BE181" s="15">
        <v>0.526541629669326</v>
      </c>
      <c r="BF181" s="1">
        <v>0.247081254807272</v>
      </c>
      <c r="BG181" s="1">
        <v>0.149680704323341</v>
      </c>
      <c r="BH181" s="1">
        <v>0.0426668120466845</v>
      </c>
      <c r="BI181" s="1">
        <v>0.0340295991533771</v>
      </c>
    </row>
    <row r="182" ht="15.75" customHeight="1">
      <c r="A182" s="1" t="s">
        <v>1704</v>
      </c>
      <c r="B182" s="1" t="s">
        <v>462</v>
      </c>
      <c r="C182" s="1">
        <v>85.55</v>
      </c>
      <c r="D182" s="1">
        <v>10.024809694371</v>
      </c>
      <c r="E182" s="1">
        <v>782.203618</v>
      </c>
      <c r="F182" s="1" t="e">
        <v>#N/A</v>
      </c>
      <c r="G182" s="1">
        <v>0.0139252312885197</v>
      </c>
      <c r="H182" s="1" t="e">
        <v>#N/A</v>
      </c>
      <c r="I182" s="1">
        <v>0.0337532115879053</v>
      </c>
      <c r="J182" s="1">
        <v>0.924907725126656</v>
      </c>
      <c r="K182" s="1">
        <v>0.0345009081389326</v>
      </c>
      <c r="L182" s="1">
        <v>0.767800765199822</v>
      </c>
      <c r="M182" s="1">
        <v>0.0154200160529039</v>
      </c>
      <c r="N182" s="1">
        <v>0.178941146832293</v>
      </c>
      <c r="O182" s="1">
        <v>63787.7531083155</v>
      </c>
      <c r="P182" s="15">
        <v>0.20233263039256</v>
      </c>
      <c r="Q182" s="1">
        <v>0.175321449902828</v>
      </c>
      <c r="R182" s="1">
        <v>0.622345919704612</v>
      </c>
      <c r="S182" s="1">
        <v>9.59216635066498</v>
      </c>
      <c r="T182" s="1">
        <v>85829.9741347044</v>
      </c>
      <c r="U182" s="15">
        <v>94.8090177077855</v>
      </c>
      <c r="V182" s="1">
        <v>237868.415868156</v>
      </c>
      <c r="W182" s="15">
        <v>0.824788906258237</v>
      </c>
      <c r="X182" s="1">
        <v>0.0730507232072093</v>
      </c>
      <c r="Y182" s="1">
        <v>0.102160370534553</v>
      </c>
      <c r="Z182" s="1">
        <v>0.175211093741763</v>
      </c>
      <c r="AA182" s="1">
        <v>237.868415868156</v>
      </c>
      <c r="AB182" s="1">
        <v>5470.45878020983</v>
      </c>
      <c r="AC182" s="15">
        <v>613.449464382304</v>
      </c>
      <c r="AD182" s="1">
        <v>169011.995132214</v>
      </c>
      <c r="AE182" s="15" t="e">
        <v>#N/A</v>
      </c>
      <c r="AF182" s="1">
        <v>41708.0738568303</v>
      </c>
      <c r="AG182" s="15">
        <v>62857.3917315128</v>
      </c>
      <c r="AH182" s="15">
        <v>34.2978684806423</v>
      </c>
      <c r="AI182" s="1">
        <v>21.4187000260892</v>
      </c>
      <c r="AJ182" s="1">
        <v>23.1664222467156</v>
      </c>
      <c r="AK182" s="1">
        <v>1.48842234997819</v>
      </c>
      <c r="AL182" s="1">
        <v>1.08714553836852</v>
      </c>
      <c r="AM182" s="1">
        <v>1.26445658381986</v>
      </c>
      <c r="AN182" s="1">
        <v>1160.98646452438</v>
      </c>
      <c r="AO182" s="15">
        <v>1.23176316405785</v>
      </c>
      <c r="AP182" s="1">
        <v>2431.96273927232</v>
      </c>
      <c r="AQ182" s="15">
        <v>3883.82395336862</v>
      </c>
      <c r="AR182" s="15">
        <v>9713.35756529318</v>
      </c>
      <c r="AS182" s="15">
        <v>1056.83402502493</v>
      </c>
      <c r="AT182" s="1">
        <v>620.059552703322</v>
      </c>
      <c r="AU182" s="1">
        <v>17706.0378356624</v>
      </c>
      <c r="AV182" s="15">
        <v>10517.09970773</v>
      </c>
      <c r="AW182" s="15">
        <v>0.553605866138054</v>
      </c>
      <c r="AX182" s="1">
        <v>5733.40110246437</v>
      </c>
      <c r="AY182" s="15">
        <v>0.298007975763405</v>
      </c>
      <c r="AZ182" s="1">
        <v>1338.04817758557</v>
      </c>
      <c r="BA182" s="1">
        <v>0.069366157238501</v>
      </c>
      <c r="BB182" s="1">
        <v>1502.56199179402</v>
      </c>
      <c r="BC182" s="15">
        <v>0.079020000855628</v>
      </c>
      <c r="BD182" s="1">
        <v>19091.1109795739</v>
      </c>
      <c r="BE182" s="15">
        <v>0.53490292157282</v>
      </c>
      <c r="BF182" s="1">
        <v>0.240191371717181</v>
      </c>
      <c r="BG182" s="1">
        <v>0.162490744968833</v>
      </c>
      <c r="BH182" s="1">
        <v>0.0456933788199795</v>
      </c>
      <c r="BI182" s="1">
        <v>0.0167215829211878</v>
      </c>
    </row>
    <row r="183" ht="15.75" customHeight="1">
      <c r="A183" s="1" t="s">
        <v>1706</v>
      </c>
      <c r="B183" s="1" t="s">
        <v>465</v>
      </c>
      <c r="C183" s="1">
        <v>42.7</v>
      </c>
      <c r="D183" s="1">
        <v>53.2888897236933</v>
      </c>
      <c r="E183" s="1">
        <v>1924.42698785</v>
      </c>
      <c r="F183" s="1">
        <v>0.0155568602934265</v>
      </c>
      <c r="G183" s="1">
        <v>0.0289148973936023</v>
      </c>
      <c r="H183" s="1" t="e">
        <v>#N/A</v>
      </c>
      <c r="I183" s="1">
        <v>0.0528531052691444</v>
      </c>
      <c r="J183" s="1">
        <v>0.852990083011417</v>
      </c>
      <c r="K183" s="1">
        <v>0.0531399257362553</v>
      </c>
      <c r="L183" s="1">
        <v>0.467445621219698</v>
      </c>
      <c r="M183" s="1">
        <v>0.0400669358579437</v>
      </c>
      <c r="N183" s="1">
        <v>0.140895536179654</v>
      </c>
      <c r="O183" s="1">
        <v>70751.5659630219</v>
      </c>
      <c r="P183" s="15">
        <v>0.197572687266976</v>
      </c>
      <c r="Q183" s="1">
        <v>0.14726607128512</v>
      </c>
      <c r="R183" s="1">
        <v>0.655161241447904</v>
      </c>
      <c r="S183" s="1">
        <v>15.5382197435919</v>
      </c>
      <c r="T183" s="1">
        <v>97505.5716124532</v>
      </c>
      <c r="U183" s="15">
        <v>142.861333664856</v>
      </c>
      <c r="V183" s="1">
        <v>283588.279262138</v>
      </c>
      <c r="W183" s="15">
        <v>0.762930576869812</v>
      </c>
      <c r="X183" s="1">
        <v>0.167272811320107</v>
      </c>
      <c r="Y183" s="1">
        <v>0.0697966118100812</v>
      </c>
      <c r="Z183" s="1">
        <v>0.237069423130188</v>
      </c>
      <c r="AA183" s="1">
        <v>283.588279262138</v>
      </c>
      <c r="AB183" s="1">
        <v>7632.25396065005</v>
      </c>
      <c r="AC183" s="15">
        <v>767.337200799587</v>
      </c>
      <c r="AD183" s="1">
        <v>212151.360035275</v>
      </c>
      <c r="AE183" s="15" t="e">
        <v>#N/A</v>
      </c>
      <c r="AF183" s="1">
        <v>46541.6332386078</v>
      </c>
      <c r="AG183" s="15">
        <v>79945.0846014761</v>
      </c>
      <c r="AH183" s="15">
        <v>47.3978870737927</v>
      </c>
      <c r="AI183" s="1">
        <v>24.3631887013997</v>
      </c>
      <c r="AJ183" s="1">
        <v>28.866443458433</v>
      </c>
      <c r="AK183" s="1">
        <v>1.59128040660366</v>
      </c>
      <c r="AL183" s="1">
        <v>1.03985042459734</v>
      </c>
      <c r="AM183" s="1">
        <v>1.32075440488021</v>
      </c>
      <c r="AN183" s="1">
        <v>788.456630508587</v>
      </c>
      <c r="AO183" s="15">
        <v>0.892503509871349</v>
      </c>
      <c r="AP183" s="1">
        <v>1819.39567549492</v>
      </c>
      <c r="AQ183" s="15">
        <v>2686.59885703234</v>
      </c>
      <c r="AR183" s="15">
        <v>8404.31137404141</v>
      </c>
      <c r="AS183" s="15">
        <v>878.755175788365</v>
      </c>
      <c r="AT183" s="1">
        <v>389.212068178698</v>
      </c>
      <c r="AU183" s="1">
        <v>14178.2731505357</v>
      </c>
      <c r="AV183" s="15">
        <v>5828.90956908329</v>
      </c>
      <c r="AW183" s="15">
        <v>0.376640803498033</v>
      </c>
      <c r="AX183" s="1">
        <v>7651.03126715848</v>
      </c>
      <c r="AY183" s="15">
        <v>0.476128447849348</v>
      </c>
      <c r="AZ183" s="1">
        <v>1285.72222747495</v>
      </c>
      <c r="BA183" s="1">
        <v>0.0815797187775257</v>
      </c>
      <c r="BB183" s="1">
        <v>1014.39524226422</v>
      </c>
      <c r="BC183" s="15">
        <v>0.0656510298659666</v>
      </c>
      <c r="BD183" s="1">
        <v>15780.0583059809</v>
      </c>
      <c r="BE183" s="15">
        <v>0.545745871193013</v>
      </c>
      <c r="BF183" s="1">
        <v>0.222633373076816</v>
      </c>
      <c r="BG183" s="1">
        <v>0.177537889819398</v>
      </c>
      <c r="BH183" s="1">
        <v>0.0360213363778404</v>
      </c>
      <c r="BI183" s="1">
        <v>0.0180615295329324</v>
      </c>
    </row>
    <row r="184" ht="15.75" customHeight="1">
      <c r="A184" s="1" t="s">
        <v>1373</v>
      </c>
      <c r="B184" s="1" t="s">
        <v>467</v>
      </c>
      <c r="C184" s="1">
        <v>29.05</v>
      </c>
      <c r="D184" s="1">
        <v>174.726907239941</v>
      </c>
      <c r="E184" s="1">
        <v>4435.8304522</v>
      </c>
      <c r="F184" s="1">
        <v>0.0242847909375284</v>
      </c>
      <c r="G184" s="1">
        <v>0.104794953696917</v>
      </c>
      <c r="H184" s="1">
        <v>0.00218288937928491</v>
      </c>
      <c r="I184" s="1">
        <v>0.0694608444169967</v>
      </c>
      <c r="J184" s="1">
        <v>0.717418434231197</v>
      </c>
      <c r="K184" s="1">
        <v>0.0826534521469958</v>
      </c>
      <c r="L184" s="1">
        <v>0.596874645621794</v>
      </c>
      <c r="M184" s="1">
        <v>0.0317755792888618</v>
      </c>
      <c r="N184" s="1">
        <v>0.169328975700879</v>
      </c>
      <c r="O184" s="1">
        <v>76867.4108191863</v>
      </c>
      <c r="P184" s="15">
        <v>0.189722841454799</v>
      </c>
      <c r="Q184" s="1">
        <v>0.134843516047987</v>
      </c>
      <c r="R184" s="1">
        <v>0.675433642497214</v>
      </c>
      <c r="S184" s="1">
        <v>36.5177218631725</v>
      </c>
      <c r="T184" s="1">
        <v>106365.542199239</v>
      </c>
      <c r="U184" s="15">
        <v>138.877208535064</v>
      </c>
      <c r="V184" s="1">
        <v>301405.071137674</v>
      </c>
      <c r="W184" s="15">
        <v>0.752502330462505</v>
      </c>
      <c r="X184" s="1">
        <v>0.202532872266225</v>
      </c>
      <c r="Y184" s="1">
        <v>0.0449647972712699</v>
      </c>
      <c r="Z184" s="1">
        <v>0.247497669537495</v>
      </c>
      <c r="AA184" s="1">
        <v>301.405071137674</v>
      </c>
      <c r="AB184" s="1">
        <v>9952.82907580559</v>
      </c>
      <c r="AC184" s="15">
        <v>964.090803871686</v>
      </c>
      <c r="AD184" s="1">
        <v>210646.158982993</v>
      </c>
      <c r="AE184" s="15" t="e">
        <v>#N/A</v>
      </c>
      <c r="AF184" s="1">
        <v>44960.040258056</v>
      </c>
      <c r="AG184" s="15">
        <v>72099.2199551923</v>
      </c>
      <c r="AH184" s="15">
        <v>63.6277903841858</v>
      </c>
      <c r="AI184" s="1">
        <v>29.2533026981518</v>
      </c>
      <c r="AJ184" s="1">
        <v>38.0696223011308</v>
      </c>
      <c r="AK184" s="1">
        <v>1.91335109217647</v>
      </c>
      <c r="AL184" s="1">
        <v>1.32321434456211</v>
      </c>
      <c r="AM184" s="1">
        <v>1.64630466928959</v>
      </c>
      <c r="AN184" s="1">
        <v>376.991219687087</v>
      </c>
      <c r="AO184" s="15">
        <v>0.964016748112799</v>
      </c>
      <c r="AP184" s="1">
        <v>2010.9625295926</v>
      </c>
      <c r="AQ184" s="15">
        <v>2844.40539499031</v>
      </c>
      <c r="AR184" s="15">
        <v>9507.0068341058</v>
      </c>
      <c r="AS184" s="15">
        <v>1249.32116978265</v>
      </c>
      <c r="AT184" s="1">
        <v>548.893703273179</v>
      </c>
      <c r="AU184" s="1">
        <v>16160.5896317445</v>
      </c>
      <c r="AV184" s="15">
        <v>5353.50140715584</v>
      </c>
      <c r="AW184" s="15">
        <v>0.322938236293845</v>
      </c>
      <c r="AX184" s="1">
        <v>9095.44461986043</v>
      </c>
      <c r="AY184" s="15">
        <v>0.528845270060706</v>
      </c>
      <c r="AZ184" s="1">
        <v>1215.66336372906</v>
      </c>
      <c r="BA184" s="1">
        <v>0.0728645247855209</v>
      </c>
      <c r="BB184" s="1">
        <v>1267.6946995173</v>
      </c>
      <c r="BC184" s="15">
        <v>0.0753519688496282</v>
      </c>
      <c r="BD184" s="1">
        <v>16932.3040902626</v>
      </c>
      <c r="BE184" s="15">
        <v>0.573454727315781</v>
      </c>
      <c r="BF184" s="1">
        <v>0.243441033183501</v>
      </c>
      <c r="BG184" s="1">
        <v>0.136177018949271</v>
      </c>
      <c r="BH184" s="1">
        <v>0.0314575506948447</v>
      </c>
      <c r="BI184" s="1">
        <v>0.0154696698566026</v>
      </c>
    </row>
    <row r="185" ht="15.75" customHeight="1">
      <c r="A185" s="1" t="s">
        <v>1709</v>
      </c>
      <c r="B185" s="1" t="s">
        <v>469</v>
      </c>
      <c r="C185" s="1">
        <v>10.15</v>
      </c>
      <c r="D185" s="1">
        <v>245.795732536857</v>
      </c>
      <c r="E185" s="1">
        <v>1703.0819437</v>
      </c>
      <c r="F185" s="1">
        <v>0.0216605484970458</v>
      </c>
      <c r="G185" s="1">
        <v>0.319033184729108</v>
      </c>
      <c r="H185" s="1" t="e">
        <v>#N/A</v>
      </c>
      <c r="I185" s="1">
        <v>0.128411223445892</v>
      </c>
      <c r="J185" s="1">
        <v>0.449163841761008</v>
      </c>
      <c r="K185" s="1">
        <v>0.0830009567385057</v>
      </c>
      <c r="L185" s="1">
        <v>0.757469255440302</v>
      </c>
      <c r="M185" s="1">
        <v>0.061782906258214</v>
      </c>
      <c r="N185" s="1">
        <v>0.178670278710702</v>
      </c>
      <c r="O185" s="1">
        <v>75667.9751883572</v>
      </c>
      <c r="P185" s="15">
        <v>0.244964720550518</v>
      </c>
      <c r="Q185" s="1">
        <v>0.151981960294301</v>
      </c>
      <c r="R185" s="1">
        <v>0.603053319155181</v>
      </c>
      <c r="S185" s="1">
        <v>24.6750744936449</v>
      </c>
      <c r="T185" s="1">
        <v>98270.0705789096</v>
      </c>
      <c r="U185" s="15">
        <v>96.0406198499323</v>
      </c>
      <c r="V185" s="1">
        <v>308877.750390068</v>
      </c>
      <c r="W185" s="15">
        <v>0.71063144938353</v>
      </c>
      <c r="X185" s="1">
        <v>0.243451626052414</v>
      </c>
      <c r="Y185" s="1">
        <v>0.0459169245640554</v>
      </c>
      <c r="Z185" s="1">
        <v>0.28936855061647</v>
      </c>
      <c r="AA185" s="1">
        <v>308.877750390068</v>
      </c>
      <c r="AB185" s="1">
        <v>11736.8664343734</v>
      </c>
      <c r="AC185" s="15">
        <v>999.33731450552</v>
      </c>
      <c r="AD185" s="1">
        <v>202534.109814211</v>
      </c>
      <c r="AE185" s="15" t="e">
        <v>#N/A</v>
      </c>
      <c r="AF185" s="1">
        <v>43639.3494830992</v>
      </c>
      <c r="AG185" s="15">
        <v>65877.6068794907</v>
      </c>
      <c r="AH185" s="15">
        <v>75.1902085977356</v>
      </c>
      <c r="AI185" s="1">
        <v>32.682172870746</v>
      </c>
      <c r="AJ185" s="1">
        <v>47.2164177924098</v>
      </c>
      <c r="AK185" s="1">
        <v>2.25123671095968</v>
      </c>
      <c r="AL185" s="1">
        <v>1.32059898272431</v>
      </c>
      <c r="AM185" s="1">
        <v>1.8515446116964</v>
      </c>
      <c r="AN185" s="1">
        <v>11.5282626726377</v>
      </c>
      <c r="AO185" s="1">
        <v>1.07221535444082</v>
      </c>
      <c r="AP185" s="1">
        <v>2832.03840651464</v>
      </c>
      <c r="AQ185" s="15">
        <v>3211.87857474201</v>
      </c>
      <c r="AR185" s="15">
        <v>10722.4603390644</v>
      </c>
      <c r="AS185" s="15">
        <v>1448.21506218403</v>
      </c>
      <c r="AT185" s="15">
        <v>593.934990175775</v>
      </c>
      <c r="AU185" s="1">
        <v>18808.5273726809</v>
      </c>
      <c r="AV185" s="15">
        <v>6246.5662428043</v>
      </c>
      <c r="AW185" s="15">
        <v>0.324464958495193</v>
      </c>
      <c r="AX185" s="1">
        <v>10399.6368023278</v>
      </c>
      <c r="AY185" s="15">
        <v>0.522620415607032</v>
      </c>
      <c r="AZ185" s="1">
        <v>1428.94740448595</v>
      </c>
      <c r="BA185" s="1">
        <v>0.0718307638031678</v>
      </c>
      <c r="BB185" s="1">
        <v>1589.89508504937</v>
      </c>
      <c r="BC185" s="15">
        <v>0.0810838621062153</v>
      </c>
      <c r="BD185" s="1">
        <v>19665.0455346675</v>
      </c>
      <c r="BE185" s="15">
        <v>0.566527417512131</v>
      </c>
      <c r="BF185" s="1">
        <v>0.217542042686673</v>
      </c>
      <c r="BG185" s="1">
        <v>0.166097882658808</v>
      </c>
      <c r="BH185" s="1">
        <v>0.0317598645400505</v>
      </c>
      <c r="BI185" s="1">
        <v>0.0180727926023372</v>
      </c>
    </row>
    <row r="186" ht="15.75" customHeight="1">
      <c r="A186" s="1" t="s">
        <v>1712</v>
      </c>
      <c r="B186" s="1" t="s">
        <v>471</v>
      </c>
      <c r="C186" s="1">
        <v>84.55</v>
      </c>
      <c r="D186" s="1">
        <v>20.7133673283533</v>
      </c>
      <c r="E186" s="1">
        <v>1469.4172559</v>
      </c>
      <c r="F186" s="1">
        <v>0.00769157729358521</v>
      </c>
      <c r="G186" s="1">
        <v>0.0130787533275226</v>
      </c>
      <c r="H186" s="1" t="e">
        <v>#N/A</v>
      </c>
      <c r="I186" s="1">
        <v>0.0391291032726848</v>
      </c>
      <c r="J186" s="1">
        <v>0.89925071174029</v>
      </c>
      <c r="K186" s="1">
        <v>0.044197244328518</v>
      </c>
      <c r="L186" s="1">
        <v>0.54491862699575</v>
      </c>
      <c r="M186" s="1">
        <v>0.0121662906114859</v>
      </c>
      <c r="N186" s="1">
        <v>0.162201160121777</v>
      </c>
      <c r="O186" s="1">
        <v>68113.3189541031</v>
      </c>
      <c r="P186" s="15">
        <v>0.219377434620338</v>
      </c>
      <c r="Q186" s="1">
        <v>0.15090052150824</v>
      </c>
      <c r="R186" s="1">
        <v>0.629722043871421</v>
      </c>
      <c r="S186" s="1">
        <v>13.6846247817362</v>
      </c>
      <c r="T186" s="1">
        <v>93235.071524847</v>
      </c>
      <c r="U186" s="15">
        <v>121.164868679156</v>
      </c>
      <c r="V186" s="1">
        <v>332690.835797064</v>
      </c>
      <c r="W186" s="15">
        <v>0.774274097360932</v>
      </c>
      <c r="X186" s="1">
        <v>0.111043667508873</v>
      </c>
      <c r="Y186" s="1">
        <v>0.114682235130196</v>
      </c>
      <c r="Z186" s="1">
        <v>0.225725902639068</v>
      </c>
      <c r="AA186" s="1">
        <v>332.690835797064</v>
      </c>
      <c r="AB186" s="1">
        <v>8445.33879003564</v>
      </c>
      <c r="AC186" s="15">
        <v>763.444561778267</v>
      </c>
      <c r="AD186" s="1">
        <v>254938.288115289</v>
      </c>
      <c r="AE186" s="15" t="e">
        <v>#N/A</v>
      </c>
      <c r="AF186" s="1">
        <v>46639.8902157294</v>
      </c>
      <c r="AG186" s="15">
        <v>77837.9686829857</v>
      </c>
      <c r="AH186" s="15">
        <v>43.4867275931674</v>
      </c>
      <c r="AI186" s="1">
        <v>22.6071431485128</v>
      </c>
      <c r="AJ186" s="1">
        <v>25.8462098734789</v>
      </c>
      <c r="AK186" s="1">
        <v>1.87846186549265</v>
      </c>
      <c r="AL186" s="1">
        <v>1.22248295588311</v>
      </c>
      <c r="AM186" s="1">
        <v>1.46188960660678</v>
      </c>
      <c r="AN186" s="1">
        <v>1238.04424352276</v>
      </c>
      <c r="AO186" s="1">
        <v>1.03558521781379</v>
      </c>
      <c r="AP186" s="1">
        <v>2129.55444203178</v>
      </c>
      <c r="AQ186" s="15">
        <v>3258.69103875957</v>
      </c>
      <c r="AR186" s="15">
        <v>9031.17974061897</v>
      </c>
      <c r="AS186" s="15">
        <v>1046.40605336994</v>
      </c>
      <c r="AT186" s="1">
        <v>393.242031614827</v>
      </c>
      <c r="AU186" s="1">
        <v>15859.0733063951</v>
      </c>
      <c r="AV186" s="15">
        <v>6434.3472074778</v>
      </c>
      <c r="AW186" s="15">
        <v>0.374289306698143</v>
      </c>
      <c r="AX186" s="1">
        <v>8580.91245386866</v>
      </c>
      <c r="AY186" s="15">
        <v>0.484528801065955</v>
      </c>
      <c r="AZ186" s="1">
        <v>1470.01095790359</v>
      </c>
      <c r="BA186" s="1">
        <v>0.0840665988071681</v>
      </c>
      <c r="BB186" s="1">
        <v>997.9867623675</v>
      </c>
      <c r="BC186" s="15">
        <v>0.0571152934125611</v>
      </c>
      <c r="BD186" s="1">
        <v>17483.2573816175</v>
      </c>
      <c r="BE186" s="15">
        <v>0.535873908375424</v>
      </c>
      <c r="BF186" s="1">
        <v>0.229587790567613</v>
      </c>
      <c r="BG186" s="1">
        <v>0.172467411670056</v>
      </c>
      <c r="BH186" s="1">
        <v>0.0371545612987127</v>
      </c>
      <c r="BI186" s="1">
        <v>0.024916328088195</v>
      </c>
    </row>
    <row r="187" ht="15.75" customHeight="1">
      <c r="A187" s="1" t="s">
        <v>1714</v>
      </c>
      <c r="B187" s="1" t="s">
        <v>473</v>
      </c>
      <c r="C187" s="1">
        <v>24.9</v>
      </c>
      <c r="D187" s="1">
        <v>244.867121046538</v>
      </c>
      <c r="E187" s="1">
        <v>5632.1644213</v>
      </c>
      <c r="F187" s="1">
        <v>0.122431510701169</v>
      </c>
      <c r="G187" s="1">
        <v>0.0538487048119146</v>
      </c>
      <c r="H187" s="1">
        <v>0.00267498295647577</v>
      </c>
      <c r="I187" s="1">
        <v>0.065116444608157</v>
      </c>
      <c r="J187" s="1">
        <v>0.698835815592851</v>
      </c>
      <c r="K187" s="1">
        <v>0.0583003700864992</v>
      </c>
      <c r="L187" s="1">
        <v>0.210322153823716</v>
      </c>
      <c r="M187" s="1">
        <v>0.0630324106407697</v>
      </c>
      <c r="N187" s="1">
        <v>0.131535517453888</v>
      </c>
      <c r="O187" s="1">
        <v>87696.2131020523</v>
      </c>
      <c r="P187" s="15">
        <v>0.181279044744238</v>
      </c>
      <c r="Q187" s="1">
        <v>0.143720385809732</v>
      </c>
      <c r="R187" s="1">
        <v>0.67500056944603</v>
      </c>
      <c r="S187" s="1">
        <v>46.2005905181267</v>
      </c>
      <c r="T187" s="1">
        <v>116492.721435073</v>
      </c>
      <c r="U187" s="15">
        <v>166.081910263048</v>
      </c>
      <c r="V187" s="1">
        <v>378223.932160757</v>
      </c>
      <c r="W187" s="15">
        <v>0.805493357323979</v>
      </c>
      <c r="X187" s="1">
        <v>0.167046389165916</v>
      </c>
      <c r="Y187" s="1">
        <v>0.0274602535101049</v>
      </c>
      <c r="Z187" s="1">
        <v>0.194506642676021</v>
      </c>
      <c r="AA187" s="1">
        <v>378.223932160757</v>
      </c>
      <c r="AB187" s="1">
        <v>13454.6373971996</v>
      </c>
      <c r="AC187" s="15">
        <v>1152.14902053627</v>
      </c>
      <c r="AD187" s="1">
        <v>299996.684476136</v>
      </c>
      <c r="AE187" s="15" t="e">
        <v>#N/A</v>
      </c>
      <c r="AF187" s="1">
        <v>64935.0504006288</v>
      </c>
      <c r="AG187" s="15">
        <v>132751.771362949</v>
      </c>
      <c r="AH187" s="15">
        <v>77.1562544721299</v>
      </c>
      <c r="AI187" s="1">
        <v>32.9695526941703</v>
      </c>
      <c r="AJ187" s="1">
        <v>43.9772065974521</v>
      </c>
      <c r="AK187" s="1">
        <v>1.78268558693498</v>
      </c>
      <c r="AL187" s="1">
        <v>1.08618250952732</v>
      </c>
      <c r="AM187" s="1">
        <v>1.3432386939395</v>
      </c>
      <c r="AN187" s="1">
        <v>92.3090807743142</v>
      </c>
      <c r="AO187" s="1">
        <v>0.671523494328236</v>
      </c>
      <c r="AP187" s="1">
        <v>1935.40710419885</v>
      </c>
      <c r="AQ187" s="15">
        <v>2873.78946977973</v>
      </c>
      <c r="AR187" s="15">
        <v>10316.8397778395</v>
      </c>
      <c r="AS187" s="15">
        <v>1306.45640398432</v>
      </c>
      <c r="AT187" s="1">
        <v>625.411793231521</v>
      </c>
      <c r="AU187" s="1">
        <v>17057.9045490339</v>
      </c>
      <c r="AV187" s="15">
        <v>3293.72986061899</v>
      </c>
      <c r="AW187" s="15">
        <v>0.194751685230928</v>
      </c>
      <c r="AX187" s="1">
        <v>11883.3448115953</v>
      </c>
      <c r="AY187" s="15">
        <v>0.681814474735469</v>
      </c>
      <c r="AZ187" s="1">
        <v>1471.94047188874</v>
      </c>
      <c r="BA187" s="1">
        <v>0.0862153220131258</v>
      </c>
      <c r="BB187" s="1">
        <v>637.136193421449</v>
      </c>
      <c r="BC187" s="15">
        <v>0.0372185180319135</v>
      </c>
      <c r="BD187" s="1">
        <v>17286.1513375245</v>
      </c>
      <c r="BE187" s="15">
        <v>0.602090006065059</v>
      </c>
      <c r="BF187" s="1">
        <v>0.230510306650158</v>
      </c>
      <c r="BG187" s="1">
        <v>0.120032433812721</v>
      </c>
      <c r="BH187" s="1">
        <v>0.0321246143812305</v>
      </c>
      <c r="BI187" s="1">
        <v>0.0152426390908308</v>
      </c>
    </row>
    <row r="188" ht="15.75" customHeight="1">
      <c r="A188" s="1" t="s">
        <v>1716</v>
      </c>
      <c r="B188" s="1" t="s">
        <v>475</v>
      </c>
      <c r="C188" s="1">
        <v>132.95</v>
      </c>
      <c r="D188" s="1">
        <v>6.50006008110762</v>
      </c>
      <c r="E188" s="1">
        <v>827.7996517</v>
      </c>
      <c r="F188" s="1">
        <v>0.0136017026014067</v>
      </c>
      <c r="G188" s="1">
        <v>0.0148422539248467</v>
      </c>
      <c r="H188" s="1" t="e">
        <v>#N/A</v>
      </c>
      <c r="I188" s="1">
        <v>0.020206536582854</v>
      </c>
      <c r="J188" s="1">
        <v>0.950157341296656</v>
      </c>
      <c r="K188" s="1">
        <v>0.0270848310185931</v>
      </c>
      <c r="L188" s="1">
        <v>0.660100474446164</v>
      </c>
      <c r="M188" s="1" t="e">
        <v>#N/A</v>
      </c>
      <c r="N188" s="1">
        <v>0.155205915798182</v>
      </c>
      <c r="O188" s="1">
        <v>63833.1413052858</v>
      </c>
      <c r="P188" s="15">
        <v>0.203147044324984</v>
      </c>
      <c r="Q188" s="1">
        <v>0.149955775388738</v>
      </c>
      <c r="R188" s="1">
        <v>0.646897180286278</v>
      </c>
      <c r="S188" s="1">
        <v>9.78938434130052</v>
      </c>
      <c r="T188" s="1">
        <v>84451.1587983269</v>
      </c>
      <c r="U188" s="15">
        <v>101.462117456519</v>
      </c>
      <c r="V188" s="1">
        <v>303415.535974428</v>
      </c>
      <c r="W188" s="15">
        <v>0.76102772655539</v>
      </c>
      <c r="X188" s="1">
        <v>0.0826773967489658</v>
      </c>
      <c r="Y188" s="1">
        <v>0.156294876695644</v>
      </c>
      <c r="Z188" s="1">
        <v>0.23897227344461</v>
      </c>
      <c r="AA188" s="1">
        <v>303.415535974428</v>
      </c>
      <c r="AB188" s="1">
        <v>7763.57743906019</v>
      </c>
      <c r="AC188" s="15">
        <v>612.895158820227</v>
      </c>
      <c r="AD188" s="1">
        <v>224152.723662936</v>
      </c>
      <c r="AE188" s="15" t="e">
        <v>#N/A</v>
      </c>
      <c r="AF188" s="1">
        <v>40716.6460598577</v>
      </c>
      <c r="AG188" s="15">
        <v>69216.4912897911</v>
      </c>
      <c r="AH188" s="15">
        <v>30.780959766326</v>
      </c>
      <c r="AI188" s="1">
        <v>20.532701267399</v>
      </c>
      <c r="AJ188" s="1">
        <v>21.1907354177567</v>
      </c>
      <c r="AK188" s="1">
        <v>1.543205796492</v>
      </c>
      <c r="AL188" s="1">
        <v>1.13372958665592</v>
      </c>
      <c r="AM188" s="1">
        <v>1.33364940345715</v>
      </c>
      <c r="AN188" s="1">
        <v>935.574636217258</v>
      </c>
      <c r="AO188" s="15">
        <v>1.18936081007836</v>
      </c>
      <c r="AP188" s="1">
        <v>2252.08054288434</v>
      </c>
      <c r="AQ188" s="15">
        <v>3554.86883264172</v>
      </c>
      <c r="AR188" s="15">
        <v>10018.2864168509</v>
      </c>
      <c r="AS188" s="15">
        <v>997.434046153997</v>
      </c>
      <c r="AT188" s="1">
        <v>533.977237236376</v>
      </c>
      <c r="AU188" s="1">
        <v>17356.6470757673</v>
      </c>
      <c r="AV188" s="15">
        <v>9543.03564927284</v>
      </c>
      <c r="AW188" s="15">
        <v>0.511378214965694</v>
      </c>
      <c r="AX188" s="1">
        <v>6657.49507039009</v>
      </c>
      <c r="AY188" s="15">
        <v>0.339326545046646</v>
      </c>
      <c r="AZ188" s="1">
        <v>1547.5465920257</v>
      </c>
      <c r="BA188" s="1">
        <v>0.0785437886588008</v>
      </c>
      <c r="BB188" s="1">
        <v>1340.41205565527</v>
      </c>
      <c r="BC188" s="15">
        <v>0.0707514513310496</v>
      </c>
      <c r="BD188" s="1">
        <v>19088.4893673439</v>
      </c>
      <c r="BE188" s="15">
        <v>0.527804615877197</v>
      </c>
      <c r="BF188" s="1">
        <v>0.249272559434648</v>
      </c>
      <c r="BG188" s="1">
        <v>0.149582076158568</v>
      </c>
      <c r="BH188" s="1">
        <v>0.0460671300169586</v>
      </c>
      <c r="BI188" s="1">
        <v>0.0272736185126283</v>
      </c>
    </row>
    <row r="189" ht="15.75" customHeight="1">
      <c r="A189" s="1" t="s">
        <v>1720</v>
      </c>
      <c r="B189" s="1" t="s">
        <v>477</v>
      </c>
      <c r="C189" s="1">
        <v>54.7</v>
      </c>
      <c r="D189" s="1">
        <v>15.5863138501682</v>
      </c>
      <c r="E189" s="1">
        <v>822.8612634</v>
      </c>
      <c r="F189" s="1">
        <v>0.0222853871879035</v>
      </c>
      <c r="G189" s="1">
        <v>0.0104414451338965</v>
      </c>
      <c r="H189" s="1" t="e">
        <v>#N/A</v>
      </c>
      <c r="I189" s="1">
        <v>0.0192255151011026</v>
      </c>
      <c r="J189" s="1">
        <v>0.958961404244928</v>
      </c>
      <c r="K189" s="1">
        <v>0.0227755031324532</v>
      </c>
      <c r="L189" s="1">
        <v>0.244839013195697</v>
      </c>
      <c r="M189" s="1">
        <v>0.0168662612184203</v>
      </c>
      <c r="N189" s="1">
        <v>0.103111510652745</v>
      </c>
      <c r="O189" s="1">
        <v>69116.4764255979</v>
      </c>
      <c r="P189" s="15">
        <v>0.164153315839239</v>
      </c>
      <c r="Q189" s="1">
        <v>0.142716802266831</v>
      </c>
      <c r="R189" s="1">
        <v>0.69312988189393</v>
      </c>
      <c r="S189" s="1">
        <v>7.67056266107981</v>
      </c>
      <c r="T189" s="1">
        <v>87922.7682423631</v>
      </c>
      <c r="U189" s="15">
        <v>131.456590164818</v>
      </c>
      <c r="V189" s="1">
        <v>238833.376343378</v>
      </c>
      <c r="W189" s="15">
        <v>0.860979326812628</v>
      </c>
      <c r="X189" s="1">
        <v>0.0738713442158663</v>
      </c>
      <c r="Y189" s="1">
        <v>0.0651493289715057</v>
      </c>
      <c r="Z189" s="1">
        <v>0.139020673187372</v>
      </c>
      <c r="AA189" s="1">
        <v>238.833376343378</v>
      </c>
      <c r="AB189" s="1">
        <v>5458.01224308793</v>
      </c>
      <c r="AC189" s="15">
        <v>617.630913138449</v>
      </c>
      <c r="AD189" s="1">
        <v>182092.527437522</v>
      </c>
      <c r="AE189" s="15" t="e">
        <v>#N/A</v>
      </c>
      <c r="AF189" s="1">
        <v>51760.5178042253</v>
      </c>
      <c r="AG189" s="15">
        <v>98668.0141912104</v>
      </c>
      <c r="AH189" s="15">
        <v>33.5231752890344</v>
      </c>
      <c r="AI189" s="1">
        <v>21.8761189301233</v>
      </c>
      <c r="AJ189" s="1">
        <v>23.918052377888</v>
      </c>
      <c r="AK189" s="1">
        <v>1.46827202350962</v>
      </c>
      <c r="AL189" s="1">
        <v>1.00078152449961</v>
      </c>
      <c r="AM189" s="1">
        <v>1.27561407199328</v>
      </c>
      <c r="AN189" s="1">
        <v>2062.43638506899</v>
      </c>
      <c r="AO189" s="1">
        <v>1.0581790895023</v>
      </c>
      <c r="AP189" s="1">
        <v>1893.63235129291</v>
      </c>
      <c r="AQ189" s="15">
        <v>2601.14319959128</v>
      </c>
      <c r="AR189" s="15">
        <v>8557.01652901504</v>
      </c>
      <c r="AS189" s="15">
        <v>586.572772311158</v>
      </c>
      <c r="AT189" s="15">
        <v>501.966001283516</v>
      </c>
      <c r="AU189" s="1">
        <v>14140.3308534939</v>
      </c>
      <c r="AV189" s="15">
        <v>7907.8424940552</v>
      </c>
      <c r="AW189" s="15">
        <v>0.462581364849046</v>
      </c>
      <c r="AX189" s="1">
        <v>6849.32258741098</v>
      </c>
      <c r="AY189" s="15">
        <v>0.403024875221929</v>
      </c>
      <c r="AZ189" s="1">
        <v>1587.87709245326</v>
      </c>
      <c r="BA189" s="1">
        <v>0.0931663341523832</v>
      </c>
      <c r="BB189" s="1">
        <v>698.955801189302</v>
      </c>
      <c r="BC189" s="15">
        <v>0.0412274257765177</v>
      </c>
      <c r="BD189" s="1">
        <v>17043.9979751087</v>
      </c>
      <c r="BE189" s="15">
        <v>0.557416381982543</v>
      </c>
      <c r="BF189" s="1">
        <v>0.240012071498279</v>
      </c>
      <c r="BG189" s="1">
        <v>0.124657828177454</v>
      </c>
      <c r="BH189" s="1">
        <v>0.0380418037047981</v>
      </c>
      <c r="BI189" s="1">
        <v>0.0398719146369255</v>
      </c>
    </row>
    <row r="190" ht="15.75" customHeight="1">
      <c r="A190" s="1" t="s">
        <v>1723</v>
      </c>
      <c r="B190" s="1" t="s">
        <v>479</v>
      </c>
      <c r="C190" s="1">
        <v>68.65</v>
      </c>
      <c r="D190" s="1">
        <v>14.5285234993771</v>
      </c>
      <c r="E190" s="1">
        <v>913.14619295</v>
      </c>
      <c r="F190" s="1">
        <v>0.0222853871879035</v>
      </c>
      <c r="G190" s="1">
        <v>0.0104414451338965</v>
      </c>
      <c r="H190" s="1" t="e">
        <v>#N/A</v>
      </c>
      <c r="I190" s="1">
        <v>0.0202449735851409</v>
      </c>
      <c r="J190" s="1">
        <v>0.952803806637902</v>
      </c>
      <c r="K190" s="1">
        <v>0.0249944181265056</v>
      </c>
      <c r="L190" s="1">
        <v>0.226966590525691</v>
      </c>
      <c r="M190" s="1">
        <v>0.0168662612184203</v>
      </c>
      <c r="N190" s="1">
        <v>0.113035848145704</v>
      </c>
      <c r="O190" s="1">
        <v>70886.3048550917</v>
      </c>
      <c r="P190" s="15">
        <v>0.145955472594938</v>
      </c>
      <c r="Q190" s="1">
        <v>0.152301229046661</v>
      </c>
      <c r="R190" s="1">
        <v>0.701743298358401</v>
      </c>
      <c r="S190" s="1">
        <v>8.70582927842891</v>
      </c>
      <c r="T190" s="1">
        <v>87073.0579107607</v>
      </c>
      <c r="U190" s="15">
        <v>123.544728169183</v>
      </c>
      <c r="V190" s="1">
        <v>237066.270408087</v>
      </c>
      <c r="W190" s="15">
        <v>0.878783350568113</v>
      </c>
      <c r="X190" s="1">
        <v>0.0595609940736516</v>
      </c>
      <c r="Y190" s="1">
        <v>0.0616556553582352</v>
      </c>
      <c r="Z190" s="1">
        <v>0.121216649431887</v>
      </c>
      <c r="AA190" s="1">
        <v>237.066270408087</v>
      </c>
      <c r="AB190" s="1">
        <v>5179.24833560464</v>
      </c>
      <c r="AC190" s="15">
        <v>600.424536873715</v>
      </c>
      <c r="AD190" s="1">
        <v>182733.787564724</v>
      </c>
      <c r="AE190" s="15" t="e">
        <v>#N/A</v>
      </c>
      <c r="AF190" s="1">
        <v>50857.1187679939</v>
      </c>
      <c r="AG190" s="15">
        <v>90398.3980739771</v>
      </c>
      <c r="AH190" s="15">
        <v>33.7723958481108</v>
      </c>
      <c r="AI190" s="1">
        <v>20.7200243749579</v>
      </c>
      <c r="AJ190" s="1">
        <v>23.3704377720641</v>
      </c>
      <c r="AK190" s="1">
        <v>1.29805787188712</v>
      </c>
      <c r="AL190" s="1">
        <v>0.774833940545178</v>
      </c>
      <c r="AM190" s="1">
        <v>1.08416844166397</v>
      </c>
      <c r="AN190" s="1">
        <v>2482.01343059654</v>
      </c>
      <c r="AO190" s="15">
        <v>1.18556454888517</v>
      </c>
      <c r="AP190" s="1">
        <v>1844.12435653905</v>
      </c>
      <c r="AQ190" s="15">
        <v>2702.59656893201</v>
      </c>
      <c r="AR190" s="15">
        <v>8687.19059088752</v>
      </c>
      <c r="AS190" s="15">
        <v>790.14902276388</v>
      </c>
      <c r="AT190" s="1">
        <v>592.380230215359</v>
      </c>
      <c r="AU190" s="1">
        <v>14616.4407693378</v>
      </c>
      <c r="AV190" s="15">
        <v>7998.82576698704</v>
      </c>
      <c r="AW190" s="15">
        <v>0.463696618066825</v>
      </c>
      <c r="AX190" s="1">
        <v>6998.54540908618</v>
      </c>
      <c r="AY190" s="15">
        <v>0.404573701214493</v>
      </c>
      <c r="AZ190" s="1">
        <v>1616.24327565062</v>
      </c>
      <c r="BA190" s="1">
        <v>0.0924456771400548</v>
      </c>
      <c r="BB190" s="1">
        <v>675.556913418635</v>
      </c>
      <c r="BC190" s="15">
        <v>0.0392840035747176</v>
      </c>
      <c r="BD190" s="1">
        <v>17289.1713651425</v>
      </c>
      <c r="BE190" s="15">
        <v>0.552106769798942</v>
      </c>
      <c r="BF190" s="1">
        <v>0.245297296216736</v>
      </c>
      <c r="BG190" s="1">
        <v>0.1319149995845</v>
      </c>
      <c r="BH190" s="1">
        <v>0.0367523132545051</v>
      </c>
      <c r="BI190" s="1">
        <v>0.0339286211453166</v>
      </c>
    </row>
    <row r="191" ht="15.75" customHeight="1">
      <c r="A191" s="1" t="s">
        <v>1374</v>
      </c>
      <c r="B191" s="1" t="s">
        <v>481</v>
      </c>
      <c r="C191" s="1">
        <v>38.1</v>
      </c>
      <c r="D191" s="1">
        <v>90.3695355184652</v>
      </c>
      <c r="E191" s="1">
        <v>2094.89456065</v>
      </c>
      <c r="F191" s="1">
        <v>0.0135292028810491</v>
      </c>
      <c r="G191" s="1">
        <v>0.12986027817887</v>
      </c>
      <c r="H191" s="1" t="e">
        <v>#N/A</v>
      </c>
      <c r="I191" s="1">
        <v>0.105572616079847</v>
      </c>
      <c r="J191" s="1">
        <v>0.656098710444214</v>
      </c>
      <c r="K191" s="1">
        <v>0.0980363129419766</v>
      </c>
      <c r="L191" s="1">
        <v>0.870433157069833</v>
      </c>
      <c r="M191" s="1">
        <v>0.0333212587575312</v>
      </c>
      <c r="N191" s="1">
        <v>0.181486661634113</v>
      </c>
      <c r="O191" s="1">
        <v>69325.5197696434</v>
      </c>
      <c r="P191" s="15">
        <v>0.234900044230834</v>
      </c>
      <c r="Q191" s="1">
        <v>0.135348869859829</v>
      </c>
      <c r="R191" s="1">
        <v>0.629751085909337</v>
      </c>
      <c r="S191" s="1">
        <v>20.670985509589</v>
      </c>
      <c r="T191" s="1">
        <v>95075.97334703</v>
      </c>
      <c r="U191" s="15">
        <v>114.414191004412</v>
      </c>
      <c r="V191" s="1">
        <v>221315.304936467</v>
      </c>
      <c r="W191" s="15">
        <v>0.71295055570954</v>
      </c>
      <c r="X191" s="1">
        <v>0.202786249457934</v>
      </c>
      <c r="Y191" s="1">
        <v>0.0842631948325262</v>
      </c>
      <c r="Z191" s="1">
        <v>0.28704944429046</v>
      </c>
      <c r="AA191" s="1">
        <v>221.315304936467</v>
      </c>
      <c r="AB191" s="1">
        <v>5984.74982249699</v>
      </c>
      <c r="AC191" s="15">
        <v>641.900424135315</v>
      </c>
      <c r="AD191" s="1">
        <v>144587.000412418</v>
      </c>
      <c r="AE191" s="15" t="e">
        <v>#N/A</v>
      </c>
      <c r="AF191" s="1">
        <v>38800.4392067539</v>
      </c>
      <c r="AG191" s="15">
        <v>58481.3981506161</v>
      </c>
      <c r="AH191" s="15">
        <v>45.3434087287471</v>
      </c>
      <c r="AI191" s="1">
        <v>24.5212137265289</v>
      </c>
      <c r="AJ191" s="1">
        <v>30.3598862616926</v>
      </c>
      <c r="AK191" s="1">
        <v>2.14554295316247</v>
      </c>
      <c r="AL191" s="1">
        <v>1.24843656234662</v>
      </c>
      <c r="AM191" s="1">
        <v>1.7437836004034</v>
      </c>
      <c r="AN191" s="1">
        <v>641.283304532122</v>
      </c>
      <c r="AO191" s="15">
        <v>0.964566571754255</v>
      </c>
      <c r="AP191" s="1">
        <v>2149.18479935478</v>
      </c>
      <c r="AQ191" s="15">
        <v>3064.65765060174</v>
      </c>
      <c r="AR191" s="15">
        <v>9504.87144365959</v>
      </c>
      <c r="AS191" s="15">
        <v>1129.89458990507</v>
      </c>
      <c r="AT191" s="1">
        <v>535.369310258751</v>
      </c>
      <c r="AU191" s="1">
        <v>16383.9777937799</v>
      </c>
      <c r="AV191" s="15">
        <v>8803.723853133</v>
      </c>
      <c r="AW191" s="15">
        <v>0.500434433629627</v>
      </c>
      <c r="AX191" s="1">
        <v>5870.57882316931</v>
      </c>
      <c r="AY191" s="15">
        <v>0.332246742710934</v>
      </c>
      <c r="AZ191" s="1">
        <v>1063.41109662467</v>
      </c>
      <c r="BA191" s="1">
        <v>0.0598793739998323</v>
      </c>
      <c r="BB191" s="1">
        <v>1920.02370684606</v>
      </c>
      <c r="BC191" s="15">
        <v>0.107439449667291</v>
      </c>
      <c r="BD191" s="1">
        <v>17657.737479773</v>
      </c>
      <c r="BE191" s="15">
        <v>0.538341759591137</v>
      </c>
      <c r="BF191" s="1">
        <v>0.234881805792043</v>
      </c>
      <c r="BG191" s="1">
        <v>0.176300564158936</v>
      </c>
      <c r="BH191" s="1">
        <v>0.0324375523062413</v>
      </c>
      <c r="BI191" s="1">
        <v>0.0180383181516431</v>
      </c>
    </row>
    <row r="192" ht="15.75" customHeight="1">
      <c r="A192" s="1" t="s">
        <v>1376</v>
      </c>
      <c r="B192" s="1" t="s">
        <v>483</v>
      </c>
      <c r="C192" s="1">
        <v>36.65</v>
      </c>
      <c r="D192" s="1">
        <v>83.2764860200642</v>
      </c>
      <c r="E192" s="1">
        <v>2610.7727271</v>
      </c>
      <c r="F192" s="1">
        <v>0.0119397270303505</v>
      </c>
      <c r="G192" s="1">
        <v>0.0514433345535302</v>
      </c>
      <c r="H192" s="1" t="e">
        <v>#N/A</v>
      </c>
      <c r="I192" s="1">
        <v>0.0842004689372297</v>
      </c>
      <c r="J192" s="1">
        <v>0.777660190852028</v>
      </c>
      <c r="K192" s="1">
        <v>0.0761992166610376</v>
      </c>
      <c r="L192" s="1">
        <v>0.799119465867437</v>
      </c>
      <c r="M192" s="1">
        <v>0.0305948753208703</v>
      </c>
      <c r="N192" s="1">
        <v>0.177569986722537</v>
      </c>
      <c r="O192" s="1">
        <v>71145.4076598947</v>
      </c>
      <c r="P192" s="15">
        <v>0.209452010765594</v>
      </c>
      <c r="Q192" s="1">
        <v>0.135654652501476</v>
      </c>
      <c r="R192" s="1">
        <v>0.65489333673293</v>
      </c>
      <c r="S192" s="1">
        <v>23.1421016254071</v>
      </c>
      <c r="T192" s="1">
        <v>97711.5676682213</v>
      </c>
      <c r="U192" s="15">
        <v>133.224410144441</v>
      </c>
      <c r="V192" s="1">
        <v>232072.266080782</v>
      </c>
      <c r="W192" s="15">
        <v>0.738165007975958</v>
      </c>
      <c r="X192" s="1">
        <v>0.206263117223847</v>
      </c>
      <c r="Y192" s="1">
        <v>0.0555718748001948</v>
      </c>
      <c r="Z192" s="1">
        <v>0.261834992024042</v>
      </c>
      <c r="AA192" s="1">
        <v>232.072266080782</v>
      </c>
      <c r="AB192" s="1">
        <v>6426.54551115868</v>
      </c>
      <c r="AC192" s="15">
        <v>673.257598508947</v>
      </c>
      <c r="AD192" s="1">
        <v>165574.433060067</v>
      </c>
      <c r="AE192" s="15" t="e">
        <v>#N/A</v>
      </c>
      <c r="AF192" s="1">
        <v>41732.7157686423</v>
      </c>
      <c r="AG192" s="15">
        <v>64854.6523004204</v>
      </c>
      <c r="AH192" s="15">
        <v>47.8851418103429</v>
      </c>
      <c r="AI192" s="1">
        <v>24.8786402138103</v>
      </c>
      <c r="AJ192" s="1">
        <v>30.0000821772921</v>
      </c>
      <c r="AK192" s="1">
        <v>1.84337118629176</v>
      </c>
      <c r="AL192" s="1">
        <v>1.15177760138506</v>
      </c>
      <c r="AM192" s="1">
        <v>1.5282369705441</v>
      </c>
      <c r="AN192" s="1">
        <v>822.53453975879</v>
      </c>
      <c r="AO192" s="15">
        <v>0.980875797896017</v>
      </c>
      <c r="AP192" s="1">
        <v>1950.50405063656</v>
      </c>
      <c r="AQ192" s="15">
        <v>2668.01459380083</v>
      </c>
      <c r="AR192" s="15">
        <v>9064.79370373533</v>
      </c>
      <c r="AS192" s="15">
        <v>1070.32380490045</v>
      </c>
      <c r="AT192" s="1">
        <v>454.237167291573</v>
      </c>
      <c r="AU192" s="1">
        <v>15207.8733203647</v>
      </c>
      <c r="AV192" s="15">
        <v>7499.63042799796</v>
      </c>
      <c r="AW192" s="15">
        <v>0.463612580197028</v>
      </c>
      <c r="AX192" s="1">
        <v>6416.0122829048</v>
      </c>
      <c r="AY192" s="15">
        <v>0.392199542448974</v>
      </c>
      <c r="AZ192" s="1">
        <v>992.436345052917</v>
      </c>
      <c r="BA192" s="1">
        <v>0.0606825428907227</v>
      </c>
      <c r="BB192" s="1">
        <v>1359.43546351393</v>
      </c>
      <c r="BC192" s="15">
        <v>0.0835053344711856</v>
      </c>
      <c r="BD192" s="1">
        <v>16267.5145194696</v>
      </c>
      <c r="BE192" s="15">
        <v>0.548739583846906</v>
      </c>
      <c r="BF192" s="1">
        <v>0.240717908630107</v>
      </c>
      <c r="BG192" s="1">
        <v>0.163644704148844</v>
      </c>
      <c r="BH192" s="1">
        <v>0.0336026794951321</v>
      </c>
      <c r="BI192" s="1">
        <v>0.013295123879011</v>
      </c>
    </row>
    <row r="193" ht="15.75" customHeight="1">
      <c r="A193" s="1" t="s">
        <v>1724</v>
      </c>
      <c r="B193" s="1" t="s">
        <v>487</v>
      </c>
      <c r="C193" s="1">
        <v>158.2</v>
      </c>
      <c r="D193" s="1">
        <v>11.0285422207003</v>
      </c>
      <c r="E193" s="1">
        <v>1493.047515</v>
      </c>
      <c r="F193" s="1">
        <v>0.0077665564253993</v>
      </c>
      <c r="G193" s="1">
        <v>0.00903341025968686</v>
      </c>
      <c r="H193" s="1" t="e">
        <v>#N/A</v>
      </c>
      <c r="I193" s="1">
        <v>0.020408936209811</v>
      </c>
      <c r="J193" s="1">
        <v>0.944139060541762</v>
      </c>
      <c r="K193" s="1">
        <v>0.0285360740036376</v>
      </c>
      <c r="L193" s="1">
        <v>0.707836412246236</v>
      </c>
      <c r="M193" s="1">
        <v>0.0101706444114116</v>
      </c>
      <c r="N193" s="1">
        <v>0.154552483986751</v>
      </c>
      <c r="O193" s="1">
        <v>68357.0709663317</v>
      </c>
      <c r="P193" s="15">
        <v>0.167022906610289</v>
      </c>
      <c r="Q193" s="1">
        <v>0.141190905496901</v>
      </c>
      <c r="R193" s="1">
        <v>0.69178618789281</v>
      </c>
      <c r="S193" s="1">
        <v>14.1457734494689</v>
      </c>
      <c r="T193" s="1">
        <v>89720.2677312304</v>
      </c>
      <c r="U193" s="15">
        <v>124.149122791258</v>
      </c>
      <c r="V193" s="1">
        <v>273299.705334562</v>
      </c>
      <c r="W193" s="15">
        <v>0.763985179309234</v>
      </c>
      <c r="X193" s="1">
        <v>0.100643263355286</v>
      </c>
      <c r="Y193" s="1">
        <v>0.13537155733548</v>
      </c>
      <c r="Z193" s="1">
        <v>0.236014820690766</v>
      </c>
      <c r="AA193" s="1">
        <v>273.299705334562</v>
      </c>
      <c r="AB193" s="1">
        <v>6666.88638505922</v>
      </c>
      <c r="AC193" s="15">
        <v>603.7665087303</v>
      </c>
      <c r="AD193" s="1">
        <v>210318.563344969</v>
      </c>
      <c r="AE193" s="15" t="e">
        <v>#N/A</v>
      </c>
      <c r="AF193" s="1">
        <v>42601.161201105</v>
      </c>
      <c r="AG193" s="15">
        <v>69193.253411039</v>
      </c>
      <c r="AH193" s="15">
        <v>30.1699060300438</v>
      </c>
      <c r="AI193" s="1">
        <v>21.4863978337431</v>
      </c>
      <c r="AJ193" s="1">
        <v>22.7614472601768</v>
      </c>
      <c r="AK193" s="1">
        <v>1.52041140196566</v>
      </c>
      <c r="AL193" s="1">
        <v>0.948865813767077</v>
      </c>
      <c r="AM193" s="1">
        <v>1.14262307759075</v>
      </c>
      <c r="AN193" s="1">
        <v>345.117104327386</v>
      </c>
      <c r="AO193" s="15">
        <v>0.932304371894198</v>
      </c>
      <c r="AP193" s="1">
        <v>1929.90176940216</v>
      </c>
      <c r="AQ193" s="15">
        <v>3309.87317406305</v>
      </c>
      <c r="AR193" s="15">
        <v>8934.93607971344</v>
      </c>
      <c r="AS193" s="15">
        <v>971.993186700425</v>
      </c>
      <c r="AT193" s="1">
        <v>446.187312397757</v>
      </c>
      <c r="AU193" s="1">
        <v>15592.8915222768</v>
      </c>
      <c r="AV193" s="15">
        <v>8405.98157554294</v>
      </c>
      <c r="AW193" s="15">
        <v>0.506434049165643</v>
      </c>
      <c r="AX193" s="1">
        <v>5843.08808887626</v>
      </c>
      <c r="AY193" s="15">
        <v>0.345098014036795</v>
      </c>
      <c r="AZ193" s="1">
        <v>1098.14175834689</v>
      </c>
      <c r="BA193" s="1">
        <v>0.06571925040648</v>
      </c>
      <c r="BB193" s="1">
        <v>1396.0644247327</v>
      </c>
      <c r="BC193" s="15">
        <v>0.0827486863867317</v>
      </c>
      <c r="BD193" s="1">
        <v>16743.2758474988</v>
      </c>
      <c r="BE193" s="15">
        <v>0.537907854496515</v>
      </c>
      <c r="BF193" s="1">
        <v>0.251901910191054</v>
      </c>
      <c r="BG193" s="1">
        <v>0.146190462970371</v>
      </c>
      <c r="BH193" s="1">
        <v>0.0449086659954832</v>
      </c>
      <c r="BI193" s="1">
        <v>0.0190911063465765</v>
      </c>
    </row>
    <row r="194" ht="15.75" customHeight="1">
      <c r="A194" s="1" t="s">
        <v>1726</v>
      </c>
      <c r="B194" s="1" t="s">
        <v>489</v>
      </c>
      <c r="C194" s="1">
        <v>91.0</v>
      </c>
      <c r="D194" s="1">
        <v>6.96137668111527</v>
      </c>
      <c r="E194" s="1">
        <v>587.5410808</v>
      </c>
      <c r="F194" s="1" t="e">
        <v>#N/A</v>
      </c>
      <c r="G194" s="1">
        <v>0.0379965390791095</v>
      </c>
      <c r="H194" s="1" t="e">
        <v>#N/A</v>
      </c>
      <c r="I194" s="1">
        <v>0.0423679437202047</v>
      </c>
      <c r="J194" s="1">
        <v>0.92876877027795</v>
      </c>
      <c r="K194" s="1">
        <v>0.0265331890841164</v>
      </c>
      <c r="L194" s="1">
        <v>0.495331065533223</v>
      </c>
      <c r="M194" s="1" t="e">
        <v>#N/A</v>
      </c>
      <c r="N194" s="1">
        <v>0.149695328097136</v>
      </c>
      <c r="O194" s="1">
        <v>63196.3820668263</v>
      </c>
      <c r="P194" s="15">
        <v>0.202845389564855</v>
      </c>
      <c r="Q194" s="1">
        <v>0.180111316443034</v>
      </c>
      <c r="R194" s="1">
        <v>0.617043293992112</v>
      </c>
      <c r="S194" s="1">
        <v>7.77492647338899</v>
      </c>
      <c r="T194" s="1">
        <v>83050.4555959197</v>
      </c>
      <c r="U194" s="15">
        <v>83.4064361590871</v>
      </c>
      <c r="V194" s="1">
        <v>297356.751228552</v>
      </c>
      <c r="W194" s="15">
        <v>0.830551764042914</v>
      </c>
      <c r="X194" s="1">
        <v>0.0402010408768036</v>
      </c>
      <c r="Y194" s="1">
        <v>0.129247195080283</v>
      </c>
      <c r="Z194" s="1">
        <v>0.169448235957086</v>
      </c>
      <c r="AA194" s="1">
        <v>297.356751228552</v>
      </c>
      <c r="AB194" s="1">
        <v>7161.79887246448</v>
      </c>
      <c r="AC194" s="15">
        <v>675.288761016964</v>
      </c>
      <c r="AD194" s="1">
        <v>212014.044480202</v>
      </c>
      <c r="AE194" s="15" t="e">
        <v>#N/A</v>
      </c>
      <c r="AF194" s="1">
        <v>44704.2195215995</v>
      </c>
      <c r="AG194" s="15">
        <v>73126.1454753413</v>
      </c>
      <c r="AH194" s="15">
        <v>34.8350709580135</v>
      </c>
      <c r="AI194" s="1">
        <v>20.4541982900658</v>
      </c>
      <c r="AJ194" s="1">
        <v>24.1748560841965</v>
      </c>
      <c r="AK194" s="1">
        <v>1.60000442589903</v>
      </c>
      <c r="AL194" s="1">
        <v>0.805558493040893</v>
      </c>
      <c r="AM194" s="1">
        <v>1.28038193803299</v>
      </c>
      <c r="AN194" s="1">
        <v>2471.70436494864</v>
      </c>
      <c r="AO194" s="15">
        <v>1.40857539994597</v>
      </c>
      <c r="AP194" s="1">
        <v>2689.01624606196</v>
      </c>
      <c r="AQ194" s="15">
        <v>3927.6670668847</v>
      </c>
      <c r="AR194" s="15">
        <v>9926.83798817698</v>
      </c>
      <c r="AS194" s="15">
        <v>998.412010103652</v>
      </c>
      <c r="AT194" s="1">
        <v>667.850024147622</v>
      </c>
      <c r="AU194" s="1">
        <v>18209.7833353749</v>
      </c>
      <c r="AV194" s="15">
        <v>9496.42669788403</v>
      </c>
      <c r="AW194" s="15">
        <v>0.47221925764929</v>
      </c>
      <c r="AX194" s="1">
        <v>8056.65541306314</v>
      </c>
      <c r="AY194" s="15">
        <v>0.385118540111324</v>
      </c>
      <c r="AZ194" s="1">
        <v>1890.1348324806</v>
      </c>
      <c r="BA194" s="15">
        <v>0.0931956663795373</v>
      </c>
      <c r="BB194" s="1">
        <v>999.878284355156</v>
      </c>
      <c r="BC194" s="15">
        <v>0.0494665358663741</v>
      </c>
      <c r="BD194" s="1">
        <v>20443.0952277829</v>
      </c>
      <c r="BE194" s="15">
        <v>0.534295424729119</v>
      </c>
      <c r="BF194" s="1">
        <v>0.223480950886398</v>
      </c>
      <c r="BG194" s="1">
        <v>0.158840045108549</v>
      </c>
      <c r="BH194" s="1">
        <v>0.0434834794165229</v>
      </c>
      <c r="BI194" s="1">
        <v>0.0399000998594107</v>
      </c>
    </row>
    <row r="195" ht="15.75" customHeight="1">
      <c r="A195" s="1" t="s">
        <v>1728</v>
      </c>
      <c r="B195" s="1" t="s">
        <v>491</v>
      </c>
      <c r="C195" s="1">
        <v>89.5</v>
      </c>
      <c r="D195" s="1">
        <v>12.4926338655055</v>
      </c>
      <c r="E195" s="1">
        <v>1014.28631335</v>
      </c>
      <c r="F195" s="1">
        <v>0.00728495765183566</v>
      </c>
      <c r="G195" s="1">
        <v>0.0094485938433327</v>
      </c>
      <c r="H195" s="1" t="e">
        <v>#N/A</v>
      </c>
      <c r="I195" s="1">
        <v>0.0271240199057231</v>
      </c>
      <c r="J195" s="1">
        <v>0.937746558525855</v>
      </c>
      <c r="K195" s="1">
        <v>0.0299128159276516</v>
      </c>
      <c r="L195" s="1">
        <v>0.440663982055162</v>
      </c>
      <c r="M195" s="1" t="e">
        <v>#N/A</v>
      </c>
      <c r="N195" s="1">
        <v>0.152669355516359</v>
      </c>
      <c r="O195" s="1">
        <v>65353.636198262</v>
      </c>
      <c r="P195" s="15">
        <v>0.181677399750369</v>
      </c>
      <c r="Q195" s="1">
        <v>0.161842303646954</v>
      </c>
      <c r="R195" s="1">
        <v>0.656480296602677</v>
      </c>
      <c r="S195" s="1">
        <v>11.7409956874304</v>
      </c>
      <c r="T195" s="1">
        <v>80204.8759348975</v>
      </c>
      <c r="U195" s="15">
        <v>95.6929737939614</v>
      </c>
      <c r="V195" s="1">
        <v>301302.464084955</v>
      </c>
      <c r="W195" s="15">
        <v>0.776901956786474</v>
      </c>
      <c r="X195" s="1">
        <v>0.081612022863266</v>
      </c>
      <c r="Y195" s="1">
        <v>0.14148602035026</v>
      </c>
      <c r="Z195" s="1">
        <v>0.223098043213526</v>
      </c>
      <c r="AA195" s="1">
        <v>301.302464084955</v>
      </c>
      <c r="AB195" s="1">
        <v>7877.21479116812</v>
      </c>
      <c r="AC195" s="15">
        <v>654.302527565502</v>
      </c>
      <c r="AD195" s="1">
        <v>229583.244259607</v>
      </c>
      <c r="AE195" s="15" t="e">
        <v>#N/A</v>
      </c>
      <c r="AF195" s="1">
        <v>43108.7664789163</v>
      </c>
      <c r="AG195" s="15">
        <v>69635.2964697306</v>
      </c>
      <c r="AH195" s="15">
        <v>36.4277667374928</v>
      </c>
      <c r="AI195" s="1">
        <v>21.3445777408501</v>
      </c>
      <c r="AJ195" s="1">
        <v>22.6110052018103</v>
      </c>
      <c r="AK195" s="1">
        <v>1.57131090478053</v>
      </c>
      <c r="AL195" s="1">
        <v>0.833608205304514</v>
      </c>
      <c r="AM195" s="1">
        <v>1.13496899170493</v>
      </c>
      <c r="AN195" s="1">
        <v>1420.73432524249</v>
      </c>
      <c r="AO195" s="15">
        <v>1.180229949002</v>
      </c>
      <c r="AP195" s="1">
        <v>2253.94124460705</v>
      </c>
      <c r="AQ195" s="15">
        <v>3230.980142753</v>
      </c>
      <c r="AR195" s="15">
        <v>9123.84528628324</v>
      </c>
      <c r="AS195" s="15">
        <v>1077.41261329917</v>
      </c>
      <c r="AT195" s="1">
        <v>598.796573517818</v>
      </c>
      <c r="AU195" s="1">
        <v>16284.9758604603</v>
      </c>
      <c r="AV195" s="15">
        <v>8376.99182977281</v>
      </c>
      <c r="AW195" s="15">
        <v>0.460356768007415</v>
      </c>
      <c r="AX195" s="1">
        <v>7537.39799282113</v>
      </c>
      <c r="AY195" s="15">
        <v>0.397686891105286</v>
      </c>
      <c r="AZ195" s="1">
        <v>1485.82148472079</v>
      </c>
      <c r="BA195" s="1">
        <v>0.0807547632168985</v>
      </c>
      <c r="BB195" s="1">
        <v>1141.41840778282</v>
      </c>
      <c r="BC195" s="15">
        <v>0.0612015776764863</v>
      </c>
      <c r="BD195" s="1">
        <v>18541.6297150976</v>
      </c>
      <c r="BE195" s="15">
        <v>0.54378470928762</v>
      </c>
      <c r="BF195" s="1">
        <v>0.241847314797919</v>
      </c>
      <c r="BG195" s="1">
        <v>0.148784137086502</v>
      </c>
      <c r="BH195" s="1">
        <v>0.0458737047979659</v>
      </c>
      <c r="BI195" s="1">
        <v>0.0197101340299925</v>
      </c>
    </row>
    <row r="196" ht="15.75" customHeight="1">
      <c r="A196" s="1" t="s">
        <v>1378</v>
      </c>
      <c r="B196" s="1" t="s">
        <v>493</v>
      </c>
      <c r="C196" s="1">
        <v>54.3</v>
      </c>
      <c r="D196" s="1">
        <v>54.2407462226156</v>
      </c>
      <c r="E196" s="1">
        <v>2207.32423385</v>
      </c>
      <c r="F196" s="1">
        <v>0.0100303426998561</v>
      </c>
      <c r="G196" s="1">
        <v>0.110109209749374</v>
      </c>
      <c r="H196" s="1" t="e">
        <v>#N/A</v>
      </c>
      <c r="I196" s="1">
        <v>0.110974210708158</v>
      </c>
      <c r="J196" s="1">
        <v>0.671322593714224</v>
      </c>
      <c r="K196" s="1">
        <v>0.0999959774271049</v>
      </c>
      <c r="L196" s="1">
        <v>0.880911491678728</v>
      </c>
      <c r="M196" s="1">
        <v>0.0426650339855154</v>
      </c>
      <c r="N196" s="1">
        <v>0.187052348750691</v>
      </c>
      <c r="O196" s="1">
        <v>69266.5400907268</v>
      </c>
      <c r="P196" s="15">
        <v>0.242822693494604</v>
      </c>
      <c r="Q196" s="1">
        <v>0.153399242170924</v>
      </c>
      <c r="R196" s="1">
        <v>0.603778064334473</v>
      </c>
      <c r="S196" s="1">
        <v>20.7586393456093</v>
      </c>
      <c r="T196" s="1">
        <v>95970.8793601665</v>
      </c>
      <c r="U196" s="15">
        <v>117.836563654341</v>
      </c>
      <c r="V196" s="1">
        <v>234942.133804907</v>
      </c>
      <c r="W196" s="15">
        <v>0.741247263613911</v>
      </c>
      <c r="X196" s="1">
        <v>0.190191544009188</v>
      </c>
      <c r="Y196" s="1">
        <v>0.0685611923769012</v>
      </c>
      <c r="Z196" s="1">
        <v>0.258752736386089</v>
      </c>
      <c r="AA196" s="1">
        <v>234.942133804907</v>
      </c>
      <c r="AB196" s="1">
        <v>6369.51644184931</v>
      </c>
      <c r="AC196" s="15">
        <v>680.795513615568</v>
      </c>
      <c r="AD196" s="1">
        <v>149914.849716367</v>
      </c>
      <c r="AE196" s="15" t="e">
        <v>#N/A</v>
      </c>
      <c r="AF196" s="1">
        <v>39704.3697562893</v>
      </c>
      <c r="AG196" s="15">
        <v>61609.2668584554</v>
      </c>
      <c r="AH196" s="15">
        <v>44.7099203840656</v>
      </c>
      <c r="AI196" s="1">
        <v>24.9846813752794</v>
      </c>
      <c r="AJ196" s="1">
        <v>30.3224048529716</v>
      </c>
      <c r="AK196" s="1">
        <v>2.07889881642319</v>
      </c>
      <c r="AL196" s="1">
        <v>1.10561115835232</v>
      </c>
      <c r="AM196" s="1">
        <v>1.67910801865321</v>
      </c>
      <c r="AN196" s="1">
        <v>609.648335239293</v>
      </c>
      <c r="AO196" s="15">
        <v>0.983882482517698</v>
      </c>
      <c r="AP196" s="1">
        <v>2129.53076417836</v>
      </c>
      <c r="AQ196" s="15">
        <v>3093.78697758821</v>
      </c>
      <c r="AR196" s="15">
        <v>9507.60566896677</v>
      </c>
      <c r="AS196" s="15">
        <v>1126.61465128869</v>
      </c>
      <c r="AT196" s="1">
        <v>541.947382108655</v>
      </c>
      <c r="AU196" s="1">
        <v>16399.4854441307</v>
      </c>
      <c r="AV196" s="15">
        <v>8356.36802313931</v>
      </c>
      <c r="AW196" s="15">
        <v>0.485868331431698</v>
      </c>
      <c r="AX196" s="1">
        <v>6076.58930946921</v>
      </c>
      <c r="AY196" s="15">
        <v>0.352531800377381</v>
      </c>
      <c r="AZ196" s="1">
        <v>1017.77941105003</v>
      </c>
      <c r="BA196" s="1">
        <v>0.0586855419230193</v>
      </c>
      <c r="BB196" s="1">
        <v>1809.4942018028</v>
      </c>
      <c r="BC196" s="15">
        <v>0.102914326279414</v>
      </c>
      <c r="BD196" s="1">
        <v>17260.2309454614</v>
      </c>
      <c r="BE196" s="15">
        <v>0.539497252204142</v>
      </c>
      <c r="BF196" s="1">
        <v>0.233268784719039</v>
      </c>
      <c r="BG196" s="1">
        <v>0.175837137234127</v>
      </c>
      <c r="BH196" s="1">
        <v>0.0352003799348943</v>
      </c>
      <c r="BI196" s="1">
        <v>0.0161964459077969</v>
      </c>
    </row>
    <row r="197" ht="15.75" customHeight="1">
      <c r="A197" s="1" t="s">
        <v>1730</v>
      </c>
      <c r="B197" s="1" t="s">
        <v>495</v>
      </c>
      <c r="C197" s="1">
        <v>112.65</v>
      </c>
      <c r="D197" s="1">
        <v>7.80014769981386</v>
      </c>
      <c r="E197" s="1">
        <v>739.6306478</v>
      </c>
      <c r="F197" s="1" t="e">
        <v>#N/A</v>
      </c>
      <c r="G197" s="1" t="e">
        <v>#N/A</v>
      </c>
      <c r="H197" s="1" t="e">
        <v>#N/A</v>
      </c>
      <c r="I197" s="1">
        <v>0.0190582775541745</v>
      </c>
      <c r="J197" s="1">
        <v>0.965136505413356</v>
      </c>
      <c r="K197" s="1">
        <v>0.0203102933859076</v>
      </c>
      <c r="L197" s="1">
        <v>0.621469800558607</v>
      </c>
      <c r="M197" s="1" t="e">
        <v>#N/A</v>
      </c>
      <c r="N197" s="1">
        <v>0.151316536322025</v>
      </c>
      <c r="O197" s="1">
        <v>63894.0868523949</v>
      </c>
      <c r="P197" s="15">
        <v>0.200420287502263</v>
      </c>
      <c r="Q197" s="1">
        <v>0.171195615057227</v>
      </c>
      <c r="R197" s="1">
        <v>0.62838409744051</v>
      </c>
      <c r="S197" s="1">
        <v>9.20258236944167</v>
      </c>
      <c r="T197" s="1">
        <v>86746.2420420583</v>
      </c>
      <c r="U197" s="15">
        <v>90.9296932121443</v>
      </c>
      <c r="V197" s="1">
        <v>358117.341118649</v>
      </c>
      <c r="W197" s="15">
        <v>0.688010527934242</v>
      </c>
      <c r="X197" s="1">
        <v>0.0695915591264685</v>
      </c>
      <c r="Y197" s="1">
        <v>0.24239791293929</v>
      </c>
      <c r="Z197" s="1">
        <v>0.311989472065758</v>
      </c>
      <c r="AA197" s="1">
        <v>358.117341118649</v>
      </c>
      <c r="AB197" s="1">
        <v>9346.09331098083</v>
      </c>
      <c r="AC197" s="15">
        <v>632.431867704982</v>
      </c>
      <c r="AD197" s="1">
        <v>278746.763443422</v>
      </c>
      <c r="AE197" s="15" t="e">
        <v>#N/A</v>
      </c>
      <c r="AF197" s="1">
        <v>42069.01690965</v>
      </c>
      <c r="AG197" s="15">
        <v>68966.7961739478</v>
      </c>
      <c r="AH197" s="15">
        <v>33.1568909591848</v>
      </c>
      <c r="AI197" s="1">
        <v>21.4615285506811</v>
      </c>
      <c r="AJ197" s="1">
        <v>23.8369429261054</v>
      </c>
      <c r="AK197" s="1">
        <v>1.55903781251478</v>
      </c>
      <c r="AL197" s="1">
        <v>0.946649596898307</v>
      </c>
      <c r="AM197" s="1">
        <v>1.16070627687488</v>
      </c>
      <c r="AN197" s="1">
        <v>1138.06643559694</v>
      </c>
      <c r="AO197" s="15">
        <v>1.20287369746591</v>
      </c>
      <c r="AP197" s="1">
        <v>2629.90406534098</v>
      </c>
      <c r="AQ197" s="15">
        <v>3861.91222875391</v>
      </c>
      <c r="AR197" s="15">
        <v>10292.1647468811</v>
      </c>
      <c r="AS197" s="15">
        <v>1003.35112965826</v>
      </c>
      <c r="AT197" s="1">
        <v>621.006352787319</v>
      </c>
      <c r="AU197" s="1">
        <v>18408.3385234216</v>
      </c>
      <c r="AV197" s="15">
        <v>8919.14077758956</v>
      </c>
      <c r="AW197" s="15">
        <v>0.450341052412383</v>
      </c>
      <c r="AX197" s="1">
        <v>8737.47644730579</v>
      </c>
      <c r="AY197" s="15">
        <v>0.402493207136123</v>
      </c>
      <c r="AZ197" s="1">
        <v>1613.20413355229</v>
      </c>
      <c r="BA197" s="1">
        <v>0.0760192589089773</v>
      </c>
      <c r="BB197" s="1">
        <v>1421.12390862632</v>
      </c>
      <c r="BC197" s="15">
        <v>0.0711464815410912</v>
      </c>
      <c r="BD197" s="1">
        <v>20690.945267074</v>
      </c>
      <c r="BE197" s="15">
        <v>0.510156890350278</v>
      </c>
      <c r="BF197" s="1">
        <v>0.25339669270383</v>
      </c>
      <c r="BG197" s="1">
        <v>0.164977800445925</v>
      </c>
      <c r="BH197" s="1">
        <v>0.0452403540976799</v>
      </c>
      <c r="BI197" s="1">
        <v>0.0262282624022872</v>
      </c>
    </row>
    <row r="198" ht="15.75" customHeight="1">
      <c r="A198" s="1" t="s">
        <v>1731</v>
      </c>
      <c r="B198" s="1" t="s">
        <v>497</v>
      </c>
      <c r="C198" s="1">
        <v>31.0</v>
      </c>
      <c r="D198" s="1">
        <v>255.813337588766</v>
      </c>
      <c r="E198" s="1">
        <v>7610.47865325</v>
      </c>
      <c r="F198" s="1">
        <v>0.0874508626293853</v>
      </c>
      <c r="G198" s="1">
        <v>0.140099075186735</v>
      </c>
      <c r="H198" s="1">
        <v>0.00212072523239762</v>
      </c>
      <c r="I198" s="1">
        <v>0.0838495950953895</v>
      </c>
      <c r="J198" s="1">
        <v>0.618387696959389</v>
      </c>
      <c r="K198" s="1">
        <v>0.0687708614720602</v>
      </c>
      <c r="L198" s="1">
        <v>0.379178485279416</v>
      </c>
      <c r="M198" s="1">
        <v>0.0781459226445933</v>
      </c>
      <c r="N198" s="1">
        <v>0.151048950292282</v>
      </c>
      <c r="O198" s="1">
        <v>85908.0597569804</v>
      </c>
      <c r="P198" s="15">
        <v>0.202796485045938</v>
      </c>
      <c r="Q198" s="1">
        <v>0.173951611013817</v>
      </c>
      <c r="R198" s="1">
        <v>0.623251903940244</v>
      </c>
      <c r="S198" s="1">
        <v>66.8875249418332</v>
      </c>
      <c r="T198" s="1">
        <v>112797.045157182</v>
      </c>
      <c r="U198" s="15">
        <v>155.316883143096</v>
      </c>
      <c r="V198" s="1">
        <v>329054.627717873</v>
      </c>
      <c r="W198" s="15">
        <v>0.800449601633555</v>
      </c>
      <c r="X198" s="1">
        <v>0.171800862678021</v>
      </c>
      <c r="Y198" s="1">
        <v>0.0277495356884243</v>
      </c>
      <c r="Z198" s="1">
        <v>0.199550398366445</v>
      </c>
      <c r="AA198" s="1">
        <v>329.054627717873</v>
      </c>
      <c r="AB198" s="1">
        <v>12187.1247494258</v>
      </c>
      <c r="AC198" s="15">
        <v>1092.56004462337</v>
      </c>
      <c r="AD198" s="1">
        <v>262583.980263653</v>
      </c>
      <c r="AE198" s="15" t="e">
        <v>#N/A</v>
      </c>
      <c r="AF198" s="1">
        <v>58967.4500920446</v>
      </c>
      <c r="AG198" s="15">
        <v>112475.421040221</v>
      </c>
      <c r="AH198" s="15">
        <v>79.6746569536113</v>
      </c>
      <c r="AI198" s="1">
        <v>33.89085333774</v>
      </c>
      <c r="AJ198" s="1">
        <v>44.5929588640902</v>
      </c>
      <c r="AK198" s="1">
        <v>2.23372461160382</v>
      </c>
      <c r="AL198" s="1">
        <v>1.36726747535704</v>
      </c>
      <c r="AM198" s="1">
        <v>1.7151238492786</v>
      </c>
      <c r="AN198" s="1">
        <v>290.526191681228</v>
      </c>
      <c r="AO198" s="15">
        <v>0.840879102876121</v>
      </c>
      <c r="AP198" s="1">
        <v>1949.26852106272</v>
      </c>
      <c r="AQ198" s="15">
        <v>2868.05136187838</v>
      </c>
      <c r="AR198" s="15">
        <v>10124.3850470687</v>
      </c>
      <c r="AS198" s="15">
        <v>1374.17998669951</v>
      </c>
      <c r="AT198" s="15">
        <v>637.556314927438</v>
      </c>
      <c r="AU198" s="1">
        <v>16953.4412316368</v>
      </c>
      <c r="AV198" s="15">
        <v>3990.08114839589</v>
      </c>
      <c r="AW198" s="15">
        <v>0.239616523210296</v>
      </c>
      <c r="AX198" s="1">
        <v>10951.6593966962</v>
      </c>
      <c r="AY198" s="15">
        <v>0.635231873610497</v>
      </c>
      <c r="AZ198" s="1">
        <v>1321.35194847055</v>
      </c>
      <c r="BA198" s="1">
        <v>0.0793989689020924</v>
      </c>
      <c r="BB198" s="1">
        <v>770.397915974178</v>
      </c>
      <c r="BC198" s="15">
        <v>0.0457526342753164</v>
      </c>
      <c r="BD198" s="1">
        <v>17033.4904095368</v>
      </c>
      <c r="BE198" s="15">
        <v>0.595242622309511</v>
      </c>
      <c r="BF198" s="1">
        <v>0.230082641763471</v>
      </c>
      <c r="BG198" s="1">
        <v>0.120121837377426</v>
      </c>
      <c r="BH198" s="1">
        <v>0.0339688689382403</v>
      </c>
      <c r="BI198" s="1">
        <v>0.020584029611352</v>
      </c>
    </row>
    <row r="199" ht="15.75" customHeight="1">
      <c r="A199" s="1" t="s">
        <v>1380</v>
      </c>
      <c r="B199" s="1" t="s">
        <v>500</v>
      </c>
      <c r="C199" s="1">
        <v>45.7</v>
      </c>
      <c r="D199" s="1">
        <v>42.9736183776758</v>
      </c>
      <c r="E199" s="1">
        <v>1563.100253</v>
      </c>
      <c r="F199" s="1">
        <v>0.015864359296524</v>
      </c>
      <c r="G199" s="1">
        <v>0.0281285490341751</v>
      </c>
      <c r="H199" s="1" t="e">
        <v>#N/A</v>
      </c>
      <c r="I199" s="1">
        <v>0.0421166961544271</v>
      </c>
      <c r="J199" s="1">
        <v>0.857130483461905</v>
      </c>
      <c r="K199" s="1">
        <v>0.0669171806360018</v>
      </c>
      <c r="L199" s="1">
        <v>0.752895310861234</v>
      </c>
      <c r="M199" s="1">
        <v>0.0177002294483395</v>
      </c>
      <c r="N199" s="1">
        <v>0.185860530361254</v>
      </c>
      <c r="O199" s="1">
        <v>64990.9648868017</v>
      </c>
      <c r="P199" s="15">
        <v>0.211493403684906</v>
      </c>
      <c r="Q199" s="1">
        <v>0.151748077305646</v>
      </c>
      <c r="R199" s="1">
        <v>0.636758519009449</v>
      </c>
      <c r="S199" s="1">
        <v>16.2593636054488</v>
      </c>
      <c r="T199" s="1">
        <v>88952.4673654006</v>
      </c>
      <c r="U199" s="15">
        <v>110.166814617724</v>
      </c>
      <c r="V199" s="1">
        <v>233956.37087137</v>
      </c>
      <c r="W199" s="15">
        <v>0.716454880057691</v>
      </c>
      <c r="X199" s="1">
        <v>0.184386182156431</v>
      </c>
      <c r="Y199" s="1">
        <v>0.0991589377858781</v>
      </c>
      <c r="Z199" s="1">
        <v>0.283545119942309</v>
      </c>
      <c r="AA199" s="1">
        <v>233.95637087137</v>
      </c>
      <c r="AB199" s="1">
        <v>6326.80685773007</v>
      </c>
      <c r="AC199" s="15">
        <v>669.807568958278</v>
      </c>
      <c r="AD199" s="1">
        <v>163275.546779387</v>
      </c>
      <c r="AE199" s="15" t="e">
        <v>#N/A</v>
      </c>
      <c r="AF199" s="1">
        <v>38805.6377388405</v>
      </c>
      <c r="AG199" s="15">
        <v>60551.6044579719</v>
      </c>
      <c r="AH199" s="15">
        <v>43.6472205497024</v>
      </c>
      <c r="AI199" s="1">
        <v>24.1629485778163</v>
      </c>
      <c r="AJ199" s="1">
        <v>30.3094322178715</v>
      </c>
      <c r="AK199" s="1">
        <v>2.41389370443503</v>
      </c>
      <c r="AL199" s="1">
        <v>1.48576420468105</v>
      </c>
      <c r="AM199" s="1">
        <v>1.99369981275794</v>
      </c>
      <c r="AN199" s="1">
        <v>657.751039657723</v>
      </c>
      <c r="AO199" s="1">
        <v>0.95024695782102</v>
      </c>
      <c r="AP199" s="1">
        <v>2173.62918915733</v>
      </c>
      <c r="AQ199" s="15">
        <v>2913.71305056017</v>
      </c>
      <c r="AR199" s="15">
        <v>9434.20223987386</v>
      </c>
      <c r="AS199" s="15">
        <v>1111.49113415184</v>
      </c>
      <c r="AT199" s="1">
        <v>522.916480200966</v>
      </c>
      <c r="AU199" s="1">
        <v>16155.9520939442</v>
      </c>
      <c r="AV199" s="15">
        <v>8238.72591521607</v>
      </c>
      <c r="AW199" s="15">
        <v>0.475229541278969</v>
      </c>
      <c r="AX199" s="1">
        <v>6141.64164500449</v>
      </c>
      <c r="AY199" s="15">
        <v>0.352285756321977</v>
      </c>
      <c r="AZ199" s="1">
        <v>1151.22040841319</v>
      </c>
      <c r="BA199" s="1">
        <v>0.0659370726896736</v>
      </c>
      <c r="BB199" s="1">
        <v>1852.54949883914</v>
      </c>
      <c r="BC199" s="15">
        <v>0.106547629714704</v>
      </c>
      <c r="BD199" s="1">
        <v>17384.1374674729</v>
      </c>
      <c r="BE199" s="15">
        <v>0.534115344390467</v>
      </c>
      <c r="BF199" s="1">
        <v>0.256990886450141</v>
      </c>
      <c r="BG199" s="1">
        <v>0.161940463933955</v>
      </c>
      <c r="BH199" s="1">
        <v>0.0295008049014324</v>
      </c>
      <c r="BI199" s="1">
        <v>0.0174525003240049</v>
      </c>
    </row>
    <row r="200" ht="15.75" customHeight="1">
      <c r="A200" s="1" t="s">
        <v>1732</v>
      </c>
      <c r="B200" s="1" t="s">
        <v>502</v>
      </c>
      <c r="C200" s="1">
        <v>176.75</v>
      </c>
      <c r="D200" s="1">
        <v>8.94674685313013</v>
      </c>
      <c r="E200" s="1">
        <v>1313.6602445</v>
      </c>
      <c r="F200" s="1">
        <v>0.00452561415448616</v>
      </c>
      <c r="G200" s="1">
        <v>0.0139257717431852</v>
      </c>
      <c r="H200" s="1" t="e">
        <v>#N/A</v>
      </c>
      <c r="I200" s="1">
        <v>0.0162450929574188</v>
      </c>
      <c r="J200" s="1">
        <v>0.946801770484633</v>
      </c>
      <c r="K200" s="1">
        <v>0.0291824816960488</v>
      </c>
      <c r="L200" s="1">
        <v>0.998145461633044</v>
      </c>
      <c r="M200" s="1" t="e">
        <v>#N/A</v>
      </c>
      <c r="N200" s="1">
        <v>0.192880175175093</v>
      </c>
      <c r="O200" s="1">
        <v>68640.9674345687</v>
      </c>
      <c r="P200" s="15">
        <v>0.232467431419776</v>
      </c>
      <c r="Q200" s="1">
        <v>0.168360556704841</v>
      </c>
      <c r="R200" s="1">
        <v>0.599172011875383</v>
      </c>
      <c r="S200" s="1">
        <v>16.6766188899262</v>
      </c>
      <c r="T200" s="1">
        <v>92659.9308912309</v>
      </c>
      <c r="U200" s="15">
        <v>103.604135122883</v>
      </c>
      <c r="V200" s="1">
        <v>231962.335981311</v>
      </c>
      <c r="W200" s="15">
        <v>0.662926980946493</v>
      </c>
      <c r="X200" s="1">
        <v>0.0791848584273113</v>
      </c>
      <c r="Y200" s="1">
        <v>0.257888160626196</v>
      </c>
      <c r="Z200" s="1">
        <v>0.337073019053507</v>
      </c>
      <c r="AA200" s="1">
        <v>231.962335981311</v>
      </c>
      <c r="AB200" s="1">
        <v>4987.81749499766</v>
      </c>
      <c r="AC200" s="15">
        <v>448.634464632305</v>
      </c>
      <c r="AD200" s="1">
        <v>164740.422498133</v>
      </c>
      <c r="AE200" s="15" t="e">
        <v>#N/A</v>
      </c>
      <c r="AF200" s="1">
        <v>38873.2533509689</v>
      </c>
      <c r="AG200" s="15">
        <v>59360.6932356097</v>
      </c>
      <c r="AH200" s="15">
        <v>24.797175403021</v>
      </c>
      <c r="AI200" s="1">
        <v>20.1867409790979</v>
      </c>
      <c r="AJ200" s="1">
        <v>21.1068849900805</v>
      </c>
      <c r="AK200" s="1">
        <v>1.45072779651093</v>
      </c>
      <c r="AL200" s="1">
        <v>1.35278793243576</v>
      </c>
      <c r="AM200" s="1">
        <v>1.40595274721169</v>
      </c>
      <c r="AN200" s="1">
        <v>0.0</v>
      </c>
      <c r="AO200" s="15">
        <v>0.824284056912899</v>
      </c>
      <c r="AP200" s="1">
        <v>2376.7654182824</v>
      </c>
      <c r="AQ200" s="15">
        <v>4406.16585965352</v>
      </c>
      <c r="AR200" s="15">
        <v>10894.8408216064</v>
      </c>
      <c r="AS200" s="15">
        <v>1024.14833640039</v>
      </c>
      <c r="AT200" s="1">
        <v>524.757782224261</v>
      </c>
      <c r="AU200" s="1">
        <v>19226.6782181669</v>
      </c>
      <c r="AV200" s="15">
        <v>11336.3010307153</v>
      </c>
      <c r="AW200" s="15">
        <v>0.580491905222413</v>
      </c>
      <c r="AX200" s="1">
        <v>4443.64049065836</v>
      </c>
      <c r="AY200" s="15">
        <v>0.231054013266224</v>
      </c>
      <c r="AZ200" s="1">
        <v>1166.32762476757</v>
      </c>
      <c r="BA200" s="1">
        <v>0.0568771597137073</v>
      </c>
      <c r="BB200" s="1">
        <v>2551.90087497759</v>
      </c>
      <c r="BC200" s="15">
        <v>0.131576921774717</v>
      </c>
      <c r="BD200" s="1">
        <v>19498.1700211188</v>
      </c>
      <c r="BE200" s="15">
        <v>0.545632709093888</v>
      </c>
      <c r="BF200" s="1">
        <v>0.254976760416174</v>
      </c>
      <c r="BG200" s="1">
        <v>0.131631323816225</v>
      </c>
      <c r="BH200" s="1">
        <v>0.0436307801582902</v>
      </c>
      <c r="BI200" s="1">
        <v>0.0241284265154227</v>
      </c>
    </row>
    <row r="201" ht="15.75" customHeight="1">
      <c r="A201" s="1" t="s">
        <v>1381</v>
      </c>
      <c r="B201" s="1" t="s">
        <v>505</v>
      </c>
      <c r="C201" s="1">
        <v>106.95</v>
      </c>
      <c r="D201" s="1">
        <v>18.6133010808325</v>
      </c>
      <c r="E201" s="1">
        <v>1730.0957461</v>
      </c>
      <c r="F201" s="1">
        <v>0.0172364049812325</v>
      </c>
      <c r="G201" s="1">
        <v>0.0149263149233497</v>
      </c>
      <c r="H201" s="1" t="e">
        <v>#N/A</v>
      </c>
      <c r="I201" s="1">
        <v>0.0401260690731726</v>
      </c>
      <c r="J201" s="1">
        <v>0.885826068142016</v>
      </c>
      <c r="K201" s="1">
        <v>0.0507756777982366</v>
      </c>
      <c r="L201" s="1">
        <v>0.777531738037403</v>
      </c>
      <c r="M201" s="1">
        <v>0.0146964197948471</v>
      </c>
      <c r="N201" s="1">
        <v>0.168967788618157</v>
      </c>
      <c r="O201" s="1">
        <v>66546.5696239909</v>
      </c>
      <c r="P201" s="15">
        <v>0.192994637548457</v>
      </c>
      <c r="Q201" s="1">
        <v>0.159449897852119</v>
      </c>
      <c r="R201" s="1">
        <v>0.647555464599424</v>
      </c>
      <c r="S201" s="1">
        <v>15.0151137919673</v>
      </c>
      <c r="T201" s="1">
        <v>92150.8400526577</v>
      </c>
      <c r="U201" s="15">
        <v>127.882388708529</v>
      </c>
      <c r="V201" s="1">
        <v>270710.833840134</v>
      </c>
      <c r="W201" s="15">
        <v>0.736398703653346</v>
      </c>
      <c r="X201" s="1">
        <v>0.160343224013246</v>
      </c>
      <c r="Y201" s="1">
        <v>0.103258072333408</v>
      </c>
      <c r="Z201" s="1">
        <v>0.263601296346653</v>
      </c>
      <c r="AA201" s="1">
        <v>270.710833840134</v>
      </c>
      <c r="AB201" s="1">
        <v>6835.59290094714</v>
      </c>
      <c r="AC201" s="15">
        <v>643.850675323038</v>
      </c>
      <c r="AD201" s="1">
        <v>186556.973412006</v>
      </c>
      <c r="AE201" s="15" t="e">
        <v>#N/A</v>
      </c>
      <c r="AF201" s="1">
        <v>40309.2446737288</v>
      </c>
      <c r="AG201" s="15">
        <v>64914.407585678</v>
      </c>
      <c r="AH201" s="15">
        <v>35.7751432542274</v>
      </c>
      <c r="AI201" s="1">
        <v>21.3083910228688</v>
      </c>
      <c r="AJ201" s="1">
        <v>24.7372091882436</v>
      </c>
      <c r="AK201" s="1">
        <v>1.49300352053215</v>
      </c>
      <c r="AL201" s="1">
        <v>0.8404010500387</v>
      </c>
      <c r="AM201" s="1">
        <v>1.21500473473015</v>
      </c>
      <c r="AN201" s="1">
        <v>1312.34889087391</v>
      </c>
      <c r="AO201" s="15">
        <v>1.13768520655054</v>
      </c>
      <c r="AP201" s="1">
        <v>2125.01049308256</v>
      </c>
      <c r="AQ201" s="15">
        <v>3570.66615181593</v>
      </c>
      <c r="AR201" s="15">
        <v>8876.47318543973</v>
      </c>
      <c r="AS201" s="15">
        <v>1029.93852711144</v>
      </c>
      <c r="AT201" s="1">
        <v>460.242102377827</v>
      </c>
      <c r="AU201" s="1">
        <v>16062.3304598275</v>
      </c>
      <c r="AV201" s="15">
        <v>7619.637237628</v>
      </c>
      <c r="AW201" s="15">
        <v>0.440548264899636</v>
      </c>
      <c r="AX201" s="1">
        <v>6620.39907986827</v>
      </c>
      <c r="AY201" s="15">
        <v>0.383128246072084</v>
      </c>
      <c r="AZ201" s="1">
        <v>1266.59709778267</v>
      </c>
      <c r="BA201" s="1">
        <v>0.0724231075395761</v>
      </c>
      <c r="BB201" s="1">
        <v>1815.60100508701</v>
      </c>
      <c r="BC201" s="15">
        <v>0.103900381484577</v>
      </c>
      <c r="BD201" s="1">
        <v>17322.234420366</v>
      </c>
      <c r="BE201" s="15">
        <v>0.542715861828741</v>
      </c>
      <c r="BF201" s="1">
        <v>0.250478244529026</v>
      </c>
      <c r="BG201" s="1">
        <v>0.151761693096822</v>
      </c>
      <c r="BH201" s="1">
        <v>0.0388529827852278</v>
      </c>
      <c r="BI201" s="1">
        <v>0.0161912177601831</v>
      </c>
    </row>
    <row r="202" ht="15.75" customHeight="1">
      <c r="A202" s="1" t="s">
        <v>1736</v>
      </c>
      <c r="B202" s="1" t="s">
        <v>507</v>
      </c>
      <c r="C202" s="1">
        <v>83.05</v>
      </c>
      <c r="D202" s="1">
        <v>14.0326413438223</v>
      </c>
      <c r="E202" s="1">
        <v>1008.33043855</v>
      </c>
      <c r="F202" s="1">
        <v>0.011601705578696</v>
      </c>
      <c r="G202" s="1">
        <v>0.00891307902571457</v>
      </c>
      <c r="H202" s="1" t="e">
        <v>#N/A</v>
      </c>
      <c r="I202" s="1">
        <v>0.041826181667172</v>
      </c>
      <c r="J202" s="1">
        <v>0.917502578971129</v>
      </c>
      <c r="K202" s="1">
        <v>0.0319412407512344</v>
      </c>
      <c r="L202" s="1">
        <v>0.466966308605237</v>
      </c>
      <c r="M202" s="1">
        <v>0.0204162176479228</v>
      </c>
      <c r="N202" s="1">
        <v>0.160665652597215</v>
      </c>
      <c r="O202" s="1">
        <v>67237.1077364987</v>
      </c>
      <c r="P202" s="15">
        <v>0.177415000513545</v>
      </c>
      <c r="Q202" s="1">
        <v>0.172609645320617</v>
      </c>
      <c r="R202" s="1">
        <v>0.649975354165838</v>
      </c>
      <c r="S202" s="1">
        <v>10.9632652956661</v>
      </c>
      <c r="T202" s="1">
        <v>84086.7554340772</v>
      </c>
      <c r="U202" s="15">
        <v>100.025975760261</v>
      </c>
      <c r="V202" s="1">
        <v>278772.882631829</v>
      </c>
      <c r="W202" s="15">
        <v>0.810789408847177</v>
      </c>
      <c r="X202" s="1">
        <v>0.0700870967328942</v>
      </c>
      <c r="Y202" s="1">
        <v>0.119123494419929</v>
      </c>
      <c r="Z202" s="1">
        <v>0.189210591152823</v>
      </c>
      <c r="AA202" s="1">
        <v>278.772882631829</v>
      </c>
      <c r="AB202" s="1">
        <v>6794.6382833114</v>
      </c>
      <c r="AC202" s="15">
        <v>681.350282837795</v>
      </c>
      <c r="AD202" s="1">
        <v>206828.513496301</v>
      </c>
      <c r="AE202" s="15" t="e">
        <v>#N/A</v>
      </c>
      <c r="AF202" s="1">
        <v>43534.9254893147</v>
      </c>
      <c r="AG202" s="15">
        <v>69818.1875662367</v>
      </c>
      <c r="AH202" s="15">
        <v>35.4103023128002</v>
      </c>
      <c r="AI202" s="1">
        <v>21.585683810423</v>
      </c>
      <c r="AJ202" s="1">
        <v>23.9752205282635</v>
      </c>
      <c r="AK202" s="1">
        <v>1.88408900938707</v>
      </c>
      <c r="AL202" s="1">
        <v>1.10208700609601</v>
      </c>
      <c r="AM202" s="1">
        <v>1.51369678008121</v>
      </c>
      <c r="AN202" s="1">
        <v>1301.2358110371</v>
      </c>
      <c r="AO202" s="15">
        <v>1.17984130690364</v>
      </c>
      <c r="AP202" s="1">
        <v>2139.84300335391</v>
      </c>
      <c r="AQ202" s="15">
        <v>3111.90195647794</v>
      </c>
      <c r="AR202" s="15">
        <v>9556.37385335381</v>
      </c>
      <c r="AS202" s="15">
        <v>947.49781517443</v>
      </c>
      <c r="AT202" s="1">
        <v>534.509265905965</v>
      </c>
      <c r="AU202" s="1">
        <v>16290.1258942661</v>
      </c>
      <c r="AV202" s="15">
        <v>8675.58155076122</v>
      </c>
      <c r="AW202" s="15">
        <v>0.473672701288948</v>
      </c>
      <c r="AX202" s="1">
        <v>7276.49846480404</v>
      </c>
      <c r="AY202" s="15">
        <v>0.37949120213316</v>
      </c>
      <c r="AZ202" s="1">
        <v>1475.94276346572</v>
      </c>
      <c r="BA202" s="1">
        <v>0.0795687533766407</v>
      </c>
      <c r="BB202" s="1">
        <v>1259.56154761493</v>
      </c>
      <c r="BC202" s="15">
        <v>0.0672673432079547</v>
      </c>
      <c r="BD202" s="1">
        <v>18687.5843266459</v>
      </c>
      <c r="BE202" s="15">
        <v>0.544476335448008</v>
      </c>
      <c r="BF202" s="1">
        <v>0.23874196135987</v>
      </c>
      <c r="BG202" s="1">
        <v>0.160057969988107</v>
      </c>
      <c r="BH202" s="1">
        <v>0.0409368290863598</v>
      </c>
      <c r="BI202" s="1">
        <v>0.0157869041176547</v>
      </c>
    </row>
    <row r="203" ht="15.75" customHeight="1">
      <c r="A203" s="1" t="s">
        <v>1382</v>
      </c>
      <c r="B203" s="1" t="s">
        <v>509</v>
      </c>
      <c r="C203" s="1">
        <v>12.2</v>
      </c>
      <c r="D203" s="1">
        <v>335.115577493037</v>
      </c>
      <c r="E203" s="1">
        <v>3371.68332545</v>
      </c>
      <c r="F203" s="1">
        <v>0.00534824903105906</v>
      </c>
      <c r="G203" s="1">
        <v>0.38715603682671</v>
      </c>
      <c r="H203" s="1">
        <v>0.00206333809934115</v>
      </c>
      <c r="I203" s="1">
        <v>0.16713278957363</v>
      </c>
      <c r="J203" s="1">
        <v>0.316273550625889</v>
      </c>
      <c r="K203" s="1">
        <v>0.131323961037579</v>
      </c>
      <c r="L203" s="1">
        <v>0.996821625595229</v>
      </c>
      <c r="M203" s="1">
        <v>0.0775173192202279</v>
      </c>
      <c r="N203" s="1">
        <v>0.210743413186899</v>
      </c>
      <c r="O203" s="1">
        <v>73292.2661695141</v>
      </c>
      <c r="P203" s="15">
        <v>0.261374694553895</v>
      </c>
      <c r="Q203" s="1">
        <v>0.192203884718879</v>
      </c>
      <c r="R203" s="1">
        <v>0.546421420727226</v>
      </c>
      <c r="S203" s="1">
        <v>50.268648677975</v>
      </c>
      <c r="T203" s="1">
        <v>96600.4750197652</v>
      </c>
      <c r="U203" s="15">
        <v>89.5057682695056</v>
      </c>
      <c r="V203" s="1">
        <v>184240.077148138</v>
      </c>
      <c r="W203" s="15">
        <v>0.685718615726199</v>
      </c>
      <c r="X203" s="1">
        <v>0.245684609758272</v>
      </c>
      <c r="Y203" s="1">
        <v>0.0685967745155291</v>
      </c>
      <c r="Z203" s="1">
        <v>0.314281384273801</v>
      </c>
      <c r="AA203" s="1">
        <v>184.240077148138</v>
      </c>
      <c r="AB203" s="1">
        <v>6325.931097682</v>
      </c>
      <c r="AC203" s="15">
        <v>623.156247397457</v>
      </c>
      <c r="AD203" s="1">
        <v>97152.0364848847</v>
      </c>
      <c r="AE203" s="15" t="e">
        <v>#N/A</v>
      </c>
      <c r="AF203" s="1">
        <v>34270.8437833676</v>
      </c>
      <c r="AG203" s="15">
        <v>47938.2536279186</v>
      </c>
      <c r="AH203" s="15">
        <v>58.8025655210726</v>
      </c>
      <c r="AI203" s="1">
        <v>29.5522187886765</v>
      </c>
      <c r="AJ203" s="1">
        <v>39.0825667939524</v>
      </c>
      <c r="AK203" s="1">
        <v>2.27081273753063</v>
      </c>
      <c r="AL203" s="1">
        <v>1.55806165329232</v>
      </c>
      <c r="AM203" s="1">
        <v>1.9854019222611</v>
      </c>
      <c r="AN203" s="1">
        <v>0.465230079040904</v>
      </c>
      <c r="AO203" s="15">
        <v>1.17160315986408</v>
      </c>
      <c r="AP203" s="1">
        <v>2989.70189323893</v>
      </c>
      <c r="AQ203" s="15">
        <v>3938.88065992304</v>
      </c>
      <c r="AR203" s="15">
        <v>10564.5582002414</v>
      </c>
      <c r="AS203" s="15">
        <v>1569.27478837112</v>
      </c>
      <c r="AT203" s="1">
        <v>728.394658081427</v>
      </c>
      <c r="AU203" s="1">
        <v>19790.8101998559</v>
      </c>
      <c r="AV203" s="15">
        <v>10789.4870418883</v>
      </c>
      <c r="AW203" s="15">
        <v>0.533921813713767</v>
      </c>
      <c r="AX203" s="1">
        <v>5453.18910247525</v>
      </c>
      <c r="AY203" s="15">
        <v>0.261960124319273</v>
      </c>
      <c r="AZ203" s="1">
        <v>1098.90752390529</v>
      </c>
      <c r="BA203" s="1">
        <v>0.0531258780558085</v>
      </c>
      <c r="BB203" s="1">
        <v>3074.38181625114</v>
      </c>
      <c r="BC203" s="15">
        <v>0.150992183938986</v>
      </c>
      <c r="BD203" s="1">
        <v>20415.96548452</v>
      </c>
      <c r="BE203" s="15">
        <v>0.561186416613408</v>
      </c>
      <c r="BF203" s="1">
        <v>0.217155047747467</v>
      </c>
      <c r="BG203" s="1">
        <v>0.174845665969514</v>
      </c>
      <c r="BH203" s="1">
        <v>0.0290110804133764</v>
      </c>
      <c r="BI203" s="1">
        <v>0.0178017892562353</v>
      </c>
    </row>
    <row r="204" ht="15.75" customHeight="1">
      <c r="A204" s="1" t="s">
        <v>1385</v>
      </c>
      <c r="B204" s="1" t="s">
        <v>511</v>
      </c>
      <c r="C204" s="1">
        <v>98.75</v>
      </c>
      <c r="D204" s="1">
        <v>19.7847884433715</v>
      </c>
      <c r="E204" s="1">
        <v>1771.3592377</v>
      </c>
      <c r="F204" s="1">
        <v>0.0151990022990233</v>
      </c>
      <c r="G204" s="1">
        <v>0.0166859251102255</v>
      </c>
      <c r="H204" s="1" t="e">
        <v>#N/A</v>
      </c>
      <c r="I204" s="1">
        <v>0.043538698237199</v>
      </c>
      <c r="J204" s="1">
        <v>0.874211168884941</v>
      </c>
      <c r="K204" s="1">
        <v>0.0554801693228123</v>
      </c>
      <c r="L204" s="1">
        <v>0.713748800553282</v>
      </c>
      <c r="M204" s="1">
        <v>0.0126091448358684</v>
      </c>
      <c r="N204" s="1">
        <v>0.16423459987235</v>
      </c>
      <c r="O204" s="1">
        <v>66984.8119115204</v>
      </c>
      <c r="P204" s="15">
        <v>0.199103459087871</v>
      </c>
      <c r="Q204" s="1">
        <v>0.154743215871825</v>
      </c>
      <c r="R204" s="1">
        <v>0.646153325040303</v>
      </c>
      <c r="S204" s="1">
        <v>15.1915012890866</v>
      </c>
      <c r="T204" s="1">
        <v>91319.7707576702</v>
      </c>
      <c r="U204" s="15">
        <v>128.693647524754</v>
      </c>
      <c r="V204" s="1">
        <v>268475.911846935</v>
      </c>
      <c r="W204" s="15">
        <v>0.752109126708901</v>
      </c>
      <c r="X204" s="1">
        <v>0.161389059277186</v>
      </c>
      <c r="Y204" s="1">
        <v>0.0865018140139128</v>
      </c>
      <c r="Z204" s="1">
        <v>0.247890873291099</v>
      </c>
      <c r="AA204" s="1">
        <v>268.475911846935</v>
      </c>
      <c r="AB204" s="1">
        <v>6963.33687570663</v>
      </c>
      <c r="AC204" s="15">
        <v>679.393936524477</v>
      </c>
      <c r="AD204" s="1">
        <v>192118.091405975</v>
      </c>
      <c r="AE204" s="15" t="e">
        <v>#N/A</v>
      </c>
      <c r="AF204" s="1">
        <v>40687.2386478637</v>
      </c>
      <c r="AG204" s="15">
        <v>66506.3448778158</v>
      </c>
      <c r="AH204" s="15">
        <v>37.4217130396875</v>
      </c>
      <c r="AI204" s="1">
        <v>21.964871289219</v>
      </c>
      <c r="AJ204" s="1">
        <v>25.5603084576201</v>
      </c>
      <c r="AK204" s="1">
        <v>1.66268612775248</v>
      </c>
      <c r="AL204" s="1">
        <v>1.00359320380534</v>
      </c>
      <c r="AM204" s="1">
        <v>1.3863222734333</v>
      </c>
      <c r="AN204" s="1">
        <v>1245.08811570244</v>
      </c>
      <c r="AO204" s="15">
        <v>1.15773627304195</v>
      </c>
      <c r="AP204" s="1">
        <v>2007.74450168438</v>
      </c>
      <c r="AQ204" s="15">
        <v>3410.93906583577</v>
      </c>
      <c r="AR204" s="15">
        <v>8671.46568611592</v>
      </c>
      <c r="AS204" s="15">
        <v>1061.1729600037</v>
      </c>
      <c r="AT204" s="1">
        <v>541.164315570837</v>
      </c>
      <c r="AU204" s="1">
        <v>15692.4865292106</v>
      </c>
      <c r="AV204" s="15">
        <v>7376.72880855816</v>
      </c>
      <c r="AW204" s="15">
        <v>0.437788959454653</v>
      </c>
      <c r="AX204" s="1">
        <v>6727.47983349805</v>
      </c>
      <c r="AY204" s="15">
        <v>0.395591859452198</v>
      </c>
      <c r="AZ204" s="1">
        <v>1178.94386096618</v>
      </c>
      <c r="BA204" s="1">
        <v>0.069694509403598</v>
      </c>
      <c r="BB204" s="1">
        <v>1645.1351655815</v>
      </c>
      <c r="BC204" s="15">
        <v>0.096924671680464</v>
      </c>
      <c r="BD204" s="1">
        <v>16928.2876686039</v>
      </c>
      <c r="BE204" s="15">
        <v>0.544551292570278</v>
      </c>
      <c r="BF204" s="1">
        <v>0.24568452207218</v>
      </c>
      <c r="BG204" s="1">
        <v>0.155030815901104</v>
      </c>
      <c r="BH204" s="1">
        <v>0.0382490635315232</v>
      </c>
      <c r="BI204" s="1">
        <v>0.0164843059249149</v>
      </c>
    </row>
    <row r="205" ht="15.75" customHeight="1">
      <c r="A205" s="1" t="s">
        <v>1739</v>
      </c>
      <c r="B205" s="1" t="s">
        <v>513</v>
      </c>
      <c r="C205" s="1">
        <v>86.15</v>
      </c>
      <c r="D205" s="1">
        <v>16.122906881323</v>
      </c>
      <c r="E205" s="1">
        <v>1271.3457828</v>
      </c>
      <c r="F205" s="1">
        <v>0.0119725564633359</v>
      </c>
      <c r="G205" s="1">
        <v>0.0122691705869183</v>
      </c>
      <c r="H205" s="1" t="e">
        <v>#N/A</v>
      </c>
      <c r="I205" s="1">
        <v>0.0455423791759973</v>
      </c>
      <c r="J205" s="1">
        <v>0.906787563768596</v>
      </c>
      <c r="K205" s="1">
        <v>0.0348318440373558</v>
      </c>
      <c r="L205" s="1">
        <v>0.423559635383583</v>
      </c>
      <c r="M205" s="1">
        <v>0.0212000408369669</v>
      </c>
      <c r="N205" s="1">
        <v>0.151481056829946</v>
      </c>
      <c r="O205" s="1">
        <v>68583.1235907903</v>
      </c>
      <c r="P205" s="15">
        <v>0.211571842823843</v>
      </c>
      <c r="Q205" s="1">
        <v>0.165230668050656</v>
      </c>
      <c r="R205" s="1">
        <v>0.623197489125501</v>
      </c>
      <c r="S205" s="1">
        <v>11.8818804491621</v>
      </c>
      <c r="T205" s="1">
        <v>88671.4402790412</v>
      </c>
      <c r="U205" s="15">
        <v>116.838495284393</v>
      </c>
      <c r="V205" s="1">
        <v>333128.708318236</v>
      </c>
      <c r="W205" s="15">
        <v>0.833484401115953</v>
      </c>
      <c r="X205" s="1">
        <v>0.0778361372040141</v>
      </c>
      <c r="Y205" s="1">
        <v>0.0886794616800328</v>
      </c>
      <c r="Z205" s="1">
        <v>0.166515598884047</v>
      </c>
      <c r="AA205" s="1">
        <v>333.128708318236</v>
      </c>
      <c r="AB205" s="1">
        <v>7997.53382404502</v>
      </c>
      <c r="AC205" s="15">
        <v>813.980908656379</v>
      </c>
      <c r="AD205" s="1">
        <v>253203.774809445</v>
      </c>
      <c r="AE205" s="15" t="e">
        <v>#N/A</v>
      </c>
      <c r="AF205" s="1">
        <v>48226.919936779</v>
      </c>
      <c r="AG205" s="15">
        <v>82712.5021082832</v>
      </c>
      <c r="AH205" s="15">
        <v>41.5094009348746</v>
      </c>
      <c r="AI205" s="1">
        <v>22.019063745085</v>
      </c>
      <c r="AJ205" s="1">
        <v>23.8982542304133</v>
      </c>
      <c r="AK205" s="1">
        <v>1.62354848464716</v>
      </c>
      <c r="AL205" s="1">
        <v>0.99967649739847</v>
      </c>
      <c r="AM205" s="1">
        <v>1.20902006230433</v>
      </c>
      <c r="AN205" s="1">
        <v>1923.15214167398</v>
      </c>
      <c r="AO205" s="15">
        <v>1.10514903244788</v>
      </c>
      <c r="AP205" s="1">
        <v>2264.31195347966</v>
      </c>
      <c r="AQ205" s="15">
        <v>3269.48845525364</v>
      </c>
      <c r="AR205" s="15">
        <v>9034.44117437788</v>
      </c>
      <c r="AS205" s="15">
        <v>1031.43871379506</v>
      </c>
      <c r="AT205" s="1">
        <v>483.759574555298</v>
      </c>
      <c r="AU205" s="1">
        <v>16083.4398714615</v>
      </c>
      <c r="AV205" s="15">
        <v>6422.23779267203</v>
      </c>
      <c r="AW205" s="15">
        <v>0.361273918296533</v>
      </c>
      <c r="AX205" s="1">
        <v>9009.99882329923</v>
      </c>
      <c r="AY205" s="15">
        <v>0.500168416655345</v>
      </c>
      <c r="AZ205" s="1">
        <v>1511.74698311015</v>
      </c>
      <c r="BA205" s="1">
        <v>0.0839351078240349</v>
      </c>
      <c r="BB205" s="1">
        <v>979.261610028844</v>
      </c>
      <c r="BC205" s="15">
        <v>0.0546225572158787</v>
      </c>
      <c r="BD205" s="1">
        <v>17923.2452091103</v>
      </c>
      <c r="BE205" s="15">
        <v>0.5407762221572</v>
      </c>
      <c r="BF205" s="1">
        <v>0.227644716521118</v>
      </c>
      <c r="BG205" s="1">
        <v>0.16975381566989</v>
      </c>
      <c r="BH205" s="1">
        <v>0.0409909949432577</v>
      </c>
      <c r="BI205" s="1">
        <v>0.0208342507085339</v>
      </c>
    </row>
    <row r="206" ht="15.75" customHeight="1">
      <c r="A206" s="1" t="s">
        <v>1604</v>
      </c>
      <c r="B206" s="1" t="s">
        <v>515</v>
      </c>
      <c r="C206" s="1">
        <v>72.9</v>
      </c>
      <c r="D206" s="1">
        <v>14.2157229561204</v>
      </c>
      <c r="E206" s="1">
        <v>895.24648925</v>
      </c>
      <c r="F206" s="1" t="e">
        <v>#N/A</v>
      </c>
      <c r="G206" s="1">
        <v>0.0165905742447379</v>
      </c>
      <c r="H206" s="1" t="e">
        <v>#N/A</v>
      </c>
      <c r="I206" s="1">
        <v>0.0251387730925739</v>
      </c>
      <c r="J206" s="1">
        <v>0.932346947043315</v>
      </c>
      <c r="K206" s="1">
        <v>0.0351730960885773</v>
      </c>
      <c r="L206" s="1">
        <v>0.602804385475621</v>
      </c>
      <c r="M206" s="1" t="e">
        <v>#N/A</v>
      </c>
      <c r="N206" s="1">
        <v>0.152783076989762</v>
      </c>
      <c r="O206" s="1">
        <v>64109.3118616313</v>
      </c>
      <c r="P206" s="15">
        <v>0.219088483382336</v>
      </c>
      <c r="Q206" s="1">
        <v>0.162872815086265</v>
      </c>
      <c r="R206" s="1">
        <v>0.618038701531399</v>
      </c>
      <c r="S206" s="1">
        <v>10.337745705673</v>
      </c>
      <c r="T206" s="1">
        <v>83371.3320266952</v>
      </c>
      <c r="U206" s="15">
        <v>102.502276973218</v>
      </c>
      <c r="V206" s="1">
        <v>278243.731744408</v>
      </c>
      <c r="W206" s="15">
        <v>0.799452813712838</v>
      </c>
      <c r="X206" s="1">
        <v>0.0774492319728845</v>
      </c>
      <c r="Y206" s="1">
        <v>0.123097954314277</v>
      </c>
      <c r="Z206" s="1">
        <v>0.200547186287162</v>
      </c>
      <c r="AA206" s="1">
        <v>278.243731744408</v>
      </c>
      <c r="AB206" s="1">
        <v>6768.96108810962</v>
      </c>
      <c r="AC206" s="15">
        <v>706.102444511764</v>
      </c>
      <c r="AD206" s="1">
        <v>201148.497096662</v>
      </c>
      <c r="AE206" s="15" t="e">
        <v>#N/A</v>
      </c>
      <c r="AF206" s="1">
        <v>42432.4790191187</v>
      </c>
      <c r="AG206" s="15">
        <v>67229.7343979301</v>
      </c>
      <c r="AH206" s="15">
        <v>37.2612594798198</v>
      </c>
      <c r="AI206" s="1">
        <v>21.9547807300838</v>
      </c>
      <c r="AJ206" s="1">
        <v>23.0171627434804</v>
      </c>
      <c r="AK206" s="1">
        <v>1.87614243173252</v>
      </c>
      <c r="AL206" s="1">
        <v>1.15503538301063</v>
      </c>
      <c r="AM206" s="1">
        <v>1.48659809612876</v>
      </c>
      <c r="AN206" s="1">
        <v>1081.56738409684</v>
      </c>
      <c r="AO206" s="15">
        <v>1.16831622242306</v>
      </c>
      <c r="AP206" s="1">
        <v>2342.04226006687</v>
      </c>
      <c r="AQ206" s="15">
        <v>3207.49723956541</v>
      </c>
      <c r="AR206" s="15">
        <v>9398.97059696847</v>
      </c>
      <c r="AS206" s="15">
        <v>1003.25290440674</v>
      </c>
      <c r="AT206" s="1">
        <v>615.187148582275</v>
      </c>
      <c r="AU206" s="1">
        <v>16566.9501495898</v>
      </c>
      <c r="AV206" s="15">
        <v>9067.23304698733</v>
      </c>
      <c r="AW206" s="15">
        <v>0.486031770580464</v>
      </c>
      <c r="AX206" s="1">
        <v>6871.89631061678</v>
      </c>
      <c r="AY206" s="15">
        <v>0.35563494019037</v>
      </c>
      <c r="AZ206" s="1">
        <v>1474.13914299339</v>
      </c>
      <c r="BA206" s="1">
        <v>0.0778932575389139</v>
      </c>
      <c r="BB206" s="1">
        <v>1558.87570925304</v>
      </c>
      <c r="BC206" s="15">
        <v>0.0804400316760715</v>
      </c>
      <c r="BD206" s="1">
        <v>18972.1442098505</v>
      </c>
      <c r="BE206" s="15">
        <v>0.53676266169133</v>
      </c>
      <c r="BF206" s="1">
        <v>0.236805312837484</v>
      </c>
      <c r="BG206" s="1">
        <v>0.164415499301721</v>
      </c>
      <c r="BH206" s="1">
        <v>0.0435963397681137</v>
      </c>
      <c r="BI206" s="1">
        <v>0.0184201864013514</v>
      </c>
    </row>
    <row r="207" ht="15.75" customHeight="1">
      <c r="A207" s="1" t="s">
        <v>1606</v>
      </c>
      <c r="B207" s="1" t="s">
        <v>517</v>
      </c>
      <c r="C207" s="1">
        <v>82.1</v>
      </c>
      <c r="D207" s="1">
        <v>11.4499571833296</v>
      </c>
      <c r="E207" s="1">
        <v>808.629213</v>
      </c>
      <c r="F207" s="1">
        <v>0.0223480783697496</v>
      </c>
      <c r="G207" s="1">
        <v>0.0247717513998032</v>
      </c>
      <c r="H207" s="1" t="e">
        <v>#N/A</v>
      </c>
      <c r="I207" s="1">
        <v>0.0477251105879228</v>
      </c>
      <c r="J207" s="1">
        <v>0.905177781426031</v>
      </c>
      <c r="K207" s="1">
        <v>0.03504084555435</v>
      </c>
      <c r="L207" s="1">
        <v>0.493219280628857</v>
      </c>
      <c r="M207" s="1">
        <v>0.0260584128435153</v>
      </c>
      <c r="N207" s="1">
        <v>0.1568366164001</v>
      </c>
      <c r="O207" s="1">
        <v>66361.2276495485</v>
      </c>
      <c r="P207" s="15">
        <v>0.222858590194032</v>
      </c>
      <c r="Q207" s="1">
        <v>0.185152041165818</v>
      </c>
      <c r="R207" s="1">
        <v>0.591989368640149</v>
      </c>
      <c r="S207" s="1">
        <v>9.58142125698283</v>
      </c>
      <c r="T207" s="1">
        <v>85282.181797221</v>
      </c>
      <c r="U207" s="15">
        <v>91.7763312308961</v>
      </c>
      <c r="V207" s="1">
        <v>329619.536760416</v>
      </c>
      <c r="W207" s="15">
        <v>0.789183790787381</v>
      </c>
      <c r="X207" s="1">
        <v>0.0756765996650138</v>
      </c>
      <c r="Y207" s="1">
        <v>0.135139609547605</v>
      </c>
      <c r="Z207" s="1">
        <v>0.210816209212619</v>
      </c>
      <c r="AA207" s="1">
        <v>329.619536760416</v>
      </c>
      <c r="AB207" s="1">
        <v>8373.3105867893</v>
      </c>
      <c r="AC207" s="15">
        <v>771.467113073492</v>
      </c>
      <c r="AD207" s="1">
        <v>242703.467752094</v>
      </c>
      <c r="AE207" s="15" t="e">
        <v>#N/A</v>
      </c>
      <c r="AF207" s="1">
        <v>44712.194959919</v>
      </c>
      <c r="AG207" s="15">
        <v>70878.8771574916</v>
      </c>
      <c r="AH207" s="15">
        <v>37.9040833873306</v>
      </c>
      <c r="AI207" s="1">
        <v>22.1055554950245</v>
      </c>
      <c r="AJ207" s="1">
        <v>25.6375262058591</v>
      </c>
      <c r="AK207" s="1">
        <v>1.74582247875146</v>
      </c>
      <c r="AL207" s="1">
        <v>0.995351320693834</v>
      </c>
      <c r="AM207" s="1">
        <v>1.39832256465756</v>
      </c>
      <c r="AN207" s="1">
        <v>1890.46105362508</v>
      </c>
      <c r="AO207" s="15">
        <v>1.38866238599513</v>
      </c>
      <c r="AP207" s="1">
        <v>2552.92593170264</v>
      </c>
      <c r="AQ207" s="15">
        <v>3541.80319107517</v>
      </c>
      <c r="AR207" s="15">
        <v>9360.98298924553</v>
      </c>
      <c r="AS207" s="15">
        <v>1030.71100029625</v>
      </c>
      <c r="AT207" s="1">
        <v>454.680362258938</v>
      </c>
      <c r="AU207" s="1">
        <v>16941.1034745785</v>
      </c>
      <c r="AV207" s="15">
        <v>8158.09507450903</v>
      </c>
      <c r="AW207" s="15">
        <v>0.412520897635464</v>
      </c>
      <c r="AX207" s="1">
        <v>9220.09866316951</v>
      </c>
      <c r="AY207" s="15">
        <v>0.449028519717099</v>
      </c>
      <c r="AZ207" s="1">
        <v>1639.19811502147</v>
      </c>
      <c r="BA207" s="1">
        <v>0.0824622142890956</v>
      </c>
      <c r="BB207" s="1">
        <v>1126.78722749008</v>
      </c>
      <c r="BC207" s="15">
        <v>0.0559883683520782</v>
      </c>
      <c r="BD207" s="1">
        <v>20144.1790801901</v>
      </c>
      <c r="BE207" s="15">
        <v>0.538870499215706</v>
      </c>
      <c r="BF207" s="1">
        <v>0.224828932056485</v>
      </c>
      <c r="BG207" s="1">
        <v>0.170012138015619</v>
      </c>
      <c r="BH207" s="1">
        <v>0.0429187824530486</v>
      </c>
      <c r="BI207" s="1">
        <v>0.0233696482591418</v>
      </c>
    </row>
    <row r="208" ht="15.75" customHeight="1">
      <c r="A208" s="1" t="s">
        <v>1387</v>
      </c>
      <c r="B208" s="1" t="s">
        <v>519</v>
      </c>
      <c r="C208" s="1">
        <v>14.65</v>
      </c>
      <c r="D208" s="1">
        <v>188.603597216657</v>
      </c>
      <c r="E208" s="1">
        <v>1860.54282465</v>
      </c>
      <c r="F208" s="1">
        <v>0.0176947278607297</v>
      </c>
      <c r="G208" s="1">
        <v>0.075886083183019</v>
      </c>
      <c r="H208" s="1" t="e">
        <v>#N/A</v>
      </c>
      <c r="I208" s="1">
        <v>0.0885607206569984</v>
      </c>
      <c r="J208" s="1">
        <v>0.737216357095781</v>
      </c>
      <c r="K208" s="1">
        <v>0.0828919524533981</v>
      </c>
      <c r="L208" s="1">
        <v>0.878070035580016</v>
      </c>
      <c r="M208" s="1">
        <v>0.0289334239097952</v>
      </c>
      <c r="N208" s="1">
        <v>0.175602136897184</v>
      </c>
      <c r="O208" s="1">
        <v>71099.0519969926</v>
      </c>
      <c r="P208" s="15">
        <v>0.19058640306021</v>
      </c>
      <c r="Q208" s="1">
        <v>0.145246722588676</v>
      </c>
      <c r="R208" s="1">
        <v>0.664166874351113</v>
      </c>
      <c r="S208" s="1">
        <v>18.5496489115701</v>
      </c>
      <c r="T208" s="1">
        <v>93140.4166027853</v>
      </c>
      <c r="U208" s="15">
        <v>122.120222097596</v>
      </c>
      <c r="V208" s="1">
        <v>215165.971562793</v>
      </c>
      <c r="W208" s="15">
        <v>0.758813915589403</v>
      </c>
      <c r="X208" s="1">
        <v>0.185540109788324</v>
      </c>
      <c r="Y208" s="1">
        <v>0.0556459746222727</v>
      </c>
      <c r="Z208" s="1">
        <v>0.241186084410597</v>
      </c>
      <c r="AA208" s="1">
        <v>215.165971562793</v>
      </c>
      <c r="AB208" s="1">
        <v>6569.2051739251</v>
      </c>
      <c r="AC208" s="15">
        <v>712.574760943437</v>
      </c>
      <c r="AD208" s="1">
        <v>148457.198369134</v>
      </c>
      <c r="AE208" s="15" t="e">
        <v>#N/A</v>
      </c>
      <c r="AF208" s="1">
        <v>39399.5987217333</v>
      </c>
      <c r="AG208" s="15">
        <v>58264.2725555324</v>
      </c>
      <c r="AH208" s="15">
        <v>54.3114326036998</v>
      </c>
      <c r="AI208" s="1">
        <v>27.2594600810518</v>
      </c>
      <c r="AJ208" s="1">
        <v>34.7750482779029</v>
      </c>
      <c r="AK208" s="1">
        <v>1.16861402146791</v>
      </c>
      <c r="AL208" s="1">
        <v>0.695774111202417</v>
      </c>
      <c r="AM208" s="1">
        <v>0.891622686078446</v>
      </c>
      <c r="AN208" s="1">
        <v>237.634076003153</v>
      </c>
      <c r="AO208" s="15">
        <v>1.03540826866557</v>
      </c>
      <c r="AP208" s="1">
        <v>2076.24948096891</v>
      </c>
      <c r="AQ208" s="15">
        <v>2917.95520671301</v>
      </c>
      <c r="AR208" s="15">
        <v>9378.77728897886</v>
      </c>
      <c r="AS208" s="15">
        <v>1176.74966896387</v>
      </c>
      <c r="AT208" s="1">
        <v>459.709608221944</v>
      </c>
      <c r="AU208" s="1">
        <v>16009.4412538466</v>
      </c>
      <c r="AV208" s="15">
        <v>8731.41274432351</v>
      </c>
      <c r="AW208" s="15">
        <v>0.511026832949729</v>
      </c>
      <c r="AX208" s="1">
        <v>5966.95424400856</v>
      </c>
      <c r="AY208" s="15">
        <v>0.336252301610739</v>
      </c>
      <c r="AZ208" s="1">
        <v>1067.14244186471</v>
      </c>
      <c r="BA208" s="1">
        <v>0.0611814778319475</v>
      </c>
      <c r="BB208" s="1">
        <v>1582.68886593874</v>
      </c>
      <c r="BC208" s="15">
        <v>0.0915393876123484</v>
      </c>
      <c r="BD208" s="1">
        <v>17348.1982961355</v>
      </c>
      <c r="BE208" s="15">
        <v>0.543741313943951</v>
      </c>
      <c r="BF208" s="1">
        <v>0.235959124798683</v>
      </c>
      <c r="BG208" s="1">
        <v>0.174540058433437</v>
      </c>
      <c r="BH208" s="1">
        <v>0.0305170161316988</v>
      </c>
      <c r="BI208" s="1">
        <v>0.0152424866922301</v>
      </c>
    </row>
    <row r="209" ht="15.75" customHeight="1">
      <c r="A209" s="1" t="s">
        <v>1725</v>
      </c>
      <c r="B209" s="1" t="s">
        <v>522</v>
      </c>
      <c r="C209" s="1">
        <v>68.95</v>
      </c>
      <c r="D209" s="1">
        <v>37.2877817387281</v>
      </c>
      <c r="E209" s="1">
        <v>2220.99437725</v>
      </c>
      <c r="F209" s="1">
        <v>0.0135686011129035</v>
      </c>
      <c r="G209" s="1">
        <v>0.023611388468066</v>
      </c>
      <c r="H209" s="1">
        <v>0.00508262092682342</v>
      </c>
      <c r="I209" s="1">
        <v>0.0692259876475718</v>
      </c>
      <c r="J209" s="1">
        <v>0.840386203915865</v>
      </c>
      <c r="K209" s="1">
        <v>0.0546501217950595</v>
      </c>
      <c r="L209" s="1">
        <v>0.611256219129246</v>
      </c>
      <c r="M209" s="1">
        <v>0.0262243386417942</v>
      </c>
      <c r="N209" s="1">
        <v>0.162560735260806</v>
      </c>
      <c r="O209" s="1">
        <v>70282.5627655652</v>
      </c>
      <c r="P209" s="15">
        <v>0.191481330264092</v>
      </c>
      <c r="Q209" s="1">
        <v>0.156181371472557</v>
      </c>
      <c r="R209" s="1">
        <v>0.652337298263351</v>
      </c>
      <c r="S209" s="1">
        <v>20.0822293317589</v>
      </c>
      <c r="T209" s="1">
        <v>89854.3238814825</v>
      </c>
      <c r="U209" s="15">
        <v>123.785387713728</v>
      </c>
      <c r="V209" s="1">
        <v>266329.034917416</v>
      </c>
      <c r="W209" s="15">
        <v>0.760998560121438</v>
      </c>
      <c r="X209" s="1">
        <v>0.15073153107695</v>
      </c>
      <c r="Y209" s="1">
        <v>0.0882699088016124</v>
      </c>
      <c r="Z209" s="1">
        <v>0.239001439878562</v>
      </c>
      <c r="AA209" s="1">
        <v>266.329034917416</v>
      </c>
      <c r="AB209" s="1">
        <v>7451.00251919154</v>
      </c>
      <c r="AC209" s="15">
        <v>748.767188487487</v>
      </c>
      <c r="AD209" s="1">
        <v>193275.42394227</v>
      </c>
      <c r="AE209" s="15" t="e">
        <v>#N/A</v>
      </c>
      <c r="AF209" s="1">
        <v>43070.6577736441</v>
      </c>
      <c r="AG209" s="15">
        <v>70552.6631246547</v>
      </c>
      <c r="AH209" s="15">
        <v>45.3293499997632</v>
      </c>
      <c r="AI209" s="1">
        <v>25.0479274338139</v>
      </c>
      <c r="AJ209" s="1">
        <v>30.9593413175167</v>
      </c>
      <c r="AK209" s="1">
        <v>1.77246991651158</v>
      </c>
      <c r="AL209" s="1">
        <v>1.10297021801927</v>
      </c>
      <c r="AM209" s="1">
        <v>1.49718600246496</v>
      </c>
      <c r="AN209" s="1">
        <v>686.776741140892</v>
      </c>
      <c r="AO209" s="15">
        <v>1.01754246199438</v>
      </c>
      <c r="AP209" s="1">
        <v>1926.75193365351</v>
      </c>
      <c r="AQ209" s="15">
        <v>2748.67383750825</v>
      </c>
      <c r="AR209" s="15">
        <v>8667.57882716292</v>
      </c>
      <c r="AS209" s="15">
        <v>1078.64564270814</v>
      </c>
      <c r="AT209" s="1">
        <v>571.835026918234</v>
      </c>
      <c r="AU209" s="1">
        <v>14993.4852679511</v>
      </c>
      <c r="AV209" s="15">
        <v>6478.69822304055</v>
      </c>
      <c r="AW209" s="15">
        <v>0.406976224105261</v>
      </c>
      <c r="AX209" s="1">
        <v>7108.39576928137</v>
      </c>
      <c r="AY209" s="15">
        <v>0.44299019740617</v>
      </c>
      <c r="AZ209" s="1">
        <v>1119.38038522889</v>
      </c>
      <c r="BA209" s="15">
        <v>0.0696620101251847</v>
      </c>
      <c r="BB209" s="1">
        <v>1290.01233282038</v>
      </c>
      <c r="BC209" s="15">
        <v>0.0803715683683871</v>
      </c>
      <c r="BD209" s="1">
        <v>15996.4867103712</v>
      </c>
      <c r="BE209" s="15">
        <v>0.555067218862312</v>
      </c>
      <c r="BF209" s="1">
        <v>0.238242839349939</v>
      </c>
      <c r="BG209" s="1">
        <v>0.145109614016425</v>
      </c>
      <c r="BH209" s="1">
        <v>0.0402875652911997</v>
      </c>
      <c r="BI209" s="1">
        <v>0.0212927624801251</v>
      </c>
    </row>
    <row r="210" ht="15.75" customHeight="1">
      <c r="A210" s="1" t="s">
        <v>1708</v>
      </c>
      <c r="B210" s="1" t="s">
        <v>525</v>
      </c>
      <c r="C210" s="1">
        <v>138.65</v>
      </c>
      <c r="D210" s="1">
        <v>10.0542377049916</v>
      </c>
      <c r="E210" s="1">
        <v>1253.75662865</v>
      </c>
      <c r="F210" s="1">
        <v>0.011942492795744</v>
      </c>
      <c r="G210" s="1">
        <v>0.00997111359847831</v>
      </c>
      <c r="H210" s="1" t="e">
        <v>#N/A</v>
      </c>
      <c r="I210" s="1">
        <v>0.0306823057864659</v>
      </c>
      <c r="J210" s="1">
        <v>0.923804680929089</v>
      </c>
      <c r="K210" s="1">
        <v>0.0330384650095443</v>
      </c>
      <c r="L210" s="1">
        <v>0.544309146853115</v>
      </c>
      <c r="M210" s="1">
        <v>0.0164109323795454</v>
      </c>
      <c r="N210" s="1">
        <v>0.16460538757531</v>
      </c>
      <c r="O210" s="1">
        <v>65349.2603092371</v>
      </c>
      <c r="P210" s="15">
        <v>0.179699404453756</v>
      </c>
      <c r="Q210" s="1">
        <v>0.161233163104764</v>
      </c>
      <c r="R210" s="1">
        <v>0.659067432441481</v>
      </c>
      <c r="S210" s="1">
        <v>13.8824761914454</v>
      </c>
      <c r="T210" s="1">
        <v>80136.4211715832</v>
      </c>
      <c r="U210" s="15">
        <v>106.723512512499</v>
      </c>
      <c r="V210" s="1">
        <v>297667.709962061</v>
      </c>
      <c r="W210" s="15">
        <v>0.812987003494126</v>
      </c>
      <c r="X210" s="1">
        <v>0.0707318059856477</v>
      </c>
      <c r="Y210" s="1">
        <v>0.116281190520227</v>
      </c>
      <c r="Z210" s="1">
        <v>0.187012996505874</v>
      </c>
      <c r="AA210" s="1">
        <v>297.667709962061</v>
      </c>
      <c r="AB210" s="1">
        <v>6799.82107785923</v>
      </c>
      <c r="AC210" s="15">
        <v>701.885319200701</v>
      </c>
      <c r="AD210" s="1">
        <v>213834.23920856</v>
      </c>
      <c r="AE210" s="15" t="e">
        <v>#N/A</v>
      </c>
      <c r="AF210" s="1">
        <v>45315.026161659</v>
      </c>
      <c r="AG210" s="15">
        <v>72031.5641067074</v>
      </c>
      <c r="AH210" s="15">
        <v>33.2392074397593</v>
      </c>
      <c r="AI210" s="1">
        <v>21.2110884725593</v>
      </c>
      <c r="AJ210" s="1">
        <v>23.7915989117833</v>
      </c>
      <c r="AK210" s="1">
        <v>1.67782044395255</v>
      </c>
      <c r="AL210" s="1">
        <v>1.00269774026076</v>
      </c>
      <c r="AM210" s="1">
        <v>1.43846491218311</v>
      </c>
      <c r="AN210" s="1">
        <v>940.518152450129</v>
      </c>
      <c r="AO210" s="15">
        <v>1.09945810001244</v>
      </c>
      <c r="AP210" s="1">
        <v>2092.31050672459</v>
      </c>
      <c r="AQ210" s="15">
        <v>3220.07685721838</v>
      </c>
      <c r="AR210" s="15">
        <v>8719.21414307571</v>
      </c>
      <c r="AS210" s="15">
        <v>993.554725482328</v>
      </c>
      <c r="AT210" s="1">
        <v>605.308239779491</v>
      </c>
      <c r="AU210" s="1">
        <v>15630.4644722805</v>
      </c>
      <c r="AV210" s="15">
        <v>7716.16729833609</v>
      </c>
      <c r="AW210" s="15">
        <v>0.457779076384071</v>
      </c>
      <c r="AX210" s="1">
        <v>6874.85576099946</v>
      </c>
      <c r="AY210" s="15">
        <v>0.39641072154425</v>
      </c>
      <c r="AZ210" s="1">
        <v>1237.52684535457</v>
      </c>
      <c r="BA210" s="1">
        <v>0.0723821762231637</v>
      </c>
      <c r="BB210" s="1">
        <v>1259.07256734207</v>
      </c>
      <c r="BC210" s="15">
        <v>0.0734280258478442</v>
      </c>
      <c r="BD210" s="1">
        <v>17087.6224720322</v>
      </c>
      <c r="BE210" s="15">
        <v>0.546521741490986</v>
      </c>
      <c r="BF210" s="1">
        <v>0.242329812842624</v>
      </c>
      <c r="BG210" s="1">
        <v>0.142549650327461</v>
      </c>
      <c r="BH210" s="1">
        <v>0.0458159537653925</v>
      </c>
      <c r="BI210" s="1">
        <v>0.0227828415735366</v>
      </c>
    </row>
    <row r="211" ht="15.75" customHeight="1">
      <c r="A211" s="1" t="s">
        <v>1671</v>
      </c>
      <c r="B211" s="1" t="s">
        <v>527</v>
      </c>
      <c r="C211" s="1">
        <v>99.6</v>
      </c>
      <c r="D211" s="1">
        <v>8.67109443662339</v>
      </c>
      <c r="E211" s="1">
        <v>792.11270565</v>
      </c>
      <c r="F211" s="1" t="e">
        <v>#N/A</v>
      </c>
      <c r="G211" s="1">
        <v>0.0190201752319656</v>
      </c>
      <c r="H211" s="1" t="e">
        <v>#N/A</v>
      </c>
      <c r="I211" s="1">
        <v>0.024011215394577</v>
      </c>
      <c r="J211" s="1">
        <v>0.944668053939169</v>
      </c>
      <c r="K211" s="1">
        <v>0.0293621517389344</v>
      </c>
      <c r="L211" s="1">
        <v>0.678655915754808</v>
      </c>
      <c r="M211" s="1">
        <v>0.0426036665817946</v>
      </c>
      <c r="N211" s="1">
        <v>0.158731312224385</v>
      </c>
      <c r="O211" s="1">
        <v>64173.650892546</v>
      </c>
      <c r="P211" s="15">
        <v>0.195789067943408</v>
      </c>
      <c r="Q211" s="1">
        <v>0.159280126498395</v>
      </c>
      <c r="R211" s="1">
        <v>0.644930805558198</v>
      </c>
      <c r="S211" s="1">
        <v>9.70941667314991</v>
      </c>
      <c r="T211" s="1">
        <v>82911.1550728002</v>
      </c>
      <c r="U211" s="15">
        <v>93.0450892602356</v>
      </c>
      <c r="V211" s="1">
        <v>271133.642937545</v>
      </c>
      <c r="W211" s="15">
        <v>0.777003481678633</v>
      </c>
      <c r="X211" s="1">
        <v>0.0602875426132772</v>
      </c>
      <c r="Y211" s="1">
        <v>0.16270897570809</v>
      </c>
      <c r="Z211" s="1">
        <v>0.222996518321367</v>
      </c>
      <c r="AA211" s="1">
        <v>271.133642937545</v>
      </c>
      <c r="AB211" s="1">
        <v>6418.63930945014</v>
      </c>
      <c r="AC211" s="15">
        <v>620.249720141577</v>
      </c>
      <c r="AD211" s="1">
        <v>201209.411435945</v>
      </c>
      <c r="AE211" s="15" t="e">
        <v>#N/A</v>
      </c>
      <c r="AF211" s="1">
        <v>40029.0068155223</v>
      </c>
      <c r="AG211" s="15">
        <v>64565.625319219</v>
      </c>
      <c r="AH211" s="15">
        <v>31.8148688493717</v>
      </c>
      <c r="AI211" s="1">
        <v>21.0871173871865</v>
      </c>
      <c r="AJ211" s="1">
        <v>21.6372095332189</v>
      </c>
      <c r="AK211" s="1">
        <v>1.77109621479154</v>
      </c>
      <c r="AL211" s="1">
        <v>1.0972422455649</v>
      </c>
      <c r="AM211" s="1">
        <v>1.29136924624858</v>
      </c>
      <c r="AN211" s="1">
        <v>1141.71643006014</v>
      </c>
      <c r="AO211" s="1">
        <v>1.30095245200652</v>
      </c>
      <c r="AP211" s="1">
        <v>2385.56115123717</v>
      </c>
      <c r="AQ211" s="15">
        <v>3722.2368407543</v>
      </c>
      <c r="AR211" s="15">
        <v>9637.58524455882</v>
      </c>
      <c r="AS211" s="15">
        <v>1002.9594423032</v>
      </c>
      <c r="AT211" s="15">
        <v>600.405495465114</v>
      </c>
      <c r="AU211" s="1">
        <v>17348.7481743186</v>
      </c>
      <c r="AV211" s="15">
        <v>9858.04575624132</v>
      </c>
      <c r="AW211" s="15">
        <v>0.517926737803528</v>
      </c>
      <c r="AX211" s="1">
        <v>6640.08892189833</v>
      </c>
      <c r="AY211" s="15">
        <v>0.336740882470277</v>
      </c>
      <c r="AZ211" s="1">
        <v>1390.07253110739</v>
      </c>
      <c r="BA211" s="1">
        <v>0.0704385324256824</v>
      </c>
      <c r="BB211" s="1">
        <v>1448.33252060026</v>
      </c>
      <c r="BC211" s="15">
        <v>0.0748938473007952</v>
      </c>
      <c r="BD211" s="1">
        <v>19336.5397298473</v>
      </c>
      <c r="BE211" s="15">
        <v>0.528490276701265</v>
      </c>
      <c r="BF211" s="1">
        <v>0.24746820060618</v>
      </c>
      <c r="BG211" s="1">
        <v>0.155941430657784</v>
      </c>
      <c r="BH211" s="1">
        <v>0.0437080642746691</v>
      </c>
      <c r="BI211" s="1">
        <v>0.0243920277601019</v>
      </c>
    </row>
    <row r="212" ht="15.75" customHeight="1">
      <c r="A212" s="1" t="s">
        <v>1388</v>
      </c>
      <c r="B212" s="1" t="s">
        <v>529</v>
      </c>
      <c r="C212" s="1">
        <v>7.69230769230769</v>
      </c>
      <c r="D212" s="1">
        <v>480.796414586713</v>
      </c>
      <c r="E212" s="1">
        <v>2244.16188715385</v>
      </c>
      <c r="F212" s="1">
        <v>0.0445426723034045</v>
      </c>
      <c r="G212" s="1">
        <v>0.0353034797847357</v>
      </c>
      <c r="H212" s="1" t="e">
        <v>#N/A</v>
      </c>
      <c r="I212" s="1">
        <v>0.0462407338237946</v>
      </c>
      <c r="J212" s="1">
        <v>0.820988298988583</v>
      </c>
      <c r="K212" s="1">
        <v>0.0519586650344388</v>
      </c>
      <c r="L212" s="1">
        <v>0.107306529692341</v>
      </c>
      <c r="M212" s="1">
        <v>0.0203875139019289</v>
      </c>
      <c r="N212" s="1">
        <v>0.121563885460385</v>
      </c>
      <c r="O212" s="1">
        <v>90761.9673076236</v>
      </c>
      <c r="P212" s="15">
        <v>0.112890518549232</v>
      </c>
      <c r="Q212" s="1">
        <v>0.146713665219622</v>
      </c>
      <c r="R212" s="1">
        <v>0.740395816231146</v>
      </c>
      <c r="S212" s="1">
        <v>20.5520860784978</v>
      </c>
      <c r="T212" s="1">
        <v>113532.615538574</v>
      </c>
      <c r="U212" s="15">
        <v>130.460663012732</v>
      </c>
      <c r="V212" s="1">
        <v>405213.836010903</v>
      </c>
      <c r="W212" s="15">
        <v>0.88703654379701</v>
      </c>
      <c r="X212" s="1">
        <v>0.0932003164956317</v>
      </c>
      <c r="Y212" s="1">
        <v>0.0197631397073585</v>
      </c>
      <c r="Z212" s="1">
        <v>0.11296345620299</v>
      </c>
      <c r="AA212" s="1">
        <v>405.213836010903</v>
      </c>
      <c r="AB212" s="1">
        <v>15662.9091900018</v>
      </c>
      <c r="AC212" s="15">
        <v>1458.65319025866</v>
      </c>
      <c r="AD212" s="1">
        <v>316705.92186184</v>
      </c>
      <c r="AE212" s="15" t="e">
        <v>#N/A</v>
      </c>
      <c r="AF212" s="1">
        <v>76010.0193593216</v>
      </c>
      <c r="AG212" s="15">
        <v>181645.09240666</v>
      </c>
      <c r="AH212" s="15">
        <v>100.138752993243</v>
      </c>
      <c r="AI212" s="1">
        <v>37.0414647707584</v>
      </c>
      <c r="AJ212" s="1">
        <v>53.4604539083515</v>
      </c>
      <c r="AK212" s="1">
        <v>2.27810431426893</v>
      </c>
      <c r="AL212" s="1">
        <v>1.4055017707395</v>
      </c>
      <c r="AM212" s="1">
        <v>1.66628316536687</v>
      </c>
      <c r="AN212" s="1">
        <v>654.474977232029</v>
      </c>
      <c r="AO212" s="15">
        <v>0.653750446235228</v>
      </c>
      <c r="AP212" s="1">
        <v>2527.87184938548</v>
      </c>
      <c r="AQ212" s="15">
        <v>3138.56174459194</v>
      </c>
      <c r="AR212" s="15">
        <v>11545.0906624747</v>
      </c>
      <c r="AS212" s="15">
        <v>1395.83879820329</v>
      </c>
      <c r="AT212" s="1">
        <v>690.518039284219</v>
      </c>
      <c r="AU212" s="1">
        <v>19297.8810939397</v>
      </c>
      <c r="AV212" s="15">
        <v>3666.92750660403</v>
      </c>
      <c r="AW212" s="15">
        <v>0.191153684289276</v>
      </c>
      <c r="AX212" s="1">
        <v>13889.2025817381</v>
      </c>
      <c r="AY212" s="15">
        <v>0.69955283334606</v>
      </c>
      <c r="AZ212" s="1">
        <v>1792.05899569124</v>
      </c>
      <c r="BA212" s="1">
        <v>0.0831412313611292</v>
      </c>
      <c r="BB212" s="1">
        <v>504.536267339202</v>
      </c>
      <c r="BC212" s="15">
        <v>0.0261522510133463</v>
      </c>
      <c r="BD212" s="1">
        <v>19852.7253513726</v>
      </c>
      <c r="BE212" s="15">
        <v>0.580126256433371</v>
      </c>
      <c r="BF212" s="1">
        <v>0.215606363381302</v>
      </c>
      <c r="BG212" s="1">
        <v>0.148901780355377</v>
      </c>
      <c r="BH212" s="1">
        <v>0.0373389688284502</v>
      </c>
      <c r="BI212" s="1">
        <v>0.0180266310014997</v>
      </c>
    </row>
    <row r="213" ht="15.75" customHeight="1">
      <c r="A213" s="1" t="s">
        <v>1607</v>
      </c>
      <c r="B213" s="1" t="s">
        <v>531</v>
      </c>
      <c r="C213" s="1">
        <v>35.05</v>
      </c>
      <c r="D213" s="1">
        <v>150.744890907017</v>
      </c>
      <c r="E213" s="1">
        <v>3301.08412925</v>
      </c>
      <c r="F213" s="1">
        <v>0.0417854196193231</v>
      </c>
      <c r="G213" s="1">
        <v>0.0226789460757975</v>
      </c>
      <c r="H213" s="1" t="e">
        <v>#N/A</v>
      </c>
      <c r="I213" s="1">
        <v>0.0468769093022662</v>
      </c>
      <c r="J213" s="1">
        <v>0.846075583452176</v>
      </c>
      <c r="K213" s="1">
        <v>0.0426072479874698</v>
      </c>
      <c r="L213" s="1">
        <v>0.139729131129884</v>
      </c>
      <c r="M213" s="1">
        <v>0.0181031849045483</v>
      </c>
      <c r="N213" s="1">
        <v>0.117603030627042</v>
      </c>
      <c r="O213" s="1">
        <v>83248.1263641398</v>
      </c>
      <c r="P213" s="15">
        <v>0.157613094577487</v>
      </c>
      <c r="Q213" s="1">
        <v>0.160041876432145</v>
      </c>
      <c r="R213" s="1">
        <v>0.682345028990368</v>
      </c>
      <c r="S213" s="1">
        <v>26.6137548695028</v>
      </c>
      <c r="T213" s="1">
        <v>107981.559091721</v>
      </c>
      <c r="U213" s="15">
        <v>152.758870336776</v>
      </c>
      <c r="V213" s="1">
        <v>400653.375744316</v>
      </c>
      <c r="W213" s="15">
        <v>0.871700183452557</v>
      </c>
      <c r="X213" s="1">
        <v>0.0960205296957526</v>
      </c>
      <c r="Y213" s="1">
        <v>0.0322792868516901</v>
      </c>
      <c r="Z213" s="1">
        <v>0.128299816547443</v>
      </c>
      <c r="AA213" s="1">
        <v>400.653375744316</v>
      </c>
      <c r="AB213" s="1">
        <v>12576.3633777586</v>
      </c>
      <c r="AC213" s="15">
        <v>1262.89106571397</v>
      </c>
      <c r="AD213" s="1">
        <v>314848.746452118</v>
      </c>
      <c r="AE213" s="15" t="e">
        <v>#N/A</v>
      </c>
      <c r="AF213" s="1">
        <v>69182.7169236438</v>
      </c>
      <c r="AG213" s="15">
        <v>153828.096407669</v>
      </c>
      <c r="AH213" s="15">
        <v>69.8050509852609</v>
      </c>
      <c r="AI213" s="1">
        <v>29.7254511114873</v>
      </c>
      <c r="AJ213" s="1">
        <v>37.4378104922</v>
      </c>
      <c r="AK213" s="1">
        <v>1.83779738264906</v>
      </c>
      <c r="AL213" s="1">
        <v>1.17916272669451</v>
      </c>
      <c r="AM213" s="1">
        <v>1.44390294366705</v>
      </c>
      <c r="AN213" s="1">
        <v>345.769173946902</v>
      </c>
      <c r="AO213" s="15">
        <v>0.610583256815308</v>
      </c>
      <c r="AP213" s="1">
        <v>1934.23852967682</v>
      </c>
      <c r="AQ213" s="15">
        <v>2754.68617110525</v>
      </c>
      <c r="AR213" s="15">
        <v>9609.59360469471</v>
      </c>
      <c r="AS213" s="15">
        <v>1156.32801272085</v>
      </c>
      <c r="AT213" s="1">
        <v>544.188135674125</v>
      </c>
      <c r="AU213" s="1">
        <v>15999.0344538718</v>
      </c>
      <c r="AV213" s="15">
        <v>3404.52356579555</v>
      </c>
      <c r="AW213" s="15">
        <v>0.207767059065847</v>
      </c>
      <c r="AX213" s="1">
        <v>11047.5430818993</v>
      </c>
      <c r="AY213" s="15">
        <v>0.659338032347473</v>
      </c>
      <c r="AZ213" s="1">
        <v>1680.20806482902</v>
      </c>
      <c r="BA213" s="1">
        <v>0.101154678791858</v>
      </c>
      <c r="BB213" s="1">
        <v>516.68228457076</v>
      </c>
      <c r="BC213" s="15">
        <v>0.0317402298024597</v>
      </c>
      <c r="BD213" s="1">
        <v>16648.9569970946</v>
      </c>
      <c r="BE213" s="15">
        <v>0.593421642614418</v>
      </c>
      <c r="BF213" s="1">
        <v>0.22644236231084</v>
      </c>
      <c r="BG213" s="1">
        <v>0.130901017143325</v>
      </c>
      <c r="BH213" s="1">
        <v>0.0342662218962058</v>
      </c>
      <c r="BI213" s="1">
        <v>0.0149687560352123</v>
      </c>
    </row>
    <row r="214" ht="15.75" customHeight="1">
      <c r="A214" s="1" t="s">
        <v>1747</v>
      </c>
      <c r="B214" s="1" t="s">
        <v>533</v>
      </c>
      <c r="C214" s="1">
        <v>73.4</v>
      </c>
      <c r="D214" s="1">
        <v>12.9071561762141</v>
      </c>
      <c r="E214" s="1">
        <v>706.6231932</v>
      </c>
      <c r="F214" s="1" t="e">
        <v>#N/A</v>
      </c>
      <c r="G214" s="1">
        <v>0.013942952827458</v>
      </c>
      <c r="H214" s="1" t="e">
        <v>#N/A</v>
      </c>
      <c r="I214" s="1">
        <v>0.0213797442478947</v>
      </c>
      <c r="J214" s="1">
        <v>0.955559806866255</v>
      </c>
      <c r="K214" s="1">
        <v>0.0272893961953988</v>
      </c>
      <c r="L214" s="1">
        <v>0.819157259024227</v>
      </c>
      <c r="M214" s="1">
        <v>0.0303785374466038</v>
      </c>
      <c r="N214" s="1">
        <v>0.163948061053907</v>
      </c>
      <c r="O214" s="1">
        <v>62294.2171431178</v>
      </c>
      <c r="P214" s="15">
        <v>0.21995379129771</v>
      </c>
      <c r="Q214" s="1">
        <v>0.179001637722079</v>
      </c>
      <c r="R214" s="1">
        <v>0.601044570980211</v>
      </c>
      <c r="S214" s="1">
        <v>8.2672600553235</v>
      </c>
      <c r="T214" s="1">
        <v>85733.9562223679</v>
      </c>
      <c r="U214" s="15">
        <v>99.3296196306015</v>
      </c>
      <c r="V214" s="1">
        <v>288188.927224134</v>
      </c>
      <c r="W214" s="15">
        <v>0.746583068049789</v>
      </c>
      <c r="X214" s="1">
        <v>0.0937197948441784</v>
      </c>
      <c r="Y214" s="1">
        <v>0.159697137106032</v>
      </c>
      <c r="Z214" s="1">
        <v>0.253416931950211</v>
      </c>
      <c r="AA214" s="1">
        <v>288.188927224134</v>
      </c>
      <c r="AB214" s="1">
        <v>6891.49704801962</v>
      </c>
      <c r="AC214" s="15">
        <v>650.644160741369</v>
      </c>
      <c r="AD214" s="1">
        <v>202721.629970559</v>
      </c>
      <c r="AE214" s="15" t="e">
        <v>#N/A</v>
      </c>
      <c r="AF214" s="1">
        <v>41590.0270965739</v>
      </c>
      <c r="AG214" s="15">
        <v>66218.63082935</v>
      </c>
      <c r="AH214" s="15">
        <v>33.5444306466069</v>
      </c>
      <c r="AI214" s="1">
        <v>21.382857909768</v>
      </c>
      <c r="AJ214" s="1">
        <v>22.9645897121885</v>
      </c>
      <c r="AK214" s="1">
        <v>1.69895276587703</v>
      </c>
      <c r="AL214" s="1">
        <v>1.07640887142773</v>
      </c>
      <c r="AM214" s="1">
        <v>1.27275065238624</v>
      </c>
      <c r="AN214" s="1">
        <v>511.414695947741</v>
      </c>
      <c r="AO214" s="15">
        <v>0.99116701376621</v>
      </c>
      <c r="AP214" s="1">
        <v>2456.42811360243</v>
      </c>
      <c r="AQ214" s="15">
        <v>3963.48866050778</v>
      </c>
      <c r="AR214" s="15">
        <v>9806.37019515255</v>
      </c>
      <c r="AS214" s="15">
        <v>965.024923554972</v>
      </c>
      <c r="AT214" s="1">
        <v>416.479698560792</v>
      </c>
      <c r="AU214" s="1">
        <v>17607.7915913785</v>
      </c>
      <c r="AV214" s="15">
        <v>9873.01837648998</v>
      </c>
      <c r="AW214" s="15">
        <v>0.52127185499745</v>
      </c>
      <c r="AX214" s="1">
        <v>6387.01535648271</v>
      </c>
      <c r="AY214" s="15">
        <v>0.323801873214547</v>
      </c>
      <c r="AZ214" s="1">
        <v>1232.74668988033</v>
      </c>
      <c r="BA214" s="1">
        <v>0.0627397834332869</v>
      </c>
      <c r="BB214" s="1">
        <v>1776.76476995979</v>
      </c>
      <c r="BC214" s="15">
        <v>0.0921864883677546</v>
      </c>
      <c r="BD214" s="1">
        <v>19269.5451928128</v>
      </c>
      <c r="BE214" s="15">
        <v>0.506488137841437</v>
      </c>
      <c r="BF214" s="1">
        <v>0.245655037357033</v>
      </c>
      <c r="BG214" s="1">
        <v>0.187238376252128</v>
      </c>
      <c r="BH214" s="1">
        <v>0.0426953312959274</v>
      </c>
      <c r="BI214" s="1">
        <v>0.017923117253475</v>
      </c>
    </row>
    <row r="215" ht="15.75" customHeight="1">
      <c r="A215" s="1" t="s">
        <v>1748</v>
      </c>
      <c r="B215" s="1" t="s">
        <v>535</v>
      </c>
      <c r="C215" s="1">
        <v>28.6</v>
      </c>
      <c r="D215" s="1">
        <v>151.517899927618</v>
      </c>
      <c r="E215" s="1">
        <v>4009.98019635</v>
      </c>
      <c r="F215" s="1">
        <v>0.0289011947441116</v>
      </c>
      <c r="G215" s="1">
        <v>0.0377929681330696</v>
      </c>
      <c r="H215" s="1">
        <v>0.00171156324629086</v>
      </c>
      <c r="I215" s="1">
        <v>0.0528711649987461</v>
      </c>
      <c r="J215" s="1">
        <v>0.829321144407761</v>
      </c>
      <c r="K215" s="1">
        <v>0.0500736933945493</v>
      </c>
      <c r="L215" s="1">
        <v>0.285319447289606</v>
      </c>
      <c r="M215" s="1">
        <v>0.0245768172164914</v>
      </c>
      <c r="N215" s="1">
        <v>0.144483954676208</v>
      </c>
      <c r="O215" s="1">
        <v>80608.5052684769</v>
      </c>
      <c r="P215" s="15">
        <v>0.158393583450455</v>
      </c>
      <c r="Q215" s="1">
        <v>0.168749611593344</v>
      </c>
      <c r="R215" s="1">
        <v>0.672856804956201</v>
      </c>
      <c r="S215" s="1">
        <v>30.8737217307339</v>
      </c>
      <c r="T215" s="1">
        <v>104473.301395665</v>
      </c>
      <c r="U215" s="15">
        <v>149.706709756447</v>
      </c>
      <c r="V215" s="1">
        <v>341116.529140237</v>
      </c>
      <c r="W215" s="15">
        <v>0.807213008746676</v>
      </c>
      <c r="X215" s="1">
        <v>0.156139214704159</v>
      </c>
      <c r="Y215" s="1">
        <v>0.0366477765491646</v>
      </c>
      <c r="Z215" s="1">
        <v>0.192786991253324</v>
      </c>
      <c r="AA215" s="1">
        <v>341.116529140238</v>
      </c>
      <c r="AB215" s="1">
        <v>11044.3921245078</v>
      </c>
      <c r="AC215" s="15">
        <v>1083.5536109268</v>
      </c>
      <c r="AD215" s="1">
        <v>243016.59099266</v>
      </c>
      <c r="AE215" s="15" t="e">
        <v>#N/A</v>
      </c>
      <c r="AF215" s="1">
        <v>52392.373455176</v>
      </c>
      <c r="AG215" s="15">
        <v>93172.457442012</v>
      </c>
      <c r="AH215" s="15">
        <v>65.5111088969435</v>
      </c>
      <c r="AI215" s="1">
        <v>30.6878407526155</v>
      </c>
      <c r="AJ215" s="1">
        <v>36.902338703199</v>
      </c>
      <c r="AK215" s="1">
        <v>1.45179463333548</v>
      </c>
      <c r="AL215" s="1">
        <v>0.931506972901782</v>
      </c>
      <c r="AM215" s="1">
        <v>1.14459878501013</v>
      </c>
      <c r="AN215" s="1">
        <v>0.0</v>
      </c>
      <c r="AO215" s="15">
        <v>0.833705464660887</v>
      </c>
      <c r="AP215" s="1">
        <v>1877.73661272785</v>
      </c>
      <c r="AQ215" s="15">
        <v>2726.59619353035</v>
      </c>
      <c r="AR215" s="15">
        <v>9290.27507116107</v>
      </c>
      <c r="AS215" s="15">
        <v>1153.33414107872</v>
      </c>
      <c r="AT215" s="1">
        <v>450.66318410872</v>
      </c>
      <c r="AU215" s="1">
        <v>15498.6052026067</v>
      </c>
      <c r="AV215" s="15">
        <v>4563.25353892013</v>
      </c>
      <c r="AW215" s="15">
        <v>0.282724660401163</v>
      </c>
      <c r="AX215" s="1">
        <v>9559.67144696639</v>
      </c>
      <c r="AY215" s="15">
        <v>0.587512186932978</v>
      </c>
      <c r="AZ215" s="1">
        <v>1378.30489677022</v>
      </c>
      <c r="BA215" s="1">
        <v>0.0851815079475017</v>
      </c>
      <c r="BB215" s="1">
        <v>719.645378975092</v>
      </c>
      <c r="BC215" s="15">
        <v>0.0445816447013911</v>
      </c>
      <c r="BD215" s="1">
        <v>16220.8752616318</v>
      </c>
      <c r="BE215" s="15">
        <v>0.576606775678384</v>
      </c>
      <c r="BF215" s="1">
        <v>0.236297555185008</v>
      </c>
      <c r="BG215" s="1">
        <v>0.134695945569281</v>
      </c>
      <c r="BH215" s="1">
        <v>0.0332002221502849</v>
      </c>
      <c r="BI215" s="1">
        <v>0.0191995014170424</v>
      </c>
    </row>
    <row r="216" ht="15.75" customHeight="1">
      <c r="A216" s="1" t="s">
        <v>1750</v>
      </c>
      <c r="B216" s="1" t="s">
        <v>537</v>
      </c>
      <c r="C216" s="1">
        <v>72.05</v>
      </c>
      <c r="D216" s="1">
        <v>16.9694624229558</v>
      </c>
      <c r="E216" s="1">
        <v>1127.13884375</v>
      </c>
      <c r="F216" s="1">
        <v>0.0100066989925796</v>
      </c>
      <c r="G216" s="1">
        <v>0.0148301166550196</v>
      </c>
      <c r="H216" s="1" t="e">
        <v>#N/A</v>
      </c>
      <c r="I216" s="1">
        <v>0.0573318230958543</v>
      </c>
      <c r="J216" s="1">
        <v>0.890041529311996</v>
      </c>
      <c r="K216" s="1">
        <v>0.0375405347782053</v>
      </c>
      <c r="L216" s="1">
        <v>0.457877517919724</v>
      </c>
      <c r="M216" s="1">
        <v>0.0142718632163649</v>
      </c>
      <c r="N216" s="1">
        <v>0.152314278334809</v>
      </c>
      <c r="O216" s="1">
        <v>67500.6156119253</v>
      </c>
      <c r="P216" s="15">
        <v>0.226793458728269</v>
      </c>
      <c r="Q216" s="1">
        <v>0.15530942669043</v>
      </c>
      <c r="R216" s="1">
        <v>0.617897114581302</v>
      </c>
      <c r="S216" s="1">
        <v>12.5795101837009</v>
      </c>
      <c r="T216" s="1">
        <v>86211.2373541058</v>
      </c>
      <c r="U216" s="15">
        <v>101.635754318523</v>
      </c>
      <c r="V216" s="1">
        <v>358963.773845187</v>
      </c>
      <c r="W216" s="15">
        <v>0.729886245499292</v>
      </c>
      <c r="X216" s="1">
        <v>0.11330144628059</v>
      </c>
      <c r="Y216" s="1">
        <v>0.156812308220118</v>
      </c>
      <c r="Z216" s="1">
        <v>0.270113754500708</v>
      </c>
      <c r="AA216" s="1">
        <v>358.963773845186</v>
      </c>
      <c r="AB216" s="1">
        <v>9481.80524454577</v>
      </c>
      <c r="AC216" s="15">
        <v>775.52768307742</v>
      </c>
      <c r="AD216" s="1">
        <v>283124.038737682</v>
      </c>
      <c r="AE216" s="15" t="e">
        <v>#N/A</v>
      </c>
      <c r="AF216" s="1">
        <v>46010.3540467017</v>
      </c>
      <c r="AG216" s="15">
        <v>77045.4928390145</v>
      </c>
      <c r="AH216" s="15">
        <v>42.927650817993</v>
      </c>
      <c r="AI216" s="1">
        <v>22.8018822011544</v>
      </c>
      <c r="AJ216" s="1">
        <v>25.5219418674048</v>
      </c>
      <c r="AK216" s="1">
        <v>1.89229568705697</v>
      </c>
      <c r="AL216" s="1">
        <v>1.20329084921873</v>
      </c>
      <c r="AM216" s="1">
        <v>1.44758870818068</v>
      </c>
      <c r="AN216" s="1">
        <v>1281.86901020374</v>
      </c>
      <c r="AO216" s="15">
        <v>1.08346164300368</v>
      </c>
      <c r="AP216" s="1">
        <v>2267.04043886785</v>
      </c>
      <c r="AQ216" s="15">
        <v>3121.23163974669</v>
      </c>
      <c r="AR216" s="15">
        <v>9038.32516507574</v>
      </c>
      <c r="AS216" s="15">
        <v>1043.61765724126</v>
      </c>
      <c r="AT216" s="1">
        <v>451.869314791326</v>
      </c>
      <c r="AU216" s="1">
        <v>15922.0842157229</v>
      </c>
      <c r="AV216" s="15">
        <v>6233.06665271397</v>
      </c>
      <c r="AW216" s="15">
        <v>0.343190149952787</v>
      </c>
      <c r="AX216" s="1">
        <v>9329.57746967897</v>
      </c>
      <c r="AY216" s="15">
        <v>0.502649960309272</v>
      </c>
      <c r="AZ216" s="1">
        <v>1709.45866545365</v>
      </c>
      <c r="BA216" s="1">
        <v>0.0942974384810306</v>
      </c>
      <c r="BB216" s="1">
        <v>1094.17178819671</v>
      </c>
      <c r="BC216" s="15">
        <v>0.0598624512476195</v>
      </c>
      <c r="BD216" s="1">
        <v>18366.2745760433</v>
      </c>
      <c r="BE216" s="15">
        <v>0.545263809945728</v>
      </c>
      <c r="BF216" s="1">
        <v>0.228153376042706</v>
      </c>
      <c r="BG216" s="1">
        <v>0.165536022964946</v>
      </c>
      <c r="BH216" s="1">
        <v>0.0385017739724248</v>
      </c>
      <c r="BI216" s="1">
        <v>0.0225450170741946</v>
      </c>
    </row>
    <row r="217" ht="15.75" customHeight="1">
      <c r="A217" s="1" t="s">
        <v>1751</v>
      </c>
      <c r="B217" s="1" t="s">
        <v>539</v>
      </c>
      <c r="C217" s="1">
        <v>115.15</v>
      </c>
      <c r="D217" s="1">
        <v>12.1495432750469</v>
      </c>
      <c r="E217" s="1">
        <v>1257.2439451</v>
      </c>
      <c r="F217" s="1">
        <v>0.00997429390700029</v>
      </c>
      <c r="G217" s="1">
        <v>0.0131601180308775</v>
      </c>
      <c r="H217" s="1" t="e">
        <v>#N/A</v>
      </c>
      <c r="I217" s="1">
        <v>0.0276758300773615</v>
      </c>
      <c r="J217" s="1">
        <v>0.928563317665449</v>
      </c>
      <c r="K217" s="1">
        <v>0.0328738082048903</v>
      </c>
      <c r="L217" s="1">
        <v>0.440435464891076</v>
      </c>
      <c r="M217" s="1" t="e">
        <v>#N/A</v>
      </c>
      <c r="N217" s="1">
        <v>0.156661121638923</v>
      </c>
      <c r="O217" s="1">
        <v>68355.079573454</v>
      </c>
      <c r="P217" s="15">
        <v>0.208990415772375</v>
      </c>
      <c r="Q217" s="1">
        <v>0.168796487271045</v>
      </c>
      <c r="R217" s="1">
        <v>0.62221309695658</v>
      </c>
      <c r="S217" s="1">
        <v>13.1016782239288</v>
      </c>
      <c r="T217" s="1">
        <v>88981.1701173878</v>
      </c>
      <c r="U217" s="15">
        <v>105.375008226881</v>
      </c>
      <c r="V217" s="1">
        <v>333916.46067272</v>
      </c>
      <c r="W217" s="15">
        <v>0.82231605933676</v>
      </c>
      <c r="X217" s="1">
        <v>0.0723548184270614</v>
      </c>
      <c r="Y217" s="1">
        <v>0.105329122236179</v>
      </c>
      <c r="Z217" s="1">
        <v>0.17768394066324</v>
      </c>
      <c r="AA217" s="1">
        <v>333.91646067272</v>
      </c>
      <c r="AB217" s="1">
        <v>7630.46768878012</v>
      </c>
      <c r="AC217" s="15">
        <v>773.283354267951</v>
      </c>
      <c r="AD217" s="1">
        <v>251818.686267451</v>
      </c>
      <c r="AE217" s="15" t="e">
        <v>#N/A</v>
      </c>
      <c r="AF217" s="1">
        <v>47476.6444216116</v>
      </c>
      <c r="AG217" s="15">
        <v>77687.9611778172</v>
      </c>
      <c r="AH217" s="15">
        <v>33.6949309398037</v>
      </c>
      <c r="AI217" s="1">
        <v>20.9437082961511</v>
      </c>
      <c r="AJ217" s="1">
        <v>21.7323153341447</v>
      </c>
      <c r="AK217" s="1">
        <v>1.46986278520873</v>
      </c>
      <c r="AL217" s="1">
        <v>0.880171494597621</v>
      </c>
      <c r="AM217" s="1">
        <v>1.0962726408385</v>
      </c>
      <c r="AN217" s="1">
        <v>1811.45274938576</v>
      </c>
      <c r="AO217" s="15">
        <v>1.16293168090572</v>
      </c>
      <c r="AP217" s="1">
        <v>2306.84564384147</v>
      </c>
      <c r="AQ217" s="15">
        <v>3364.92624719979</v>
      </c>
      <c r="AR217" s="15">
        <v>9025.73898424894</v>
      </c>
      <c r="AS217" s="15">
        <v>1089.77795306942</v>
      </c>
      <c r="AT217" s="1">
        <v>478.724368763715</v>
      </c>
      <c r="AU217" s="1">
        <v>16266.0131971233</v>
      </c>
      <c r="AV217" s="15">
        <v>7050.07072949621</v>
      </c>
      <c r="AW217" s="15">
        <v>0.391514993276175</v>
      </c>
      <c r="AX217" s="1">
        <v>8596.64700729019</v>
      </c>
      <c r="AY217" s="15">
        <v>0.464120209781139</v>
      </c>
      <c r="AZ217" s="1">
        <v>1490.82198038096</v>
      </c>
      <c r="BA217" s="1">
        <v>0.0821547122192452</v>
      </c>
      <c r="BB217" s="1">
        <v>1140.88014905734</v>
      </c>
      <c r="BC217" s="15">
        <v>0.0622100847326143</v>
      </c>
      <c r="BD217" s="1">
        <v>18278.4198662247</v>
      </c>
      <c r="BE217" s="15">
        <v>0.544335209998619</v>
      </c>
      <c r="BF217" s="1">
        <v>0.229045068845451</v>
      </c>
      <c r="BG217" s="1">
        <v>0.160936316865987</v>
      </c>
      <c r="BH217" s="1">
        <v>0.0427850853767614</v>
      </c>
      <c r="BI217" s="1">
        <v>0.0228983189131821</v>
      </c>
    </row>
    <row r="218" ht="15.75" customHeight="1">
      <c r="A218" s="1" t="s">
        <v>1610</v>
      </c>
      <c r="B218" s="1" t="s">
        <v>541</v>
      </c>
      <c r="C218" s="1">
        <v>161.05</v>
      </c>
      <c r="D218" s="1">
        <v>11.8285815486885</v>
      </c>
      <c r="E218" s="1">
        <v>1578.1692501</v>
      </c>
      <c r="F218" s="1">
        <v>0.00791125779211546</v>
      </c>
      <c r="G218" s="1">
        <v>0.0146533556120905</v>
      </c>
      <c r="H218" s="1" t="e">
        <v>#N/A</v>
      </c>
      <c r="I218" s="1">
        <v>0.0256975255616232</v>
      </c>
      <c r="J218" s="1">
        <v>0.919712443894126</v>
      </c>
      <c r="K218" s="1">
        <v>0.0381722397583103</v>
      </c>
      <c r="L218" s="1">
        <v>0.805768796026101</v>
      </c>
      <c r="M218" s="1">
        <v>0.0122113171261465</v>
      </c>
      <c r="N218" s="1">
        <v>0.173996283190849</v>
      </c>
      <c r="O218" s="1">
        <v>66549.9162736137</v>
      </c>
      <c r="P218" s="15">
        <v>0.189102371783035</v>
      </c>
      <c r="Q218" s="1">
        <v>0.158370060367376</v>
      </c>
      <c r="R218" s="1">
        <v>0.65252756784959</v>
      </c>
      <c r="S218" s="1">
        <v>14.9372903367068</v>
      </c>
      <c r="T218" s="1">
        <v>87553.971485477</v>
      </c>
      <c r="U218" s="15">
        <v>119.574602597213</v>
      </c>
      <c r="V218" s="1">
        <v>290907.096542978</v>
      </c>
      <c r="W218" s="15">
        <v>0.698770657570197</v>
      </c>
      <c r="X218" s="1">
        <v>0.145497765698292</v>
      </c>
      <c r="Y218" s="1">
        <v>0.155731576731511</v>
      </c>
      <c r="Z218" s="1">
        <v>0.301229342429803</v>
      </c>
      <c r="AA218" s="1">
        <v>290.907096542978</v>
      </c>
      <c r="AB218" s="1">
        <v>6654.78445948337</v>
      </c>
      <c r="AC218" s="15">
        <v>604.425011727708</v>
      </c>
      <c r="AD218" s="1">
        <v>208792.189959377</v>
      </c>
      <c r="AE218" s="15" t="e">
        <v>#N/A</v>
      </c>
      <c r="AF218" s="1">
        <v>39890.7209433406</v>
      </c>
      <c r="AG218" s="15">
        <v>64282.0538991428</v>
      </c>
      <c r="AH218" s="15">
        <v>30.098154865534</v>
      </c>
      <c r="AI218" s="1">
        <v>20.592863833597</v>
      </c>
      <c r="AJ218" s="1">
        <v>21.7932929266844</v>
      </c>
      <c r="AK218" s="1">
        <v>1.37884943241805</v>
      </c>
      <c r="AL218" s="1">
        <v>0.859390295376594</v>
      </c>
      <c r="AM218" s="1">
        <v>1.11660577700152</v>
      </c>
      <c r="AN218" s="1">
        <v>763.151370756771</v>
      </c>
      <c r="AO218" s="1">
        <v>1.04095153016295</v>
      </c>
      <c r="AP218" s="1">
        <v>2253.84316401718</v>
      </c>
      <c r="AQ218" s="15">
        <v>3607.79269342577</v>
      </c>
      <c r="AR218" s="15">
        <v>9530.8479052845</v>
      </c>
      <c r="AS218" s="15">
        <v>949.023354374125</v>
      </c>
      <c r="AT218" s="1">
        <v>413.313329643616</v>
      </c>
      <c r="AU218" s="1">
        <v>16754.8204467452</v>
      </c>
      <c r="AV218" s="15">
        <v>8236.33610539622</v>
      </c>
      <c r="AW218" s="15">
        <v>0.464038674372461</v>
      </c>
      <c r="AX218" s="1">
        <v>6563.32226890352</v>
      </c>
      <c r="AY218" s="15">
        <v>0.362612155257029</v>
      </c>
      <c r="AZ218" s="1">
        <v>1085.55727692233</v>
      </c>
      <c r="BA218" s="1">
        <v>0.0605581196075901</v>
      </c>
      <c r="BB218" s="1">
        <v>2027.42152942447</v>
      </c>
      <c r="BC218" s="15">
        <v>0.112791050771264</v>
      </c>
      <c r="BD218" s="1">
        <v>17912.6371806465</v>
      </c>
      <c r="BE218" s="15">
        <v>0.540791956842104</v>
      </c>
      <c r="BF218" s="1">
        <v>0.25278143562375</v>
      </c>
      <c r="BG218" s="1">
        <v>0.142757282823601</v>
      </c>
      <c r="BH218" s="1">
        <v>0.041851790103421</v>
      </c>
      <c r="BI218" s="1">
        <v>0.0218175346071236</v>
      </c>
    </row>
    <row r="219" ht="15.75" customHeight="1">
      <c r="A219" s="1" t="s">
        <v>1715</v>
      </c>
      <c r="B219" s="1" t="s">
        <v>544</v>
      </c>
      <c r="C219" s="1">
        <v>61.6</v>
      </c>
      <c r="D219" s="1">
        <v>30.7634815164736</v>
      </c>
      <c r="E219" s="1">
        <v>1700.69175705</v>
      </c>
      <c r="F219" s="1">
        <v>0.0102034522295893</v>
      </c>
      <c r="G219" s="1">
        <v>0.0223496320674896</v>
      </c>
      <c r="H219" s="1">
        <v>0.00508262092682342</v>
      </c>
      <c r="I219" s="1">
        <v>0.0346838422151843</v>
      </c>
      <c r="J219" s="1">
        <v>0.882994988506449</v>
      </c>
      <c r="K219" s="1">
        <v>0.0529656444102934</v>
      </c>
      <c r="L219" s="1">
        <v>0.605598646628654</v>
      </c>
      <c r="M219" s="1">
        <v>0.0129253883004618</v>
      </c>
      <c r="N219" s="1">
        <v>0.150673216332449</v>
      </c>
      <c r="O219" s="1">
        <v>67997.3616262262</v>
      </c>
      <c r="P219" s="15">
        <v>0.228576933074887</v>
      </c>
      <c r="Q219" s="1">
        <v>0.155643526868089</v>
      </c>
      <c r="R219" s="1">
        <v>0.615779540057024</v>
      </c>
      <c r="S219" s="1">
        <v>14.083412968697</v>
      </c>
      <c r="T219" s="1">
        <v>94458.8614965679</v>
      </c>
      <c r="U219" s="15">
        <v>137.153585369902</v>
      </c>
      <c r="V219" s="1">
        <v>267575.184664473</v>
      </c>
      <c r="W219" s="15">
        <v>0.809930503571807</v>
      </c>
      <c r="X219" s="1">
        <v>0.119329403788143</v>
      </c>
      <c r="Y219" s="1">
        <v>0.0707400926400503</v>
      </c>
      <c r="Z219" s="1">
        <v>0.190069496428193</v>
      </c>
      <c r="AA219" s="1">
        <v>267.575184664473</v>
      </c>
      <c r="AB219" s="1">
        <v>6558.36047523812</v>
      </c>
      <c r="AC219" s="15">
        <v>733.162535674795</v>
      </c>
      <c r="AD219" s="1">
        <v>202088.93652969</v>
      </c>
      <c r="AE219" s="15" t="e">
        <v>#N/A</v>
      </c>
      <c r="AF219" s="1">
        <v>45764.6241978612</v>
      </c>
      <c r="AG219" s="15">
        <v>74918.8684789495</v>
      </c>
      <c r="AH219" s="15">
        <v>39.1470948920982</v>
      </c>
      <c r="AI219" s="1">
        <v>22.5759709956773</v>
      </c>
      <c r="AJ219" s="1">
        <v>25.8937188907573</v>
      </c>
      <c r="AK219" s="1">
        <v>2.09131432486353</v>
      </c>
      <c r="AL219" s="1">
        <v>1.61786882959193</v>
      </c>
      <c r="AM219" s="1">
        <v>1.88330975055047</v>
      </c>
      <c r="AN219" s="1">
        <v>1417.30462619578</v>
      </c>
      <c r="AO219" s="15">
        <v>1.05998705125078</v>
      </c>
      <c r="AP219" s="1">
        <v>1856.11609565013</v>
      </c>
      <c r="AQ219" s="15">
        <v>3425.25444593469</v>
      </c>
      <c r="AR219" s="15">
        <v>8157.45782208323</v>
      </c>
      <c r="AS219" s="15">
        <v>992.478618775581</v>
      </c>
      <c r="AT219" s="1">
        <v>524.526414208859</v>
      </c>
      <c r="AU219" s="1">
        <v>14955.8333966525</v>
      </c>
      <c r="AV219" s="15">
        <v>6608.68486970609</v>
      </c>
      <c r="AW219" s="15">
        <v>0.419132166091238</v>
      </c>
      <c r="AX219" s="1">
        <v>7063.09484382312</v>
      </c>
      <c r="AY219" s="15">
        <v>0.43504170678326</v>
      </c>
      <c r="AZ219" s="1">
        <v>1271.96822380451</v>
      </c>
      <c r="BA219" s="1">
        <v>0.0782680369094819</v>
      </c>
      <c r="BB219" s="1">
        <v>1074.65508386143</v>
      </c>
      <c r="BC219" s="15">
        <v>0.067558090209543</v>
      </c>
      <c r="BD219" s="1">
        <v>16018.4030211951</v>
      </c>
      <c r="BE219" s="15">
        <v>0.540465816510064</v>
      </c>
      <c r="BF219" s="1">
        <v>0.223379522148947</v>
      </c>
      <c r="BG219" s="1">
        <v>0.177511115432061</v>
      </c>
      <c r="BH219" s="1">
        <v>0.0383915191078636</v>
      </c>
      <c r="BI219" s="1">
        <v>0.0202520268010647</v>
      </c>
    </row>
    <row r="220" ht="15.75" customHeight="1">
      <c r="A220" s="1" t="s">
        <v>1391</v>
      </c>
      <c r="B220" s="1" t="s">
        <v>546</v>
      </c>
      <c r="C220" s="1">
        <v>99.25</v>
      </c>
      <c r="D220" s="1">
        <v>21.320138998743</v>
      </c>
      <c r="E220" s="1">
        <v>1914.20826015</v>
      </c>
      <c r="F220" s="1">
        <v>0.014426514540167</v>
      </c>
      <c r="G220" s="1">
        <v>0.0132893953679894</v>
      </c>
      <c r="H220" s="1" t="e">
        <v>#N/A</v>
      </c>
      <c r="I220" s="1">
        <v>0.038619002760939</v>
      </c>
      <c r="J220" s="1">
        <v>0.890394915709824</v>
      </c>
      <c r="K220" s="1">
        <v>0.0474330762688016</v>
      </c>
      <c r="L220" s="1">
        <v>0.741010447980954</v>
      </c>
      <c r="M220" s="1">
        <v>0.0135891621747769</v>
      </c>
      <c r="N220" s="1">
        <v>0.171374326474918</v>
      </c>
      <c r="O220" s="1">
        <v>68011.5741157019</v>
      </c>
      <c r="P220" s="15">
        <v>0.175025264408048</v>
      </c>
      <c r="Q220" s="1">
        <v>0.16049646850573</v>
      </c>
      <c r="R220" s="1">
        <v>0.664478267086221</v>
      </c>
      <c r="S220" s="1">
        <v>17.1359138117342</v>
      </c>
      <c r="T220" s="1">
        <v>90116.3469805587</v>
      </c>
      <c r="U220" s="15">
        <v>125.746552022318</v>
      </c>
      <c r="V220" s="1">
        <v>260580.390798707</v>
      </c>
      <c r="W220" s="15">
        <v>0.759055407592629</v>
      </c>
      <c r="X220" s="1">
        <v>0.147115373352919</v>
      </c>
      <c r="Y220" s="1">
        <v>0.0938292190544522</v>
      </c>
      <c r="Z220" s="1">
        <v>0.240944592407371</v>
      </c>
      <c r="AA220" s="1">
        <v>260.580390798707</v>
      </c>
      <c r="AB220" s="1">
        <v>6494.21873721612</v>
      </c>
      <c r="AC220" s="15">
        <v>693.465559696195</v>
      </c>
      <c r="AD220" s="1">
        <v>189271.266352718</v>
      </c>
      <c r="AE220" s="15" t="e">
        <v>#N/A</v>
      </c>
      <c r="AF220" s="1">
        <v>40755.9080258444</v>
      </c>
      <c r="AG220" s="15">
        <v>66173.8933710518</v>
      </c>
      <c r="AH220" s="15">
        <v>39.5078808894712</v>
      </c>
      <c r="AI220" s="1">
        <v>22.5435231076204</v>
      </c>
      <c r="AJ220" s="1">
        <v>26.1751600101194</v>
      </c>
      <c r="AK220" s="1">
        <v>2.03176497695723</v>
      </c>
      <c r="AL220" s="1">
        <v>1.24905863739096</v>
      </c>
      <c r="AM220" s="1">
        <v>1.70005703212847</v>
      </c>
      <c r="AN220" s="1">
        <v>1189.36493191268</v>
      </c>
      <c r="AO220" s="15">
        <v>1.17698465210815</v>
      </c>
      <c r="AP220" s="1">
        <v>2054.29912923469</v>
      </c>
      <c r="AQ220" s="15">
        <v>3036.05637013843</v>
      </c>
      <c r="AR220" s="15">
        <v>8865.02805560469</v>
      </c>
      <c r="AS220" s="15">
        <v>1076.25440078216</v>
      </c>
      <c r="AT220" s="1">
        <v>564.652986564431</v>
      </c>
      <c r="AU220" s="1">
        <v>15596.2909423244</v>
      </c>
      <c r="AV220" s="15">
        <v>7377.00093876983</v>
      </c>
      <c r="AW220" s="15">
        <v>0.437784250774114</v>
      </c>
      <c r="AX220" s="1">
        <v>6765.68150874663</v>
      </c>
      <c r="AY220" s="15">
        <v>0.398559768472761</v>
      </c>
      <c r="AZ220" s="1">
        <v>1113.89344316594</v>
      </c>
      <c r="BA220" s="15">
        <v>0.0657924875978859</v>
      </c>
      <c r="BB220" s="1">
        <v>1659.8844540365</v>
      </c>
      <c r="BC220" s="15">
        <v>0.0978634931437284</v>
      </c>
      <c r="BD220" s="1">
        <v>16916.4603447189</v>
      </c>
      <c r="BE220" s="15">
        <v>0.54987047692119</v>
      </c>
      <c r="BF220" s="1">
        <v>0.244316653843906</v>
      </c>
      <c r="BG220" s="1">
        <v>0.145885182798994</v>
      </c>
      <c r="BH220" s="1">
        <v>0.0376385865405246</v>
      </c>
      <c r="BI220" s="1">
        <v>0.0222890998953854</v>
      </c>
    </row>
    <row r="221" ht="15.75" customHeight="1">
      <c r="A221" s="1" t="s">
        <v>1756</v>
      </c>
      <c r="B221" s="1" t="s">
        <v>548</v>
      </c>
      <c r="C221" s="1">
        <v>21.05</v>
      </c>
      <c r="D221" s="1">
        <v>271.765259483526</v>
      </c>
      <c r="E221" s="1">
        <v>4895.41841825</v>
      </c>
      <c r="F221" s="1">
        <v>0.037333381795441</v>
      </c>
      <c r="G221" s="1">
        <v>0.289463748931833</v>
      </c>
      <c r="H221" s="1">
        <v>0.0016597842006416</v>
      </c>
      <c r="I221" s="1">
        <v>0.149618725322974</v>
      </c>
      <c r="J221" s="1">
        <v>0.41991427272132</v>
      </c>
      <c r="K221" s="1">
        <v>0.102175084460706</v>
      </c>
      <c r="L221" s="1">
        <v>0.866864909495504</v>
      </c>
      <c r="M221" s="1">
        <v>0.100359069383694</v>
      </c>
      <c r="N221" s="1">
        <v>0.191047027555362</v>
      </c>
      <c r="O221" s="1">
        <v>76240.4501062512</v>
      </c>
      <c r="P221" s="15">
        <v>0.241930894961549</v>
      </c>
      <c r="Q221" s="1">
        <v>0.17285747904734</v>
      </c>
      <c r="R221" s="1">
        <v>0.585211625991111</v>
      </c>
      <c r="S221" s="1">
        <v>45.0198427000604</v>
      </c>
      <c r="T221" s="1">
        <v>103328.098097908</v>
      </c>
      <c r="U221" s="15">
        <v>129.62832233816</v>
      </c>
      <c r="V221" s="1">
        <v>226434.599720336</v>
      </c>
      <c r="W221" s="15">
        <v>0.730642229303385</v>
      </c>
      <c r="X221" s="1">
        <v>0.224824571707137</v>
      </c>
      <c r="Y221" s="1">
        <v>0.0445331989894785</v>
      </c>
      <c r="Z221" s="1">
        <v>0.269357770696615</v>
      </c>
      <c r="AA221" s="1">
        <v>226.434599720336</v>
      </c>
      <c r="AB221" s="1">
        <v>7013.52762248128</v>
      </c>
      <c r="AC221" s="15">
        <v>711.150785399977</v>
      </c>
      <c r="AD221" s="1">
        <v>139873.0538798</v>
      </c>
      <c r="AE221" s="15" t="e">
        <v>#N/A</v>
      </c>
      <c r="AF221" s="1">
        <v>40797.9536429123</v>
      </c>
      <c r="AG221" s="15">
        <v>60614.3796956267</v>
      </c>
      <c r="AH221" s="15">
        <v>58.8823290284004</v>
      </c>
      <c r="AI221" s="1">
        <v>27.360040845367</v>
      </c>
      <c r="AJ221" s="1">
        <v>36.6267485757388</v>
      </c>
      <c r="AK221" s="1">
        <v>1.86832722744751</v>
      </c>
      <c r="AL221" s="1">
        <v>1.39411485384834</v>
      </c>
      <c r="AM221" s="1">
        <v>1.62547052520271</v>
      </c>
      <c r="AN221" s="1">
        <v>138.314529351722</v>
      </c>
      <c r="AO221" s="15">
        <v>1.01671072769808</v>
      </c>
      <c r="AP221" s="1">
        <v>2047.04982155179</v>
      </c>
      <c r="AQ221" s="15">
        <v>3099.64878158962</v>
      </c>
      <c r="AR221" s="15">
        <v>9604.5020847897</v>
      </c>
      <c r="AS221" s="15">
        <v>1316.27004026419</v>
      </c>
      <c r="AT221" s="1">
        <v>499.984269551972</v>
      </c>
      <c r="AU221" s="1">
        <v>16567.4549977473</v>
      </c>
      <c r="AV221" s="15">
        <v>8055.54434943639</v>
      </c>
      <c r="AW221" s="15">
        <v>0.463962242776618</v>
      </c>
      <c r="AX221" s="1">
        <v>6367.02994452855</v>
      </c>
      <c r="AY221" s="15">
        <v>0.360021413926607</v>
      </c>
      <c r="AZ221" s="1">
        <v>1210.03018882665</v>
      </c>
      <c r="BA221" s="1">
        <v>0.0703788739714571</v>
      </c>
      <c r="BB221" s="1">
        <v>1869.64180328656</v>
      </c>
      <c r="BC221" s="15">
        <v>0.105637469323279</v>
      </c>
      <c r="BD221" s="1">
        <v>17502.2462860781</v>
      </c>
      <c r="BE221" s="15">
        <v>0.567794394105107</v>
      </c>
      <c r="BF221" s="1">
        <v>0.218851234830866</v>
      </c>
      <c r="BG221" s="1">
        <v>0.169804548355605</v>
      </c>
      <c r="BH221" s="1">
        <v>0.0310591690108942</v>
      </c>
      <c r="BI221" s="1">
        <v>0.0124906536975283</v>
      </c>
    </row>
    <row r="222" ht="15.75" customHeight="1">
      <c r="A222" s="1" t="s">
        <v>1395</v>
      </c>
      <c r="B222" s="1" t="s">
        <v>550</v>
      </c>
      <c r="C222" s="1">
        <v>22.35</v>
      </c>
      <c r="D222" s="1">
        <v>307.782469357502</v>
      </c>
      <c r="E222" s="1">
        <v>6234.37543805</v>
      </c>
      <c r="F222" s="1">
        <v>0.0216387076886441</v>
      </c>
      <c r="G222" s="1">
        <v>0.389697327723261</v>
      </c>
      <c r="H222" s="1">
        <v>0.00183610471020008</v>
      </c>
      <c r="I222" s="1">
        <v>0.137481478751406</v>
      </c>
      <c r="J222" s="1">
        <v>0.326578642991197</v>
      </c>
      <c r="K222" s="1">
        <v>0.12601105237616</v>
      </c>
      <c r="L222" s="1">
        <v>0.990528565851267</v>
      </c>
      <c r="M222" s="1">
        <v>0.0840553997298037</v>
      </c>
      <c r="N222" s="1">
        <v>0.207117126742854</v>
      </c>
      <c r="O222" s="1">
        <v>75148.580200514</v>
      </c>
      <c r="P222" s="15">
        <v>0.256525704059862</v>
      </c>
      <c r="Q222" s="1">
        <v>0.16739056382665</v>
      </c>
      <c r="R222" s="1">
        <v>0.576083732113488</v>
      </c>
      <c r="S222" s="1">
        <v>125.106252311426</v>
      </c>
      <c r="T222" s="1">
        <v>101919.712374549</v>
      </c>
      <c r="U222" s="15">
        <v>91.6389181465281</v>
      </c>
      <c r="V222" s="1">
        <v>177378.044759827</v>
      </c>
      <c r="W222" s="15">
        <v>0.68054472603406</v>
      </c>
      <c r="X222" s="1">
        <v>0.242125337903856</v>
      </c>
      <c r="Y222" s="1">
        <v>0.0773299360620841</v>
      </c>
      <c r="Z222" s="1">
        <v>0.31945527396594</v>
      </c>
      <c r="AA222" s="1">
        <v>177.378044759827</v>
      </c>
      <c r="AB222" s="1">
        <v>6553.04455209044</v>
      </c>
      <c r="AC222" s="15">
        <v>603.649270628</v>
      </c>
      <c r="AD222" s="1">
        <v>89746.6051338177</v>
      </c>
      <c r="AE222" s="15" t="e">
        <v>#N/A</v>
      </c>
      <c r="AF222" s="1">
        <v>34134.4939656275</v>
      </c>
      <c r="AG222" s="15">
        <v>48702.1032515701</v>
      </c>
      <c r="AH222" s="15">
        <v>63.5666093984643</v>
      </c>
      <c r="AI222" s="1">
        <v>31.438600228232</v>
      </c>
      <c r="AJ222" s="1">
        <v>44.2182232163236</v>
      </c>
      <c r="AK222" s="1">
        <v>2.28853907018802</v>
      </c>
      <c r="AL222" s="1">
        <v>1.33569904008251</v>
      </c>
      <c r="AM222" s="1">
        <v>1.7230068183145</v>
      </c>
      <c r="AN222" s="1">
        <v>0.251606358261066</v>
      </c>
      <c r="AO222" s="15">
        <v>1.13419037239017</v>
      </c>
      <c r="AP222" s="1">
        <v>3046.11719669548</v>
      </c>
      <c r="AQ222" s="15">
        <v>4163.22295335141</v>
      </c>
      <c r="AR222" s="15">
        <v>10742.9617112454</v>
      </c>
      <c r="AS222" s="15">
        <v>1656.87991012793</v>
      </c>
      <c r="AT222" s="1">
        <v>839.465996875696</v>
      </c>
      <c r="AU222" s="1">
        <v>20448.6477682959</v>
      </c>
      <c r="AV222" s="15">
        <v>10893.0301501322</v>
      </c>
      <c r="AW222" s="15">
        <v>0.521857086552299</v>
      </c>
      <c r="AX222" s="1">
        <v>5526.29945605948</v>
      </c>
      <c r="AY222" s="15">
        <v>0.262732239762486</v>
      </c>
      <c r="AZ222" s="1">
        <v>1038.21715873101</v>
      </c>
      <c r="BA222" s="1">
        <v>0.0499130279789734</v>
      </c>
      <c r="BB222" s="1">
        <v>3497.94603227327</v>
      </c>
      <c r="BC222" s="15">
        <v>0.16549764574825</v>
      </c>
      <c r="BD222" s="1">
        <v>20955.4927971959</v>
      </c>
      <c r="BE222" s="15">
        <v>0.565328741615123</v>
      </c>
      <c r="BF222" s="1">
        <v>0.228519259007941</v>
      </c>
      <c r="BG222" s="1">
        <v>0.156869506177001</v>
      </c>
      <c r="BH222" s="1">
        <v>0.0358896144646758</v>
      </c>
      <c r="BI222" s="1">
        <v>0.0133928787352593</v>
      </c>
    </row>
    <row r="223" ht="15.75" customHeight="1">
      <c r="A223" s="1" t="s">
        <v>1757</v>
      </c>
      <c r="B223" s="1" t="s">
        <v>553</v>
      </c>
      <c r="C223" s="1">
        <v>33.1</v>
      </c>
      <c r="D223" s="1">
        <v>139.903554643783</v>
      </c>
      <c r="E223" s="1">
        <v>3140.9091013</v>
      </c>
      <c r="F223" s="1">
        <v>0.0104846776769067</v>
      </c>
      <c r="G223" s="1">
        <v>0.0896801524237918</v>
      </c>
      <c r="H223" s="1" t="e">
        <v>#N/A</v>
      </c>
      <c r="I223" s="1">
        <v>0.107274505311205</v>
      </c>
      <c r="J223" s="1">
        <v>0.690530973893392</v>
      </c>
      <c r="K223" s="1">
        <v>0.102262577485481</v>
      </c>
      <c r="L223" s="1">
        <v>0.847602036873456</v>
      </c>
      <c r="M223" s="1">
        <v>0.0335867332747109</v>
      </c>
      <c r="N223" s="1">
        <v>0.193452120007983</v>
      </c>
      <c r="O223" s="1">
        <v>72733.9363498179</v>
      </c>
      <c r="P223" s="15">
        <v>0.198421745588094</v>
      </c>
      <c r="Q223" s="1">
        <v>0.151243337776128</v>
      </c>
      <c r="R223" s="1">
        <v>0.650334916635779</v>
      </c>
      <c r="S223" s="1">
        <v>29.018123171664</v>
      </c>
      <c r="T223" s="1">
        <v>98524.2882951494</v>
      </c>
      <c r="U223" s="15">
        <v>130.511712252632</v>
      </c>
      <c r="V223" s="1">
        <v>216395.965954152</v>
      </c>
      <c r="W223" s="15">
        <v>0.734760702590576</v>
      </c>
      <c r="X223" s="1">
        <v>0.215157153693389</v>
      </c>
      <c r="Y223" s="1">
        <v>0.0500821437160344</v>
      </c>
      <c r="Z223" s="1">
        <v>0.265239297409424</v>
      </c>
      <c r="AA223" s="1">
        <v>216.395965954152</v>
      </c>
      <c r="AB223" s="1">
        <v>6582.4853993523</v>
      </c>
      <c r="AC223" s="15">
        <v>695.437482286874</v>
      </c>
      <c r="AD223" s="15">
        <v>144949.233445893</v>
      </c>
      <c r="AE223" s="15" t="e">
        <v>#N/A</v>
      </c>
      <c r="AF223" s="1">
        <v>39997.6118400555</v>
      </c>
      <c r="AG223" s="15">
        <v>59301.0450306644</v>
      </c>
      <c r="AH223" s="15">
        <v>53.2482164941049</v>
      </c>
      <c r="AI223" s="1">
        <v>28.2232661049733</v>
      </c>
      <c r="AJ223" s="1">
        <v>35.1645119167481</v>
      </c>
      <c r="AK223" s="1">
        <v>1.83277390183527</v>
      </c>
      <c r="AL223" s="1">
        <v>1.04503393798137</v>
      </c>
      <c r="AM223" s="1">
        <v>1.44106793900223</v>
      </c>
      <c r="AN223" s="1">
        <v>528.305338831106</v>
      </c>
      <c r="AO223" s="15">
        <v>1.05184205261113</v>
      </c>
      <c r="AP223" s="1">
        <v>1935.70840445003</v>
      </c>
      <c r="AQ223" s="15">
        <v>2849.5026498206</v>
      </c>
      <c r="AR223" s="15">
        <v>9575.83946955085</v>
      </c>
      <c r="AS223" s="15">
        <v>1176.28116712159</v>
      </c>
      <c r="AT223" s="1">
        <v>510.928147947928</v>
      </c>
      <c r="AU223" s="1">
        <v>16048.259838891</v>
      </c>
      <c r="AV223" s="15">
        <v>8314.44328623606</v>
      </c>
      <c r="AW223" s="15">
        <v>0.48916756412318</v>
      </c>
      <c r="AX223" s="1">
        <v>6157.77902423706</v>
      </c>
      <c r="AY223" s="15">
        <v>0.361424041623324</v>
      </c>
      <c r="AZ223" s="1">
        <v>983.223729514423</v>
      </c>
      <c r="BA223" s="1">
        <v>0.0575220096823572</v>
      </c>
      <c r="BB223" s="1">
        <v>1580.98701818721</v>
      </c>
      <c r="BC223" s="15">
        <v>0.0918863845707687</v>
      </c>
      <c r="BD223" s="1">
        <v>17036.4330581748</v>
      </c>
      <c r="BE223" s="15">
        <v>0.562259637803193</v>
      </c>
      <c r="BF223" s="1">
        <v>0.235585004523786</v>
      </c>
      <c r="BG223" s="1">
        <v>0.156049185515075</v>
      </c>
      <c r="BH223" s="1">
        <v>0.0324555954480137</v>
      </c>
      <c r="BI223" s="1">
        <v>0.0136505767099331</v>
      </c>
    </row>
    <row r="224" ht="15.75" customHeight="1">
      <c r="A224" s="1" t="s">
        <v>1758</v>
      </c>
      <c r="B224" s="1" t="s">
        <v>555</v>
      </c>
      <c r="C224" s="1">
        <v>91.8</v>
      </c>
      <c r="D224" s="1">
        <v>7.04669509846819</v>
      </c>
      <c r="E224" s="1">
        <v>591.43193505</v>
      </c>
      <c r="F224" s="1" t="e">
        <v>#N/A</v>
      </c>
      <c r="G224" s="1">
        <v>0.0379965390791095</v>
      </c>
      <c r="H224" s="1" t="e">
        <v>#N/A</v>
      </c>
      <c r="I224" s="1">
        <v>0.0367797518805953</v>
      </c>
      <c r="J224" s="1">
        <v>0.935494231557986</v>
      </c>
      <c r="K224" s="1">
        <v>0.0248270034938585</v>
      </c>
      <c r="L224" s="1">
        <v>0.533999263826296</v>
      </c>
      <c r="M224" s="1" t="e">
        <v>#N/A</v>
      </c>
      <c r="N224" s="1">
        <v>0.148751443289407</v>
      </c>
      <c r="O224" s="1">
        <v>64511.3633569856</v>
      </c>
      <c r="P224" s="15">
        <v>0.208885363583995</v>
      </c>
      <c r="Q224" s="1">
        <v>0.164846737833344</v>
      </c>
      <c r="R224" s="1">
        <v>0.626267898582661</v>
      </c>
      <c r="S224" s="1">
        <v>7.72044144410291</v>
      </c>
      <c r="T224" s="1">
        <v>83401.3272680361</v>
      </c>
      <c r="U224" s="15">
        <v>86.5179015311723</v>
      </c>
      <c r="V224" s="1">
        <v>285029.395623942</v>
      </c>
      <c r="W224" s="15">
        <v>0.83845241812867</v>
      </c>
      <c r="X224" s="1">
        <v>0.0456507621630962</v>
      </c>
      <c r="Y224" s="1">
        <v>0.115896819708234</v>
      </c>
      <c r="Z224" s="1">
        <v>0.16154758187133</v>
      </c>
      <c r="AA224" s="1">
        <v>285.029395623942</v>
      </c>
      <c r="AB224" s="1">
        <v>6783.86981193501</v>
      </c>
      <c r="AC224" s="15">
        <v>674.834072776706</v>
      </c>
      <c r="AD224" s="1">
        <v>203124.483919294</v>
      </c>
      <c r="AE224" s="15" t="e">
        <v>#N/A</v>
      </c>
      <c r="AF224" s="1">
        <v>43260.0017458254</v>
      </c>
      <c r="AG224" s="15">
        <v>72392.3738003992</v>
      </c>
      <c r="AH224" s="15">
        <v>33.3669582334154</v>
      </c>
      <c r="AI224" s="1">
        <v>20.7035166583565</v>
      </c>
      <c r="AJ224" s="1">
        <v>22.6652588720959</v>
      </c>
      <c r="AK224" s="1">
        <v>1.37581757637286</v>
      </c>
      <c r="AL224" s="1">
        <v>0.746292941989842</v>
      </c>
      <c r="AM224" s="1">
        <v>1.06616876259755</v>
      </c>
      <c r="AN224" s="1">
        <v>2244.83532731076</v>
      </c>
      <c r="AO224" s="15">
        <v>1.43583330809584</v>
      </c>
      <c r="AP224" s="1">
        <v>2602.51322135636</v>
      </c>
      <c r="AQ224" s="15">
        <v>3735.841866255</v>
      </c>
      <c r="AR224" s="15">
        <v>9998.62772036493</v>
      </c>
      <c r="AS224" s="15">
        <v>939.234445385568</v>
      </c>
      <c r="AT224" s="1">
        <v>660.632299923014</v>
      </c>
      <c r="AU224" s="1">
        <v>17936.8495532849</v>
      </c>
      <c r="AV224" s="15">
        <v>9669.79970460349</v>
      </c>
      <c r="AW224" s="15">
        <v>0.488215581043216</v>
      </c>
      <c r="AX224" s="1">
        <v>7598.74575207404</v>
      </c>
      <c r="AY224" s="15">
        <v>0.366669789304221</v>
      </c>
      <c r="AZ224" s="1">
        <v>1911.4165523821</v>
      </c>
      <c r="BA224" s="1">
        <v>0.0934057072157412</v>
      </c>
      <c r="BB224" s="1">
        <v>1036.48078702172</v>
      </c>
      <c r="BC224" s="15">
        <v>0.0517089224462032</v>
      </c>
      <c r="BD224" s="1">
        <v>20216.4427960814</v>
      </c>
      <c r="BE224" s="15">
        <v>0.527000262332005</v>
      </c>
      <c r="BF224" s="1">
        <v>0.226161380349285</v>
      </c>
      <c r="BG224" s="1">
        <v>0.16454237121439</v>
      </c>
      <c r="BH224" s="1">
        <v>0.0416265540724371</v>
      </c>
      <c r="BI224" s="1">
        <v>0.0406694320318836</v>
      </c>
    </row>
    <row r="225" ht="15.75" customHeight="1">
      <c r="A225" s="1" t="s">
        <v>1760</v>
      </c>
      <c r="B225" s="1" t="s">
        <v>557</v>
      </c>
      <c r="C225" s="1">
        <v>89.3</v>
      </c>
      <c r="D225" s="1">
        <v>9.41283240259004</v>
      </c>
      <c r="E225" s="1">
        <v>731.88002135</v>
      </c>
      <c r="F225" s="1">
        <v>0.0223480783697496</v>
      </c>
      <c r="G225" s="1">
        <v>0.0379965390791095</v>
      </c>
      <c r="H225" s="1" t="e">
        <v>#N/A</v>
      </c>
      <c r="I225" s="1">
        <v>0.0330455690643516</v>
      </c>
      <c r="J225" s="1">
        <v>0.928491441423851</v>
      </c>
      <c r="K225" s="1">
        <v>0.0324475297853409</v>
      </c>
      <c r="L225" s="1">
        <v>0.530484494354066</v>
      </c>
      <c r="M225" s="1">
        <v>0.0183560530336717</v>
      </c>
      <c r="N225" s="1">
        <v>0.153541937166628</v>
      </c>
      <c r="O225" s="1">
        <v>64531.631239106</v>
      </c>
      <c r="P225" s="15">
        <v>0.204160073682428</v>
      </c>
      <c r="Q225" s="1">
        <v>0.217346976392598</v>
      </c>
      <c r="R225" s="1">
        <v>0.578492949924973</v>
      </c>
      <c r="S225" s="1">
        <v>8.54231085103454</v>
      </c>
      <c r="T225" s="1">
        <v>85652.2398195806</v>
      </c>
      <c r="U225" s="15">
        <v>96.0217061949919</v>
      </c>
      <c r="V225" s="1">
        <v>268125.60976597</v>
      </c>
      <c r="W225" s="15">
        <v>0.861476211091562</v>
      </c>
      <c r="X225" s="1">
        <v>0.0456945589220909</v>
      </c>
      <c r="Y225" s="1">
        <v>0.0928292299863469</v>
      </c>
      <c r="Z225" s="1">
        <v>0.138523788908438</v>
      </c>
      <c r="AA225" s="1">
        <v>268.12560976597</v>
      </c>
      <c r="AB225" s="1">
        <v>6113.75412563719</v>
      </c>
      <c r="AC225" s="15">
        <v>675.909173729763</v>
      </c>
      <c r="AD225" s="1">
        <v>189938.034113476</v>
      </c>
      <c r="AE225" s="15" t="e">
        <v>#N/A</v>
      </c>
      <c r="AF225" s="1">
        <v>45676.9753448701</v>
      </c>
      <c r="AG225" s="15">
        <v>71800.8821832241</v>
      </c>
      <c r="AH225" s="15">
        <v>32.9273009159031</v>
      </c>
      <c r="AI225" s="1">
        <v>20.9575543897414</v>
      </c>
      <c r="AJ225" s="1">
        <v>24.8726328367813</v>
      </c>
      <c r="AK225" s="1">
        <v>1.92258030360908</v>
      </c>
      <c r="AL225" s="1">
        <v>0.930538985633593</v>
      </c>
      <c r="AM225" s="1">
        <v>1.53749790065031</v>
      </c>
      <c r="AN225" s="1">
        <v>2200.37009280497</v>
      </c>
      <c r="AO225" s="15">
        <v>1.33136123169112</v>
      </c>
      <c r="AP225" s="1">
        <v>2446.08088522186</v>
      </c>
      <c r="AQ225" s="15">
        <v>3678.6906760124</v>
      </c>
      <c r="AR225" s="15">
        <v>9448.43577605058</v>
      </c>
      <c r="AS225" s="15">
        <v>940.835640970049</v>
      </c>
      <c r="AT225" s="1">
        <v>691.950182716926</v>
      </c>
      <c r="AU225" s="1">
        <v>17205.9931609718</v>
      </c>
      <c r="AV225" s="15">
        <v>9218.85524095238</v>
      </c>
      <c r="AW225" s="15">
        <v>0.482190654608159</v>
      </c>
      <c r="AX225" s="1">
        <v>7309.60190991716</v>
      </c>
      <c r="AY225" s="15">
        <v>0.36929129457876</v>
      </c>
      <c r="AZ225" s="1">
        <v>1683.54481465669</v>
      </c>
      <c r="BA225" s="1">
        <v>0.0873668034315372</v>
      </c>
      <c r="BB225" s="1">
        <v>1189.84504899213</v>
      </c>
      <c r="BC225" s="15">
        <v>0.0611512473875916</v>
      </c>
      <c r="BD225" s="1">
        <v>19401.8470145184</v>
      </c>
      <c r="BE225" s="15">
        <v>0.536417129351742</v>
      </c>
      <c r="BF225" s="1">
        <v>0.228168042191913</v>
      </c>
      <c r="BG225" s="1">
        <v>0.162913463451444</v>
      </c>
      <c r="BH225" s="1">
        <v>0.0459230905672332</v>
      </c>
      <c r="BI225" s="1">
        <v>0.0265782744376682</v>
      </c>
    </row>
    <row r="226" ht="15.75" customHeight="1">
      <c r="A226" s="1" t="s">
        <v>1589</v>
      </c>
      <c r="B226" s="1" t="s">
        <v>559</v>
      </c>
      <c r="C226" s="1">
        <v>183.3</v>
      </c>
      <c r="D226" s="1">
        <v>6.78114148066</v>
      </c>
      <c r="E226" s="1">
        <v>1141.85678925</v>
      </c>
      <c r="F226" s="1">
        <v>0.0136017026014067</v>
      </c>
      <c r="G226" s="1">
        <v>0.0123587922906206</v>
      </c>
      <c r="H226" s="1" t="e">
        <v>#N/A</v>
      </c>
      <c r="I226" s="1">
        <v>0.0363749657055904</v>
      </c>
      <c r="J226" s="1">
        <v>0.920132637242408</v>
      </c>
      <c r="K226" s="1">
        <v>0.0351961973215997</v>
      </c>
      <c r="L226" s="1">
        <v>0.607812963783939</v>
      </c>
      <c r="M226" s="1">
        <v>0.0172181351200364</v>
      </c>
      <c r="N226" s="1">
        <v>0.16761450999803</v>
      </c>
      <c r="O226" s="1">
        <v>65073.9227255215</v>
      </c>
      <c r="P226" s="15">
        <v>0.179235163201109</v>
      </c>
      <c r="Q226" s="1">
        <v>0.165165280635237</v>
      </c>
      <c r="R226" s="1">
        <v>0.655599556163654</v>
      </c>
      <c r="S226" s="1">
        <v>13.4824045776711</v>
      </c>
      <c r="T226" s="1">
        <v>85319.3766005058</v>
      </c>
      <c r="U226" s="15">
        <v>104.958073889815</v>
      </c>
      <c r="V226" s="1">
        <v>311063.236426783</v>
      </c>
      <c r="W226" s="15">
        <v>0.787042978474434</v>
      </c>
      <c r="X226" s="1">
        <v>0.0757478868929061</v>
      </c>
      <c r="Y226" s="1">
        <v>0.13720913463266</v>
      </c>
      <c r="Z226" s="1">
        <v>0.212957021525566</v>
      </c>
      <c r="AA226" s="1">
        <v>311.063236426783</v>
      </c>
      <c r="AB226" s="1">
        <v>6990.39855535894</v>
      </c>
      <c r="AC226" s="15">
        <v>673.389491781226</v>
      </c>
      <c r="AD226" s="1">
        <v>207608.81806115</v>
      </c>
      <c r="AE226" s="15" t="e">
        <v>#N/A</v>
      </c>
      <c r="AF226" s="1">
        <v>42116.4727570302</v>
      </c>
      <c r="AG226" s="15">
        <v>66350.9892808181</v>
      </c>
      <c r="AH226" s="15">
        <v>28.9989046995063</v>
      </c>
      <c r="AI226" s="1">
        <v>20.8487875573546</v>
      </c>
      <c r="AJ226" s="1">
        <v>23.3695466377663</v>
      </c>
      <c r="AK226" s="1">
        <v>1.9051160699529</v>
      </c>
      <c r="AL226" s="1">
        <v>1.26759683354006</v>
      </c>
      <c r="AM226" s="1">
        <v>1.5947752100456</v>
      </c>
      <c r="AN226" s="1">
        <v>664.074167302588</v>
      </c>
      <c r="AO226" s="1">
        <v>1.14993984180343</v>
      </c>
      <c r="AP226" s="1">
        <v>2225.64981828346</v>
      </c>
      <c r="AQ226" s="15">
        <v>3711.82505713687</v>
      </c>
      <c r="AR226" s="15">
        <v>9489.00992489326</v>
      </c>
      <c r="AS226" s="15">
        <v>1015.27397254559</v>
      </c>
      <c r="AT226" s="1">
        <v>524.527415030212</v>
      </c>
      <c r="AU226" s="1">
        <v>16966.2861878894</v>
      </c>
      <c r="AV226" s="15">
        <v>8526.24012755159</v>
      </c>
      <c r="AW226" s="15">
        <v>0.476325892956465</v>
      </c>
      <c r="AX226" s="1">
        <v>6649.28324522751</v>
      </c>
      <c r="AY226" s="15">
        <v>0.363398287584554</v>
      </c>
      <c r="AZ226" s="1">
        <v>1366.01580841753</v>
      </c>
      <c r="BA226" s="1">
        <v>0.0748530147589963</v>
      </c>
      <c r="BB226" s="1">
        <v>1542.97500408581</v>
      </c>
      <c r="BC226" s="15">
        <v>0.0854228046973516</v>
      </c>
      <c r="BD226" s="1">
        <v>18084.5141852824</v>
      </c>
      <c r="BE226" s="15">
        <v>0.5475710261436</v>
      </c>
      <c r="BF226" s="1">
        <v>0.252563564369958</v>
      </c>
      <c r="BG226" s="1">
        <v>0.132425638204865</v>
      </c>
      <c r="BH226" s="1">
        <v>0.0464626432606007</v>
      </c>
      <c r="BI226" s="1">
        <v>0.020977128020977</v>
      </c>
    </row>
    <row r="227" ht="15.75" customHeight="1">
      <c r="A227" s="1" t="s">
        <v>1397</v>
      </c>
      <c r="B227" s="1" t="s">
        <v>561</v>
      </c>
      <c r="C227" s="1">
        <v>24.65</v>
      </c>
      <c r="D227" s="1">
        <v>101.785993126706</v>
      </c>
      <c r="E227" s="1">
        <v>1894.0991755</v>
      </c>
      <c r="F227" s="1">
        <v>0.0251800055245396</v>
      </c>
      <c r="G227" s="1">
        <v>0.0461883224708713</v>
      </c>
      <c r="H227" s="1" t="e">
        <v>#N/A</v>
      </c>
      <c r="I227" s="1">
        <v>0.0789715508024979</v>
      </c>
      <c r="J227" s="1">
        <v>0.794845407487145</v>
      </c>
      <c r="K227" s="1">
        <v>0.0615591842460695</v>
      </c>
      <c r="L227" s="1">
        <v>0.558385714045444</v>
      </c>
      <c r="M227" s="1">
        <v>0.0342226997101746</v>
      </c>
      <c r="N227" s="1">
        <v>0.15929708866288</v>
      </c>
      <c r="O227" s="1">
        <v>72316.1244065626</v>
      </c>
      <c r="P227" s="15">
        <v>0.189080482086594</v>
      </c>
      <c r="Q227" s="1">
        <v>0.131192597496672</v>
      </c>
      <c r="R227" s="1">
        <v>0.679726920416734</v>
      </c>
      <c r="S227" s="1">
        <v>16.8629413873669</v>
      </c>
      <c r="T227" s="1">
        <v>94305.0039408321</v>
      </c>
      <c r="U227" s="15">
        <v>125.750875888526</v>
      </c>
      <c r="V227" s="1">
        <v>286853.209973323</v>
      </c>
      <c r="W227" s="15">
        <v>0.740986324219263</v>
      </c>
      <c r="X227" s="1">
        <v>0.212719774789293</v>
      </c>
      <c r="Y227" s="1">
        <v>0.0462939009914434</v>
      </c>
      <c r="Z227" s="1">
        <v>0.259013675780737</v>
      </c>
      <c r="AA227" s="1">
        <v>286.853209973323</v>
      </c>
      <c r="AB227" s="1">
        <v>9165.79352050935</v>
      </c>
      <c r="AC227" s="15">
        <v>858.108574262457</v>
      </c>
      <c r="AD227" s="1">
        <v>202349.604812579</v>
      </c>
      <c r="AE227" s="15" t="e">
        <v>#N/A</v>
      </c>
      <c r="AF227" s="1">
        <v>44808.049530077</v>
      </c>
      <c r="AG227" s="15">
        <v>74607.5199298632</v>
      </c>
      <c r="AH227" s="15">
        <v>57.2036301312384</v>
      </c>
      <c r="AI227" s="1">
        <v>27.8288675642297</v>
      </c>
      <c r="AJ227" s="1">
        <v>37.015597846785</v>
      </c>
      <c r="AK227" s="1">
        <v>1.82384287211918</v>
      </c>
      <c r="AL227" s="1">
        <v>1.06371513619876</v>
      </c>
      <c r="AM227" s="1">
        <v>1.50049973410754</v>
      </c>
      <c r="AN227" s="1">
        <v>142.263058864839</v>
      </c>
      <c r="AO227" s="15">
        <v>0.893014749557882</v>
      </c>
      <c r="AP227" s="1">
        <v>2034.68833541024</v>
      </c>
      <c r="AQ227" s="15">
        <v>2896.38588172227</v>
      </c>
      <c r="AR227" s="15">
        <v>9155.20661526205</v>
      </c>
      <c r="AS227" s="15">
        <v>1019.6192519804</v>
      </c>
      <c r="AT227" s="1">
        <v>436.888135639231</v>
      </c>
      <c r="AU227" s="1">
        <v>15542.7882200142</v>
      </c>
      <c r="AV227" s="15">
        <v>5812.48468683718</v>
      </c>
      <c r="AW227" s="15">
        <v>0.357442707221874</v>
      </c>
      <c r="AX227" s="1">
        <v>8397.04716059914</v>
      </c>
      <c r="AY227" s="15">
        <v>0.490610539255591</v>
      </c>
      <c r="AZ227" s="1">
        <v>1289.84594825897</v>
      </c>
      <c r="BA227" s="1">
        <v>0.0752343866739404</v>
      </c>
      <c r="BB227" s="1">
        <v>1262.59893129094</v>
      </c>
      <c r="BC227" s="15">
        <v>0.076712366861236</v>
      </c>
      <c r="BD227" s="1">
        <v>16761.9767269862</v>
      </c>
      <c r="BE227" s="15">
        <v>0.551744003348734</v>
      </c>
      <c r="BF227" s="1">
        <v>0.238472659539178</v>
      </c>
      <c r="BG227" s="1">
        <v>0.159746710439676</v>
      </c>
      <c r="BH227" s="1">
        <v>0.032853188199973</v>
      </c>
      <c r="BI227" s="1">
        <v>0.0171834384724389</v>
      </c>
    </row>
    <row r="228" ht="15.75" customHeight="1">
      <c r="A228" s="1" t="s">
        <v>1611</v>
      </c>
      <c r="B228" s="1" t="s">
        <v>563</v>
      </c>
      <c r="C228" s="1">
        <v>77.9</v>
      </c>
      <c r="D228" s="1">
        <v>13.6327340045823</v>
      </c>
      <c r="E228" s="1">
        <v>869.5361524</v>
      </c>
      <c r="F228" s="1">
        <v>0.0144194736950908</v>
      </c>
      <c r="G228" s="1">
        <v>0.0133719674441918</v>
      </c>
      <c r="H228" s="1" t="e">
        <v>#N/A</v>
      </c>
      <c r="I228" s="1">
        <v>0.0609001682191934</v>
      </c>
      <c r="J228" s="1">
        <v>0.892421472695964</v>
      </c>
      <c r="K228" s="1">
        <v>0.0363804796950691</v>
      </c>
      <c r="L228" s="1">
        <v>0.494000247718804</v>
      </c>
      <c r="M228" s="1">
        <v>0.0225641625135205</v>
      </c>
      <c r="N228" s="1">
        <v>0.169268450386758</v>
      </c>
      <c r="O228" s="1">
        <v>66220.4284310281</v>
      </c>
      <c r="P228" s="15">
        <v>0.195373969041905</v>
      </c>
      <c r="Q228" s="1">
        <v>0.166421611773677</v>
      </c>
      <c r="R228" s="1">
        <v>0.638204419184419</v>
      </c>
      <c r="S228" s="1">
        <v>10.3693806494917</v>
      </c>
      <c r="T228" s="1">
        <v>80217.1509066393</v>
      </c>
      <c r="U228" s="15">
        <v>89.8786669633534</v>
      </c>
      <c r="V228" s="1">
        <v>289557.058444394</v>
      </c>
      <c r="W228" s="15">
        <v>0.80787268270066</v>
      </c>
      <c r="X228" s="1">
        <v>0.0869867782828863</v>
      </c>
      <c r="Y228" s="1">
        <v>0.105140539016454</v>
      </c>
      <c r="Z228" s="1">
        <v>0.19212731729934</v>
      </c>
      <c r="AA228" s="1">
        <v>289.557058444394</v>
      </c>
      <c r="AB228" s="1">
        <v>7248.55727114216</v>
      </c>
      <c r="AC228" s="15">
        <v>701.664079539426</v>
      </c>
      <c r="AD228" s="1">
        <v>207584.930627927</v>
      </c>
      <c r="AE228" s="15" t="e">
        <v>#N/A</v>
      </c>
      <c r="AF228" s="1">
        <v>43806.8413027638</v>
      </c>
      <c r="AG228" s="15">
        <v>68561.9241117275</v>
      </c>
      <c r="AH228" s="15">
        <v>43.7448620402455</v>
      </c>
      <c r="AI228" s="1">
        <v>21.8638685723615</v>
      </c>
      <c r="AJ228" s="1">
        <v>27.5544603373901</v>
      </c>
      <c r="AK228" s="1">
        <v>1.40801952691185</v>
      </c>
      <c r="AL228" s="1">
        <v>0.95536644753412</v>
      </c>
      <c r="AM228" s="1">
        <v>1.24425105440402</v>
      </c>
      <c r="AN228" s="1">
        <v>1808.82336652573</v>
      </c>
      <c r="AO228" s="15">
        <v>1.29060280740077</v>
      </c>
      <c r="AP228" s="1">
        <v>2426.49151582303</v>
      </c>
      <c r="AQ228" s="15">
        <v>3434.36991694654</v>
      </c>
      <c r="AR228" s="15">
        <v>9421.17378948441</v>
      </c>
      <c r="AS228" s="15">
        <v>1057.24694305419</v>
      </c>
      <c r="AT228" s="1">
        <v>476.708590385689</v>
      </c>
      <c r="AU228" s="1">
        <v>16815.9907556939</v>
      </c>
      <c r="AV228" s="15">
        <v>8201.65043465361</v>
      </c>
      <c r="AW228" s="15">
        <v>0.436267504667802</v>
      </c>
      <c r="AX228" s="1">
        <v>8194.80212940277</v>
      </c>
      <c r="AY228" s="15">
        <v>0.42411571539969</v>
      </c>
      <c r="AZ228" s="1">
        <v>1594.14652535651</v>
      </c>
      <c r="BA228" s="1">
        <v>0.08283533295495</v>
      </c>
      <c r="BB228" s="1">
        <v>1081.91066262219</v>
      </c>
      <c r="BC228" s="15">
        <v>0.0567814469675508</v>
      </c>
      <c r="BD228" s="1">
        <v>19072.5097520351</v>
      </c>
      <c r="BE228" s="15">
        <v>0.548299470244234</v>
      </c>
      <c r="BF228" s="1">
        <v>0.229142622918702</v>
      </c>
      <c r="BG228" s="1">
        <v>0.160322571333608</v>
      </c>
      <c r="BH228" s="1">
        <v>0.0422015817150031</v>
      </c>
      <c r="BI228" s="1">
        <v>0.0200337537884523</v>
      </c>
    </row>
    <row r="229" ht="15.75" customHeight="1">
      <c r="A229" s="1" t="s">
        <v>1764</v>
      </c>
      <c r="B229" s="1" t="s">
        <v>566</v>
      </c>
      <c r="C229" s="1">
        <v>70.55</v>
      </c>
      <c r="D229" s="1">
        <v>44.0226335977291</v>
      </c>
      <c r="E229" s="1">
        <v>2388.2865747</v>
      </c>
      <c r="F229" s="1">
        <v>0.0327293339230618</v>
      </c>
      <c r="G229" s="1">
        <v>0.0241554699535553</v>
      </c>
      <c r="H229" s="1" t="e">
        <v>#N/A</v>
      </c>
      <c r="I229" s="1">
        <v>0.0446742572901965</v>
      </c>
      <c r="J229" s="1">
        <v>0.865387165894729</v>
      </c>
      <c r="K229" s="1">
        <v>0.037425230045266</v>
      </c>
      <c r="L229" s="1">
        <v>0.189823271797258</v>
      </c>
      <c r="M229" s="1">
        <v>0.022656856125677</v>
      </c>
      <c r="N229" s="1">
        <v>0.116217195237258</v>
      </c>
      <c r="O229" s="1">
        <v>77613.5707571493</v>
      </c>
      <c r="P229" s="15">
        <v>0.178918797955802</v>
      </c>
      <c r="Q229" s="1">
        <v>0.15821616632125</v>
      </c>
      <c r="R229" s="1">
        <v>0.662865035722949</v>
      </c>
      <c r="S229" s="1">
        <v>18.6588287707239</v>
      </c>
      <c r="T229" s="1">
        <v>105562.748194875</v>
      </c>
      <c r="U229" s="15">
        <v>151.38014847319</v>
      </c>
      <c r="V229" s="1">
        <v>417839.407913329</v>
      </c>
      <c r="W229" s="15">
        <v>0.863372850011173</v>
      </c>
      <c r="X229" s="1">
        <v>0.0912295479746861</v>
      </c>
      <c r="Y229" s="1">
        <v>0.0453976020141412</v>
      </c>
      <c r="Z229" s="1">
        <v>0.136627149988827</v>
      </c>
      <c r="AA229" s="1">
        <v>417.839407913329</v>
      </c>
      <c r="AB229" s="1">
        <v>11241.1317948192</v>
      </c>
      <c r="AC229" s="15">
        <v>1192.0551491429</v>
      </c>
      <c r="AD229" s="1">
        <v>305046.765252791</v>
      </c>
      <c r="AE229" s="15" t="e">
        <v>#N/A</v>
      </c>
      <c r="AF229" s="1">
        <v>62860.7768778533</v>
      </c>
      <c r="AG229" s="15">
        <v>129403.905340931</v>
      </c>
      <c r="AH229" s="15">
        <v>53.741120019664</v>
      </c>
      <c r="AI229" s="1">
        <v>25.3433236285309</v>
      </c>
      <c r="AJ229" s="1">
        <v>29.8148030789762</v>
      </c>
      <c r="AK229" s="1">
        <v>1.70242870741244</v>
      </c>
      <c r="AL229" s="1">
        <v>1.33713518411969</v>
      </c>
      <c r="AM229" s="1">
        <v>1.45496336230762</v>
      </c>
      <c r="AN229" s="1">
        <v>1185.49416702878</v>
      </c>
      <c r="AO229" s="15">
        <v>0.790999361913283</v>
      </c>
      <c r="AP229" s="1">
        <v>1982.8908601954</v>
      </c>
      <c r="AQ229" s="15">
        <v>3013.44533743989</v>
      </c>
      <c r="AR229" s="15">
        <v>8925.45006713762</v>
      </c>
      <c r="AS229" s="15">
        <v>985.651985794751</v>
      </c>
      <c r="AT229" s="15">
        <v>552.306883300088</v>
      </c>
      <c r="AU229" s="1">
        <v>15459.7451338678</v>
      </c>
      <c r="AV229" s="15">
        <v>3733.80221238063</v>
      </c>
      <c r="AW229" s="15">
        <v>0.228944610865758</v>
      </c>
      <c r="AX229" s="1">
        <v>10923.5151381067</v>
      </c>
      <c r="AY229" s="15">
        <v>0.64973540277724</v>
      </c>
      <c r="AZ229" s="1">
        <v>1481.18713689527</v>
      </c>
      <c r="BA229" s="1">
        <v>0.0887917431623124</v>
      </c>
      <c r="BB229" s="1">
        <v>531.863245222737</v>
      </c>
      <c r="BC229" s="15">
        <v>0.0325282431970907</v>
      </c>
      <c r="BD229" s="1">
        <v>16670.3677326054</v>
      </c>
      <c r="BE229" s="15">
        <v>0.573005533951388</v>
      </c>
      <c r="BF229" s="1">
        <v>0.229951280301528</v>
      </c>
      <c r="BG229" s="1">
        <v>0.143909679095981</v>
      </c>
      <c r="BH229" s="1">
        <v>0.0368304409509706</v>
      </c>
      <c r="BI229" s="1">
        <v>0.0163030657001328</v>
      </c>
    </row>
    <row r="230" ht="15.75" customHeight="1">
      <c r="A230" s="1" t="s">
        <v>1765</v>
      </c>
      <c r="B230" s="1" t="s">
        <v>568</v>
      </c>
      <c r="C230" s="1">
        <v>123.6</v>
      </c>
      <c r="D230" s="1">
        <v>12.1413250557031</v>
      </c>
      <c r="E230" s="1">
        <v>1401.26605025</v>
      </c>
      <c r="F230" s="1">
        <v>0.00869297348734953</v>
      </c>
      <c r="G230" s="1">
        <v>0.0103761343639198</v>
      </c>
      <c r="H230" s="1" t="e">
        <v>#N/A</v>
      </c>
      <c r="I230" s="1">
        <v>0.0219363369307926</v>
      </c>
      <c r="J230" s="1">
        <v>0.93591089576226</v>
      </c>
      <c r="K230" s="1">
        <v>0.0322226010971411</v>
      </c>
      <c r="L230" s="1">
        <v>0.502675459485498</v>
      </c>
      <c r="M230" s="1" t="e">
        <v>#N/A</v>
      </c>
      <c r="N230" s="1">
        <v>0.15469940302075</v>
      </c>
      <c r="O230" s="1">
        <v>67179.1437029105</v>
      </c>
      <c r="P230" s="15">
        <v>0.190704842060492</v>
      </c>
      <c r="Q230" s="1">
        <v>0.162354367843409</v>
      </c>
      <c r="R230" s="1">
        <v>0.646940790096099</v>
      </c>
      <c r="S230" s="1">
        <v>13.6533694478858</v>
      </c>
      <c r="T230" s="1">
        <v>89495.7593308875</v>
      </c>
      <c r="U230" s="15">
        <v>110.915555366524</v>
      </c>
      <c r="V230" s="1">
        <v>279444.460015383</v>
      </c>
      <c r="W230" s="15">
        <v>0.844832610974039</v>
      </c>
      <c r="X230" s="1">
        <v>0.070752171684313</v>
      </c>
      <c r="Y230" s="1">
        <v>0.0844152173416477</v>
      </c>
      <c r="Z230" s="1">
        <v>0.155167389025961</v>
      </c>
      <c r="AA230" s="1">
        <v>279.444460015383</v>
      </c>
      <c r="AB230" s="1">
        <v>6252.23885816469</v>
      </c>
      <c r="AC230" s="15">
        <v>687.441772622793</v>
      </c>
      <c r="AD230" s="1">
        <v>216274.119751271</v>
      </c>
      <c r="AE230" s="15" t="e">
        <v>#N/A</v>
      </c>
      <c r="AF230" s="1">
        <v>46344.618612803</v>
      </c>
      <c r="AG230" s="15">
        <v>76380.5058029621</v>
      </c>
      <c r="AH230" s="15">
        <v>33.5282848563021</v>
      </c>
      <c r="AI230" s="1">
        <v>21.0875702719609</v>
      </c>
      <c r="AJ230" s="1">
        <v>22.2033848261733</v>
      </c>
      <c r="AK230" s="1">
        <v>1.62774592191687</v>
      </c>
      <c r="AL230" s="1">
        <v>0.897252594426145</v>
      </c>
      <c r="AM230" s="1">
        <v>1.18274469325463</v>
      </c>
      <c r="AN230" s="1">
        <v>2007.06560185215</v>
      </c>
      <c r="AO230" s="1">
        <v>1.19275879744065</v>
      </c>
      <c r="AP230" s="1">
        <v>2057.81286001009</v>
      </c>
      <c r="AQ230" s="15">
        <v>3122.83019539315</v>
      </c>
      <c r="AR230" s="15">
        <v>8651.03295326197</v>
      </c>
      <c r="AS230" s="15">
        <v>971.363232740249</v>
      </c>
      <c r="AT230" s="15">
        <v>418.402683698359</v>
      </c>
      <c r="AU230" s="1">
        <v>15221.4419251038</v>
      </c>
      <c r="AV230" s="15">
        <v>7189.24221375335</v>
      </c>
      <c r="AW230" s="15">
        <v>0.424094780767239</v>
      </c>
      <c r="AX230" s="1">
        <v>7560.04651649188</v>
      </c>
      <c r="AY230" s="15">
        <v>0.434981186377961</v>
      </c>
      <c r="AZ230" s="1">
        <v>1338.30442949922</v>
      </c>
      <c r="BA230" s="1">
        <v>0.0776837797521391</v>
      </c>
      <c r="BB230" s="1">
        <v>1088.0586977229</v>
      </c>
      <c r="BC230" s="15">
        <v>0.063240253099409</v>
      </c>
      <c r="BD230" s="1">
        <v>17175.6518574674</v>
      </c>
      <c r="BE230" s="15">
        <v>0.54783824798759</v>
      </c>
      <c r="BF230" s="1">
        <v>0.232277974174805</v>
      </c>
      <c r="BG230" s="1">
        <v>0.156402139932029</v>
      </c>
      <c r="BH230" s="1">
        <v>0.0439689564737385</v>
      </c>
      <c r="BI230" s="1">
        <v>0.0195126814318375</v>
      </c>
    </row>
    <row r="231" ht="15.75" customHeight="1">
      <c r="A231" s="1" t="s">
        <v>1767</v>
      </c>
      <c r="B231" s="1" t="s">
        <v>570</v>
      </c>
      <c r="C231" s="1">
        <v>32.4</v>
      </c>
      <c r="D231" s="1">
        <v>249.910900603953</v>
      </c>
      <c r="E231" s="1">
        <v>7934.7259563</v>
      </c>
      <c r="F231" s="1">
        <v>0.10110300406891</v>
      </c>
      <c r="G231" s="1">
        <v>0.123590327094874</v>
      </c>
      <c r="H231" s="1">
        <v>0.00251657036713695</v>
      </c>
      <c r="I231" s="1">
        <v>0.0737578402216425</v>
      </c>
      <c r="J231" s="1">
        <v>0.634475719563559</v>
      </c>
      <c r="K231" s="1">
        <v>0.0654994761967505</v>
      </c>
      <c r="L231" s="1">
        <v>0.329599947105169</v>
      </c>
      <c r="M231" s="1">
        <v>0.0698520480185431</v>
      </c>
      <c r="N231" s="1">
        <v>0.143023630833787</v>
      </c>
      <c r="O231" s="1">
        <v>86368.1183985928</v>
      </c>
      <c r="P231" s="15">
        <v>0.196502843181554</v>
      </c>
      <c r="Q231" s="1">
        <v>0.159395313083505</v>
      </c>
      <c r="R231" s="1">
        <v>0.644101843734941</v>
      </c>
      <c r="S231" s="1">
        <v>65.9585814303573</v>
      </c>
      <c r="T231" s="1">
        <v>111430.627805884</v>
      </c>
      <c r="U231" s="15">
        <v>151.866576675244</v>
      </c>
      <c r="V231" s="1">
        <v>329009.971406415</v>
      </c>
      <c r="W231" s="15">
        <v>0.806137527675529</v>
      </c>
      <c r="X231" s="1">
        <v>0.167371588469961</v>
      </c>
      <c r="Y231" s="1">
        <v>0.0264908838545096</v>
      </c>
      <c r="Z231" s="1">
        <v>0.193862472324471</v>
      </c>
      <c r="AA231" s="1">
        <v>329.009971406415</v>
      </c>
      <c r="AB231" s="1">
        <v>11661.5058616527</v>
      </c>
      <c r="AC231" s="15">
        <v>1032.11205706452</v>
      </c>
      <c r="AD231" s="15">
        <v>254352.421507757</v>
      </c>
      <c r="AE231" s="15" t="e">
        <v>#N/A</v>
      </c>
      <c r="AF231" s="1">
        <v>59754.6705825504</v>
      </c>
      <c r="AG231" s="15">
        <v>115225.240119121</v>
      </c>
      <c r="AH231" s="15">
        <v>76.1561040422814</v>
      </c>
      <c r="AI231" s="1">
        <v>32.0973251072935</v>
      </c>
      <c r="AJ231" s="1">
        <v>43.0861530149735</v>
      </c>
      <c r="AK231" s="1">
        <v>2.08386591130285</v>
      </c>
      <c r="AL231" s="1">
        <v>1.32587592765441</v>
      </c>
      <c r="AM231" s="1">
        <v>1.63707092743051</v>
      </c>
      <c r="AN231" s="1">
        <v>233.188467716508</v>
      </c>
      <c r="AO231" s="15">
        <v>0.781592841416957</v>
      </c>
      <c r="AP231" s="1">
        <v>1879.21051383772</v>
      </c>
      <c r="AQ231" s="15">
        <v>2758.58868082531</v>
      </c>
      <c r="AR231" s="15">
        <v>9787.80701270934</v>
      </c>
      <c r="AS231" s="15">
        <v>1292.37305364756</v>
      </c>
      <c r="AT231" s="1">
        <v>614.128856035789</v>
      </c>
      <c r="AU231" s="1">
        <v>16332.1081170557</v>
      </c>
      <c r="AV231" s="15">
        <v>3810.70387499257</v>
      </c>
      <c r="AW231" s="15">
        <v>0.235318980622473</v>
      </c>
      <c r="AX231" s="1">
        <v>10480.2327822789</v>
      </c>
      <c r="AY231" s="15">
        <v>0.626497282530076</v>
      </c>
      <c r="AZ231" s="1">
        <v>1522.61480213039</v>
      </c>
      <c r="BA231" s="1">
        <v>0.093535404736003</v>
      </c>
      <c r="BB231" s="1">
        <v>728.478878425386</v>
      </c>
      <c r="BC231" s="15">
        <v>0.0446483321104167</v>
      </c>
      <c r="BD231" s="1">
        <v>16542.0303378273</v>
      </c>
      <c r="BE231" s="15">
        <v>0.597056831185633</v>
      </c>
      <c r="BF231" s="1">
        <v>0.227710699398786</v>
      </c>
      <c r="BG231" s="1">
        <v>0.122954829158681</v>
      </c>
      <c r="BH231" s="1">
        <v>0.0327809867339924</v>
      </c>
      <c r="BI231" s="1">
        <v>0.0194966535229072</v>
      </c>
    </row>
    <row r="232" ht="15.75" customHeight="1">
      <c r="A232" s="1" t="s">
        <v>1398</v>
      </c>
      <c r="B232" s="1" t="s">
        <v>572</v>
      </c>
      <c r="C232" s="1">
        <v>102.3</v>
      </c>
      <c r="D232" s="1">
        <v>18.6834441271448</v>
      </c>
      <c r="E232" s="1">
        <v>1721.47290965</v>
      </c>
      <c r="F232" s="1">
        <v>0.0162133646624086</v>
      </c>
      <c r="G232" s="1">
        <v>0.0163797597808267</v>
      </c>
      <c r="H232" s="1" t="e">
        <v>#N/A</v>
      </c>
      <c r="I232" s="1">
        <v>0.0499842192667896</v>
      </c>
      <c r="J232" s="1">
        <v>0.871013682161551</v>
      </c>
      <c r="K232" s="1">
        <v>0.0548998546285593</v>
      </c>
      <c r="L232" s="1">
        <v>0.756643282968084</v>
      </c>
      <c r="M232" s="1">
        <v>0.0151485431634092</v>
      </c>
      <c r="N232" s="1">
        <v>0.170017303168152</v>
      </c>
      <c r="O232" s="1">
        <v>66974.9364291194</v>
      </c>
      <c r="P232" s="15">
        <v>0.20640259797066</v>
      </c>
      <c r="Q232" s="1">
        <v>0.15250177666873</v>
      </c>
      <c r="R232" s="1">
        <v>0.64109562536061</v>
      </c>
      <c r="S232" s="1">
        <v>14.3872581063672</v>
      </c>
      <c r="T232" s="1">
        <v>93041.8703021538</v>
      </c>
      <c r="U232" s="15">
        <v>133.179599516416</v>
      </c>
      <c r="V232" s="1">
        <v>264274.447451221</v>
      </c>
      <c r="W232" s="15">
        <v>0.741054116401239</v>
      </c>
      <c r="X232" s="1">
        <v>0.160353529128658</v>
      </c>
      <c r="Y232" s="1">
        <v>0.0985923544701036</v>
      </c>
      <c r="Z232" s="1">
        <v>0.258945883598761</v>
      </c>
      <c r="AA232" s="1">
        <v>264.274447451221</v>
      </c>
      <c r="AB232" s="1">
        <v>6801.66881184356</v>
      </c>
      <c r="AC232" s="15">
        <v>625.679785003987</v>
      </c>
      <c r="AD232" s="1">
        <v>185033.675719861</v>
      </c>
      <c r="AE232" s="15" t="e">
        <v>#N/A</v>
      </c>
      <c r="AF232" s="1">
        <v>40568.6751341109</v>
      </c>
      <c r="AG232" s="15">
        <v>65387.2290738629</v>
      </c>
      <c r="AH232" s="15">
        <v>36.8085415509624</v>
      </c>
      <c r="AI232" s="1">
        <v>21.6003247474551</v>
      </c>
      <c r="AJ232" s="1">
        <v>25.7987220680523</v>
      </c>
      <c r="AK232" s="1">
        <v>1.49464507879658</v>
      </c>
      <c r="AL232" s="1">
        <v>0.830623815262382</v>
      </c>
      <c r="AM232" s="1">
        <v>1.21171629163851</v>
      </c>
      <c r="AN232" s="1">
        <v>1285.28768596762</v>
      </c>
      <c r="AO232" s="1">
        <v>1.12033015796388</v>
      </c>
      <c r="AP232" s="1">
        <v>2001.54841019284</v>
      </c>
      <c r="AQ232" s="15">
        <v>3583.70175790585</v>
      </c>
      <c r="AR232" s="15">
        <v>8900.98082497002</v>
      </c>
      <c r="AS232" s="15">
        <v>1094.13125727488</v>
      </c>
      <c r="AT232" s="1">
        <v>481.788070175688</v>
      </c>
      <c r="AU232" s="1">
        <v>16062.1503205193</v>
      </c>
      <c r="AV232" s="15">
        <v>7706.0258585603</v>
      </c>
      <c r="AW232" s="15">
        <v>0.4472462036782</v>
      </c>
      <c r="AX232" s="1">
        <v>6557.81818884486</v>
      </c>
      <c r="AY232" s="15">
        <v>0.378337668619042</v>
      </c>
      <c r="AZ232" s="1">
        <v>1292.50904745286</v>
      </c>
      <c r="BA232" s="1">
        <v>0.0738841244877843</v>
      </c>
      <c r="BB232" s="1">
        <v>1761.10404273542</v>
      </c>
      <c r="BC232" s="15">
        <v>0.100532003219006</v>
      </c>
      <c r="BD232" s="1">
        <v>17317.4571375934</v>
      </c>
      <c r="BE232" s="15">
        <v>0.548886541386125</v>
      </c>
      <c r="BF232" s="1">
        <v>0.246465119244498</v>
      </c>
      <c r="BG232" s="1">
        <v>0.147646895571522</v>
      </c>
      <c r="BH232" s="1">
        <v>0.0404502911500501</v>
      </c>
      <c r="BI232" s="1">
        <v>0.0165511526478053</v>
      </c>
    </row>
    <row r="233" ht="15.75" customHeight="1">
      <c r="A233" s="1" t="s">
        <v>1667</v>
      </c>
      <c r="B233" s="1" t="s">
        <v>574</v>
      </c>
      <c r="C233" s="1">
        <v>80.8</v>
      </c>
      <c r="D233" s="1">
        <v>11.0554552860392</v>
      </c>
      <c r="E233" s="1">
        <v>822.30333415</v>
      </c>
      <c r="F233" s="1" t="e">
        <v>#N/A</v>
      </c>
      <c r="G233" s="1" t="e">
        <v>#N/A</v>
      </c>
      <c r="H233" s="1" t="e">
        <v>#N/A</v>
      </c>
      <c r="I233" s="1">
        <v>0.0236593276517859</v>
      </c>
      <c r="J233" s="1">
        <v>0.949415223195376</v>
      </c>
      <c r="K233" s="1">
        <v>0.0264662307350682</v>
      </c>
      <c r="L233" s="1">
        <v>0.522867105701002</v>
      </c>
      <c r="M233" s="1" t="e">
        <v>#N/A</v>
      </c>
      <c r="N233" s="1">
        <v>0.141148436805324</v>
      </c>
      <c r="O233" s="1">
        <v>63544.3826397161</v>
      </c>
      <c r="P233" s="15">
        <v>0.238079647007239</v>
      </c>
      <c r="Q233" s="1">
        <v>0.147688873198973</v>
      </c>
      <c r="R233" s="1">
        <v>0.614231479793788</v>
      </c>
      <c r="S233" s="1">
        <v>8.42982994745528</v>
      </c>
      <c r="T233" s="1">
        <v>87081.9002288484</v>
      </c>
      <c r="U233" s="15">
        <v>112.580899244412</v>
      </c>
      <c r="V233" s="1">
        <v>261811.027706144</v>
      </c>
      <c r="W233" s="15">
        <v>0.810879138758639</v>
      </c>
      <c r="X233" s="1">
        <v>0.0474053439348105</v>
      </c>
      <c r="Y233" s="1">
        <v>0.14171551730655</v>
      </c>
      <c r="Z233" s="1">
        <v>0.189120861241361</v>
      </c>
      <c r="AA233" s="1">
        <v>261.811027706144</v>
      </c>
      <c r="AB233" s="1">
        <v>6212.02935444768</v>
      </c>
      <c r="AC233" s="15">
        <v>602.68348907071</v>
      </c>
      <c r="AD233" s="1">
        <v>206278.503722504</v>
      </c>
      <c r="AE233" s="15" t="e">
        <v>#N/A</v>
      </c>
      <c r="AF233" s="1">
        <v>43693.2570146826</v>
      </c>
      <c r="AG233" s="15">
        <v>69712.6733770126</v>
      </c>
      <c r="AH233" s="15">
        <v>32.8368914067492</v>
      </c>
      <c r="AI233" s="1">
        <v>20.8996276454512</v>
      </c>
      <c r="AJ233" s="1">
        <v>23.2078950584349</v>
      </c>
      <c r="AK233" s="1">
        <v>1.86753156703895</v>
      </c>
      <c r="AL233" s="1">
        <v>0.951001620571208</v>
      </c>
      <c r="AM233" s="1">
        <v>1.34282623437199</v>
      </c>
      <c r="AN233" s="1">
        <v>1535.78062991246</v>
      </c>
      <c r="AO233" s="15">
        <v>1.19383250690938</v>
      </c>
      <c r="AP233" s="1">
        <v>2196.35783718049</v>
      </c>
      <c r="AQ233" s="15">
        <v>3238.38324059895</v>
      </c>
      <c r="AR233" s="15">
        <v>9054.0340198133</v>
      </c>
      <c r="AS233" s="15">
        <v>939.225580057196</v>
      </c>
      <c r="AT233" s="1">
        <v>681.776515085531</v>
      </c>
      <c r="AU233" s="1">
        <v>16109.7771927355</v>
      </c>
      <c r="AV233" s="15">
        <v>9005.76822254671</v>
      </c>
      <c r="AW233" s="15">
        <v>0.494367195278839</v>
      </c>
      <c r="AX233" s="1">
        <v>7010.25543352697</v>
      </c>
      <c r="AY233" s="15">
        <v>0.370054766914204</v>
      </c>
      <c r="AZ233" s="1">
        <v>1384.01412358232</v>
      </c>
      <c r="BA233" s="1">
        <v>0.0755802661891126</v>
      </c>
      <c r="BB233" s="1">
        <v>1090.92519591116</v>
      </c>
      <c r="BC233" s="15">
        <v>0.0599977716040143</v>
      </c>
      <c r="BD233" s="1">
        <v>18490.9629755672</v>
      </c>
      <c r="BE233" s="15">
        <v>0.533029633719899</v>
      </c>
      <c r="BF233" s="1">
        <v>0.245513204471169</v>
      </c>
      <c r="BG233" s="1">
        <v>0.150858406338667</v>
      </c>
      <c r="BH233" s="1">
        <v>0.0428674746580363</v>
      </c>
      <c r="BI233" s="1">
        <v>0.0277312808122278</v>
      </c>
    </row>
    <row r="234" ht="15.75" customHeight="1">
      <c r="A234" s="1" t="s">
        <v>1769</v>
      </c>
      <c r="B234" s="1" t="s">
        <v>576</v>
      </c>
      <c r="C234" s="1">
        <v>80.65</v>
      </c>
      <c r="D234" s="1">
        <v>8.43333366845447</v>
      </c>
      <c r="E234" s="1">
        <v>616.0567952</v>
      </c>
      <c r="F234" s="1" t="e">
        <v>#N/A</v>
      </c>
      <c r="G234" s="1">
        <v>0.0204154005101827</v>
      </c>
      <c r="H234" s="1" t="e">
        <v>#N/A</v>
      </c>
      <c r="I234" s="1">
        <v>0.118726411099786</v>
      </c>
      <c r="J234" s="1">
        <v>0.849152420864255</v>
      </c>
      <c r="K234" s="1">
        <v>0.0297402728168476</v>
      </c>
      <c r="L234" s="1">
        <v>0.440200310707857</v>
      </c>
      <c r="M234" s="1">
        <v>0.0296646949731913</v>
      </c>
      <c r="N234" s="1">
        <v>0.139587346917088</v>
      </c>
      <c r="O234" s="1">
        <v>66571.1544198019</v>
      </c>
      <c r="P234" s="15">
        <v>0.208150468068677</v>
      </c>
      <c r="Q234" s="1">
        <v>0.148327849531199</v>
      </c>
      <c r="R234" s="1">
        <v>0.643521682400124</v>
      </c>
      <c r="S234" s="1">
        <v>7.2288089172253</v>
      </c>
      <c r="T234" s="1">
        <v>80426.7911033198</v>
      </c>
      <c r="U234" s="15">
        <v>99.1280100863107</v>
      </c>
      <c r="V234" s="1">
        <v>314729.924271112</v>
      </c>
      <c r="W234" s="15">
        <v>0.74015073083898</v>
      </c>
      <c r="X234" s="1">
        <v>0.0763709912746766</v>
      </c>
      <c r="Y234" s="1">
        <v>0.183478277886344</v>
      </c>
      <c r="Z234" s="1">
        <v>0.25984926916102</v>
      </c>
      <c r="AA234" s="1">
        <v>314.729924271112</v>
      </c>
      <c r="AB234" s="1">
        <v>8193.16821002091</v>
      </c>
      <c r="AC234" s="15">
        <v>665.850928349601</v>
      </c>
      <c r="AD234" s="1">
        <v>229236.186112487</v>
      </c>
      <c r="AE234" s="15" t="e">
        <v>#N/A</v>
      </c>
      <c r="AF234" s="1">
        <v>44115.2460680993</v>
      </c>
      <c r="AG234" s="15">
        <v>74752.2732102756</v>
      </c>
      <c r="AH234" s="15">
        <v>37.8817578714952</v>
      </c>
      <c r="AI234" s="1">
        <v>22.1431852898651</v>
      </c>
      <c r="AJ234" s="1">
        <v>27.8769858281442</v>
      </c>
      <c r="AK234" s="1">
        <v>1.57711006003526</v>
      </c>
      <c r="AL234" s="1">
        <v>1.08755580529493</v>
      </c>
      <c r="AM234" s="1">
        <v>1.45096194938413</v>
      </c>
      <c r="AN234" s="1">
        <v>2133.9353331428</v>
      </c>
      <c r="AO234" s="15">
        <v>1.43728542959888</v>
      </c>
      <c r="AP234" s="1">
        <v>2441.73759744287</v>
      </c>
      <c r="AQ234" s="15">
        <v>3541.28025370087</v>
      </c>
      <c r="AR234" s="15">
        <v>9748.1119083353</v>
      </c>
      <c r="AS234" s="15">
        <v>980.04853075923</v>
      </c>
      <c r="AT234" s="1">
        <v>484.124963516026</v>
      </c>
      <c r="AU234" s="1">
        <v>17195.3032537543</v>
      </c>
      <c r="AV234" s="15">
        <v>8414.2950615234</v>
      </c>
      <c r="AW234" s="15">
        <v>0.425236412580994</v>
      </c>
      <c r="AX234" s="1">
        <v>8625.47069257633</v>
      </c>
      <c r="AY234" s="15">
        <v>0.438107339107655</v>
      </c>
      <c r="AZ234" s="1">
        <v>1661.44694122771</v>
      </c>
      <c r="BA234" s="1">
        <v>0.0836394838372631</v>
      </c>
      <c r="BB234" s="1">
        <v>1058.78075147268</v>
      </c>
      <c r="BC234" s="15">
        <v>0.0530167644719567</v>
      </c>
      <c r="BD234" s="1">
        <v>19759.9934468001</v>
      </c>
      <c r="BE234" s="15">
        <v>0.543805622952738</v>
      </c>
      <c r="BF234" s="1">
        <v>0.231605600726467</v>
      </c>
      <c r="BG234" s="1">
        <v>0.159780078193991</v>
      </c>
      <c r="BH234" s="1">
        <v>0.0409070289308977</v>
      </c>
      <c r="BI234" s="1">
        <v>0.0239016691959053</v>
      </c>
    </row>
    <row r="235" ht="15.75" customHeight="1">
      <c r="A235" s="1" t="s">
        <v>1770</v>
      </c>
      <c r="B235" s="1" t="s">
        <v>578</v>
      </c>
      <c r="C235" s="1">
        <v>83.35</v>
      </c>
      <c r="D235" s="1">
        <v>10.7382888445814</v>
      </c>
      <c r="E235" s="1">
        <v>824.0416471</v>
      </c>
      <c r="F235" s="1">
        <v>0.0223480783697496</v>
      </c>
      <c r="G235" s="1">
        <v>0.0193277764171551</v>
      </c>
      <c r="H235" s="1" t="e">
        <v>#N/A</v>
      </c>
      <c r="I235" s="1">
        <v>0.0468257757047821</v>
      </c>
      <c r="J235" s="1">
        <v>0.913699039732851</v>
      </c>
      <c r="K235" s="1">
        <v>0.0293229833081479</v>
      </c>
      <c r="L235" s="1">
        <v>0.43774575734731</v>
      </c>
      <c r="M235" s="1">
        <v>0.0182989422458423</v>
      </c>
      <c r="N235" s="1">
        <v>0.147901335642439</v>
      </c>
      <c r="O235" s="1">
        <v>66930.0948659125</v>
      </c>
      <c r="P235" s="15">
        <v>0.207475336821525</v>
      </c>
      <c r="Q235" s="1">
        <v>0.196253197162532</v>
      </c>
      <c r="R235" s="1">
        <v>0.596271466015943</v>
      </c>
      <c r="S235" s="1">
        <v>9.85829448474971</v>
      </c>
      <c r="T235" s="1">
        <v>80995.6192681206</v>
      </c>
      <c r="U235" s="15">
        <v>94.5554358572138</v>
      </c>
      <c r="V235" s="1">
        <v>321896.923576012</v>
      </c>
      <c r="W235" s="15">
        <v>0.784209058545263</v>
      </c>
      <c r="X235" s="1">
        <v>0.0624162330965997</v>
      </c>
      <c r="Y235" s="1">
        <v>0.153374708358137</v>
      </c>
      <c r="Z235" s="1">
        <v>0.215790941454737</v>
      </c>
      <c r="AA235" s="1">
        <v>321.896923576012</v>
      </c>
      <c r="AB235" s="1">
        <v>8343.82184953525</v>
      </c>
      <c r="AC235" s="15">
        <v>719.547288764697</v>
      </c>
      <c r="AD235" s="1">
        <v>246295.974943187</v>
      </c>
      <c r="AE235" s="15" t="e">
        <v>#N/A</v>
      </c>
      <c r="AF235" s="1">
        <v>45413.1314010482</v>
      </c>
      <c r="AG235" s="15">
        <v>74408.150439627</v>
      </c>
      <c r="AH235" s="15">
        <v>40.0404494741226</v>
      </c>
      <c r="AI235" s="1">
        <v>21.6136599119616</v>
      </c>
      <c r="AJ235" s="1">
        <v>25.761841432782</v>
      </c>
      <c r="AK235" s="1">
        <v>1.71544034109171</v>
      </c>
      <c r="AL235" s="1">
        <v>0.824728161848346</v>
      </c>
      <c r="AM235" s="1">
        <v>1.27714377773725</v>
      </c>
      <c r="AN235" s="1">
        <v>1830.49596620321</v>
      </c>
      <c r="AO235" s="15">
        <v>1.26052534721698</v>
      </c>
      <c r="AP235" s="1">
        <v>2456.21717254587</v>
      </c>
      <c r="AQ235" s="15">
        <v>3507.69601654518</v>
      </c>
      <c r="AR235" s="15">
        <v>9513.16869855813</v>
      </c>
      <c r="AS235" s="15">
        <v>1061.54346455483</v>
      </c>
      <c r="AT235" s="1">
        <v>532.386926733524</v>
      </c>
      <c r="AU235" s="1">
        <v>17071.0122789375</v>
      </c>
      <c r="AV235" s="15">
        <v>7940.72218574251</v>
      </c>
      <c r="AW235" s="15">
        <v>0.407935113159757</v>
      </c>
      <c r="AX235" s="1">
        <v>9157.43605938025</v>
      </c>
      <c r="AY235" s="15">
        <v>0.453736652963871</v>
      </c>
      <c r="AZ235" s="1">
        <v>1684.95960319382</v>
      </c>
      <c r="BA235" s="1">
        <v>0.0861446706482148</v>
      </c>
      <c r="BB235" s="1">
        <v>1038.87804156764</v>
      </c>
      <c r="BC235" s="15">
        <v>0.0521835632281155</v>
      </c>
      <c r="BD235" s="1">
        <v>19821.9958898842</v>
      </c>
      <c r="BE235" s="15">
        <v>0.546902041050999</v>
      </c>
      <c r="BF235" s="1">
        <v>0.228287843096796</v>
      </c>
      <c r="BG235" s="1">
        <v>0.165123813137947</v>
      </c>
      <c r="BH235" s="1">
        <v>0.041721806460647</v>
      </c>
      <c r="BI235" s="1">
        <v>0.0179644962536106</v>
      </c>
    </row>
    <row r="236" ht="15.75" customHeight="1">
      <c r="A236" s="1" t="s">
        <v>1772</v>
      </c>
      <c r="B236" s="1" t="s">
        <v>580</v>
      </c>
      <c r="C236" s="1">
        <v>24.4</v>
      </c>
      <c r="D236" s="1">
        <v>119.672295428658</v>
      </c>
      <c r="E236" s="1">
        <v>2528.92802585</v>
      </c>
      <c r="F236" s="1">
        <v>0.0229455484771701</v>
      </c>
      <c r="G236" s="1">
        <v>0.0454289314862449</v>
      </c>
      <c r="H236" s="1">
        <v>0.00244534393030517</v>
      </c>
      <c r="I236" s="1">
        <v>0.0886199624828458</v>
      </c>
      <c r="J236" s="1">
        <v>0.778159930602268</v>
      </c>
      <c r="K236" s="1">
        <v>0.0676545581230121</v>
      </c>
      <c r="L236" s="1">
        <v>0.582706391046836</v>
      </c>
      <c r="M236" s="1">
        <v>0.0361482086014163</v>
      </c>
      <c r="N236" s="1">
        <v>0.166023764546165</v>
      </c>
      <c r="O236" s="1">
        <v>75126.3303239427</v>
      </c>
      <c r="P236" s="15">
        <v>0.186003019615959</v>
      </c>
      <c r="Q236" s="1">
        <v>0.130651367364041</v>
      </c>
      <c r="R236" s="1">
        <v>0.68334561302</v>
      </c>
      <c r="S236" s="1">
        <v>24.3864594896154</v>
      </c>
      <c r="T236" s="1">
        <v>96402.7090326789</v>
      </c>
      <c r="U236" s="15">
        <v>124.192390200204</v>
      </c>
      <c r="V236" s="1">
        <v>282645.565628445</v>
      </c>
      <c r="W236" s="15">
        <v>0.739826814628305</v>
      </c>
      <c r="X236" s="1">
        <v>0.20925956851381</v>
      </c>
      <c r="Y236" s="1">
        <v>0.0509136168578856</v>
      </c>
      <c r="Z236" s="1">
        <v>0.260173185371695</v>
      </c>
      <c r="AA236" s="1">
        <v>282.645565628445</v>
      </c>
      <c r="AB236" s="1">
        <v>9060.30763461476</v>
      </c>
      <c r="AC236" s="15">
        <v>844.015061592189</v>
      </c>
      <c r="AD236" s="1">
        <v>205990.090728397</v>
      </c>
      <c r="AE236" s="15" t="e">
        <v>#N/A</v>
      </c>
      <c r="AF236" s="1">
        <v>45087.5379711942</v>
      </c>
      <c r="AG236" s="15">
        <v>74509.1504003471</v>
      </c>
      <c r="AH236" s="15">
        <v>60.3270243146447</v>
      </c>
      <c r="AI236" s="1">
        <v>27.6277003253809</v>
      </c>
      <c r="AJ236" s="1">
        <v>37.6719175549442</v>
      </c>
      <c r="AK236" s="1">
        <v>2.15731219364133</v>
      </c>
      <c r="AL236" s="1">
        <v>1.46646854902877</v>
      </c>
      <c r="AM236" s="1">
        <v>1.80254341163974</v>
      </c>
      <c r="AN236" s="1">
        <v>404.265461313939</v>
      </c>
      <c r="AO236" s="15">
        <v>0.939296281845473</v>
      </c>
      <c r="AP236" s="1">
        <v>1986.95125311488</v>
      </c>
      <c r="AQ236" s="15">
        <v>2783.22074039029</v>
      </c>
      <c r="AR236" s="15">
        <v>9453.76274576431</v>
      </c>
      <c r="AS236" s="15">
        <v>1096.51023938017</v>
      </c>
      <c r="AT236" s="1">
        <v>452.787231900414</v>
      </c>
      <c r="AU236" s="1">
        <v>15773.2322105501</v>
      </c>
      <c r="AV236" s="15">
        <v>5848.25557248404</v>
      </c>
      <c r="AW236" s="15">
        <v>0.357954997938017</v>
      </c>
      <c r="AX236" s="1">
        <v>8427.84462578139</v>
      </c>
      <c r="AY236" s="15">
        <v>0.488758128523492</v>
      </c>
      <c r="AZ236" s="1">
        <v>1245.5152834162</v>
      </c>
      <c r="BA236" s="1">
        <v>0.0733360407204557</v>
      </c>
      <c r="BB236" s="1">
        <v>1339.38891808932</v>
      </c>
      <c r="BC236" s="15">
        <v>0.0799508328070199</v>
      </c>
      <c r="BD236" s="1">
        <v>16861.004399771</v>
      </c>
      <c r="BE236" s="15">
        <v>0.566883194919219</v>
      </c>
      <c r="BF236" s="1">
        <v>0.239007709780649</v>
      </c>
      <c r="BG236" s="1">
        <v>0.147732792718097</v>
      </c>
      <c r="BH236" s="1">
        <v>0.031750033159866</v>
      </c>
      <c r="BI236" s="1">
        <v>0.0146262694221681</v>
      </c>
    </row>
    <row r="237" ht="15.75" customHeight="1">
      <c r="A237" s="1" t="s">
        <v>1612</v>
      </c>
      <c r="B237" s="1" t="s">
        <v>582</v>
      </c>
      <c r="C237" s="1">
        <v>42.6</v>
      </c>
      <c r="D237" s="1">
        <v>58.2433672402881</v>
      </c>
      <c r="E237" s="1">
        <v>1808.65729725</v>
      </c>
      <c r="F237" s="1">
        <v>0.012916737144295</v>
      </c>
      <c r="G237" s="1">
        <v>0.0322433372387695</v>
      </c>
      <c r="H237" s="1" t="e">
        <v>#N/A</v>
      </c>
      <c r="I237" s="1">
        <v>0.051025859741156</v>
      </c>
      <c r="J237" s="1">
        <v>0.844733042730955</v>
      </c>
      <c r="K237" s="1">
        <v>0.0635976593026676</v>
      </c>
      <c r="L237" s="1">
        <v>0.600558536865649</v>
      </c>
      <c r="M237" s="1">
        <v>0.0162200314530038</v>
      </c>
      <c r="N237" s="1">
        <v>0.165824159711182</v>
      </c>
      <c r="O237" s="1">
        <v>67480.9581097776</v>
      </c>
      <c r="P237" s="15">
        <v>0.205922425902687</v>
      </c>
      <c r="Q237" s="1">
        <v>0.141205262782998</v>
      </c>
      <c r="R237" s="1">
        <v>0.652872311314315</v>
      </c>
      <c r="S237" s="1">
        <v>15.0508811045901</v>
      </c>
      <c r="T237" s="1">
        <v>91917.785724497</v>
      </c>
      <c r="U237" s="15">
        <v>129.346326074295</v>
      </c>
      <c r="V237" s="1">
        <v>299346.511455323</v>
      </c>
      <c r="W237" s="15">
        <v>0.734701733418518</v>
      </c>
      <c r="X237" s="1">
        <v>0.190371213304905</v>
      </c>
      <c r="Y237" s="1">
        <v>0.0749270532765774</v>
      </c>
      <c r="Z237" s="1">
        <v>0.265298266581482</v>
      </c>
      <c r="AA237" s="1">
        <v>299.346511455323</v>
      </c>
      <c r="AB237" s="1">
        <v>8143.68270450965</v>
      </c>
      <c r="AC237" s="15">
        <v>777.62234401092</v>
      </c>
      <c r="AD237" s="1">
        <v>213894.792321813</v>
      </c>
      <c r="AE237" s="15" t="e">
        <v>#N/A</v>
      </c>
      <c r="AF237" s="1">
        <v>42717.1485613939</v>
      </c>
      <c r="AG237" s="15">
        <v>72008.5874445508</v>
      </c>
      <c r="AH237" s="15">
        <v>47.6366873765829</v>
      </c>
      <c r="AI237" s="1">
        <v>23.9491374544333</v>
      </c>
      <c r="AJ237" s="1">
        <v>30.2014384981194</v>
      </c>
      <c r="AK237" s="1">
        <v>1.89177694497102</v>
      </c>
      <c r="AL237" s="1">
        <v>1.18272840554064</v>
      </c>
      <c r="AM237" s="1">
        <v>1.54670867036717</v>
      </c>
      <c r="AN237" s="1">
        <v>493.453369721835</v>
      </c>
      <c r="AO237" s="15">
        <v>0.959042192169362</v>
      </c>
      <c r="AP237" s="1">
        <v>1976.26261560702</v>
      </c>
      <c r="AQ237" s="15">
        <v>2956.93822076276</v>
      </c>
      <c r="AR237" s="15">
        <v>8690.52560089683</v>
      </c>
      <c r="AS237" s="15">
        <v>973.704470259616</v>
      </c>
      <c r="AT237" s="1">
        <v>505.714552386854</v>
      </c>
      <c r="AU237" s="1">
        <v>15103.1454599131</v>
      </c>
      <c r="AV237" s="15">
        <v>6153.20820874351</v>
      </c>
      <c r="AW237" s="15">
        <v>0.384715867858937</v>
      </c>
      <c r="AX237" s="1">
        <v>7608.84153284923</v>
      </c>
      <c r="AY237" s="15">
        <v>0.459957691395363</v>
      </c>
      <c r="AZ237" s="1">
        <v>1149.38030286265</v>
      </c>
      <c r="BA237" s="1">
        <v>0.0705060985364706</v>
      </c>
      <c r="BB237" s="1">
        <v>1372.69823435109</v>
      </c>
      <c r="BC237" s="15">
        <v>0.0848203422238697</v>
      </c>
      <c r="BD237" s="1">
        <v>16284.1282788065</v>
      </c>
      <c r="BE237" s="15">
        <v>0.537578429961761</v>
      </c>
      <c r="BF237" s="1">
        <v>0.234740811598195</v>
      </c>
      <c r="BG237" s="1">
        <v>0.176315495264844</v>
      </c>
      <c r="BH237" s="1">
        <v>0.0351541257820074</v>
      </c>
      <c r="BI237" s="1">
        <v>0.0162111373931934</v>
      </c>
    </row>
    <row r="238" ht="15.75" customHeight="1">
      <c r="A238" s="1" t="s">
        <v>1775</v>
      </c>
      <c r="B238" s="1" t="s">
        <v>584</v>
      </c>
      <c r="C238" s="1">
        <v>26.1</v>
      </c>
      <c r="D238" s="1">
        <v>213.304740184868</v>
      </c>
      <c r="E238" s="1">
        <v>5005.6199305</v>
      </c>
      <c r="F238" s="1">
        <v>0.0330682065461669</v>
      </c>
      <c r="G238" s="1">
        <v>0.124604909395936</v>
      </c>
      <c r="H238" s="1">
        <v>0.00190288469088652</v>
      </c>
      <c r="I238" s="1">
        <v>0.100307313140432</v>
      </c>
      <c r="J238" s="1">
        <v>0.656268615254322</v>
      </c>
      <c r="K238" s="1">
        <v>0.08419510492019</v>
      </c>
      <c r="L238" s="1">
        <v>0.647110039707287</v>
      </c>
      <c r="M238" s="1">
        <v>0.0508274820591226</v>
      </c>
      <c r="N238" s="1">
        <v>0.17454572918867</v>
      </c>
      <c r="O238" s="1">
        <v>77224.9418655326</v>
      </c>
      <c r="P238" s="15">
        <v>0.200836662854817</v>
      </c>
      <c r="Q238" s="1">
        <v>0.134289267226483</v>
      </c>
      <c r="R238" s="1">
        <v>0.6648740699187</v>
      </c>
      <c r="S238" s="1">
        <v>37.7519539976002</v>
      </c>
      <c r="T238" s="1">
        <v>107798.326477548</v>
      </c>
      <c r="U238" s="15">
        <v>152.634285708099</v>
      </c>
      <c r="V238" s="1">
        <v>287492.646761188</v>
      </c>
      <c r="W238" s="15">
        <v>0.746143535090822</v>
      </c>
      <c r="X238" s="1">
        <v>0.20832685977189</v>
      </c>
      <c r="Y238" s="1">
        <v>0.0455296051372878</v>
      </c>
      <c r="Z238" s="1">
        <v>0.253856464909178</v>
      </c>
      <c r="AA238" s="1">
        <v>287.492646761188</v>
      </c>
      <c r="AB238" s="1">
        <v>9570.6719677406</v>
      </c>
      <c r="AC238" s="15">
        <v>938.179240074847</v>
      </c>
      <c r="AD238" s="1">
        <v>188021.803076621</v>
      </c>
      <c r="AE238" s="15" t="e">
        <v>#N/A</v>
      </c>
      <c r="AF238" s="1">
        <v>44248.8652183392</v>
      </c>
      <c r="AG238" s="15">
        <v>69387.1896437345</v>
      </c>
      <c r="AH238" s="15">
        <v>64.9615176937704</v>
      </c>
      <c r="AI238" s="1">
        <v>29.516107821133</v>
      </c>
      <c r="AJ238" s="1">
        <v>39.3312547039319</v>
      </c>
      <c r="AK238" s="1">
        <v>2.11307796622305</v>
      </c>
      <c r="AL238" s="1">
        <v>1.38508579718332</v>
      </c>
      <c r="AM238" s="1">
        <v>1.76510667692071</v>
      </c>
      <c r="AN238" s="1">
        <v>150.410523162671</v>
      </c>
      <c r="AO238" s="1">
        <v>0.913936482036421</v>
      </c>
      <c r="AP238" s="1">
        <v>1926.39949494463</v>
      </c>
      <c r="AQ238" s="15">
        <v>2760.71080353071</v>
      </c>
      <c r="AR238" s="15">
        <v>9685.36892835116</v>
      </c>
      <c r="AS238" s="15">
        <v>1254.72735079841</v>
      </c>
      <c r="AT238" s="1">
        <v>498.764720686778</v>
      </c>
      <c r="AU238" s="1">
        <v>16125.9712983117</v>
      </c>
      <c r="AV238" s="15">
        <v>5848.85883844559</v>
      </c>
      <c r="AW238" s="15">
        <v>0.355207278709756</v>
      </c>
      <c r="AX238" s="1">
        <v>8422.38036288149</v>
      </c>
      <c r="AY238" s="15">
        <v>0.493405779120136</v>
      </c>
      <c r="AZ238" s="1">
        <v>1262.27291689868</v>
      </c>
      <c r="BA238" s="1">
        <v>0.0764983860988434</v>
      </c>
      <c r="BB238" s="1">
        <v>1248.95057195908</v>
      </c>
      <c r="BC238" s="15">
        <v>0.0748885560609608</v>
      </c>
      <c r="BD238" s="1">
        <v>16782.4626901848</v>
      </c>
      <c r="BE238" s="15">
        <v>0.580664265235776</v>
      </c>
      <c r="BF238" s="1">
        <v>0.239220880335904</v>
      </c>
      <c r="BG238" s="1">
        <v>0.135128301780153</v>
      </c>
      <c r="BH238" s="1">
        <v>0.0305934622457635</v>
      </c>
      <c r="BI238" s="1">
        <v>0.0143930904024039</v>
      </c>
    </row>
    <row r="239" ht="15.75" customHeight="1">
      <c r="A239" s="1" t="s">
        <v>1776</v>
      </c>
      <c r="B239" s="1" t="s">
        <v>586</v>
      </c>
      <c r="C239" s="1">
        <v>21.85</v>
      </c>
      <c r="D239" s="1">
        <v>356.755895412418</v>
      </c>
      <c r="E239" s="1">
        <v>4063.6171123</v>
      </c>
      <c r="F239" s="1">
        <v>0.103584394108267</v>
      </c>
      <c r="G239" s="1">
        <v>0.0470081393693461</v>
      </c>
      <c r="H239" s="1">
        <v>0.00222251102546429</v>
      </c>
      <c r="I239" s="1">
        <v>0.0501897590272867</v>
      </c>
      <c r="J239" s="1">
        <v>0.738817028481106</v>
      </c>
      <c r="K239" s="1">
        <v>0.0590337075020737</v>
      </c>
      <c r="L239" s="1">
        <v>0.127935061276748</v>
      </c>
      <c r="M239" s="1">
        <v>0.0314949610269781</v>
      </c>
      <c r="N239" s="1">
        <v>0.128398559952401</v>
      </c>
      <c r="O239" s="1">
        <v>87749.4747811672</v>
      </c>
      <c r="P239" s="15">
        <v>0.184799393860441</v>
      </c>
      <c r="Q239" s="1">
        <v>0.189250263654741</v>
      </c>
      <c r="R239" s="1">
        <v>0.625950342484818</v>
      </c>
      <c r="S239" s="1">
        <v>66.5926216125461</v>
      </c>
      <c r="T239" s="1">
        <v>108488.959492911</v>
      </c>
      <c r="U239" s="15">
        <v>136.641063958335</v>
      </c>
      <c r="V239" s="1">
        <v>383636.110617134</v>
      </c>
      <c r="W239" s="15">
        <v>0.864102632116549</v>
      </c>
      <c r="X239" s="1">
        <v>0.104407782077007</v>
      </c>
      <c r="Y239" s="1">
        <v>0.0314895858064445</v>
      </c>
      <c r="Z239" s="1">
        <v>0.135897367883451</v>
      </c>
      <c r="AA239" s="1">
        <v>383.636110617134</v>
      </c>
      <c r="AB239" s="1">
        <v>13545.3084601383</v>
      </c>
      <c r="AC239" s="15">
        <v>1284.60596070908</v>
      </c>
      <c r="AD239" s="1">
        <v>330144.403264929</v>
      </c>
      <c r="AE239" s="15" t="e">
        <v>#N/A</v>
      </c>
      <c r="AF239" s="1">
        <v>80661.7329002397</v>
      </c>
      <c r="AG239" s="15">
        <v>191196.869200946</v>
      </c>
      <c r="AH239" s="15">
        <v>82.5426104957681</v>
      </c>
      <c r="AI239" s="1">
        <v>33.7768196307915</v>
      </c>
      <c r="AJ239" s="1">
        <v>45.6355212986212</v>
      </c>
      <c r="AK239" s="1">
        <v>1.66284840624193</v>
      </c>
      <c r="AL239" s="1">
        <v>1.11212683795142</v>
      </c>
      <c r="AM239" s="1">
        <v>1.32787860106234</v>
      </c>
      <c r="AN239" s="1">
        <v>322.032999747686</v>
      </c>
      <c r="AO239" s="1">
        <v>0.578654964652814</v>
      </c>
      <c r="AP239" s="1">
        <v>2063.74281994137</v>
      </c>
      <c r="AQ239" s="15">
        <v>2685.02438405779</v>
      </c>
      <c r="AR239" s="15">
        <v>11045.0664042992</v>
      </c>
      <c r="AS239" s="15">
        <v>1206.23106460088</v>
      </c>
      <c r="AT239" s="1">
        <v>613.633171405916</v>
      </c>
      <c r="AU239" s="1">
        <v>17613.6978443051</v>
      </c>
      <c r="AV239" s="15">
        <v>3126.7103764059</v>
      </c>
      <c r="AW239" s="15">
        <v>0.177088093953425</v>
      </c>
      <c r="AX239" s="1">
        <v>12120.2129074191</v>
      </c>
      <c r="AY239" s="15">
        <v>0.664136842755153</v>
      </c>
      <c r="AZ239" s="1">
        <v>2340.97541222717</v>
      </c>
      <c r="BA239" s="1">
        <v>0.131871443516237</v>
      </c>
      <c r="BB239" s="1">
        <v>474.490239480753</v>
      </c>
      <c r="BC239" s="15">
        <v>0.0269036197686282</v>
      </c>
      <c r="BD239" s="1">
        <v>18062.388935533</v>
      </c>
      <c r="BE239" s="15">
        <v>0.599661713973521</v>
      </c>
      <c r="BF239" s="1">
        <v>0.220003723640466</v>
      </c>
      <c r="BG239" s="1">
        <v>0.116807224678892</v>
      </c>
      <c r="BH239" s="1">
        <v>0.0336545682807216</v>
      </c>
      <c r="BI239" s="1">
        <v>0.0298727694264</v>
      </c>
    </row>
    <row r="240" ht="15.75" customHeight="1">
      <c r="A240" s="1" t="s">
        <v>1777</v>
      </c>
      <c r="B240" s="1" t="s">
        <v>588</v>
      </c>
      <c r="C240" s="1">
        <v>138.7</v>
      </c>
      <c r="D240" s="1">
        <v>10.3072216492419</v>
      </c>
      <c r="E240" s="1">
        <v>1084.9311198</v>
      </c>
      <c r="F240" s="1">
        <v>0.00637263247670947</v>
      </c>
      <c r="G240" s="1">
        <v>0.0152318643696719</v>
      </c>
      <c r="H240" s="1" t="e">
        <v>#N/A</v>
      </c>
      <c r="I240" s="1">
        <v>0.0153756034433955</v>
      </c>
      <c r="J240" s="1">
        <v>0.952168312440888</v>
      </c>
      <c r="K240" s="1">
        <v>0.0257273194696058</v>
      </c>
      <c r="L240" s="1">
        <v>0.997799646777622</v>
      </c>
      <c r="M240" s="1" t="e">
        <v>#N/A</v>
      </c>
      <c r="N240" s="1">
        <v>0.191956638814758</v>
      </c>
      <c r="O240" s="1">
        <v>65872.0837772415</v>
      </c>
      <c r="P240" s="15">
        <v>0.251754607569104</v>
      </c>
      <c r="Q240" s="1">
        <v>0.160714196225867</v>
      </c>
      <c r="R240" s="1">
        <v>0.587531196205029</v>
      </c>
      <c r="S240" s="1">
        <v>12.9323913776057</v>
      </c>
      <c r="T240" s="1">
        <v>89474.688982335</v>
      </c>
      <c r="U240" s="15">
        <v>97.2122899421724</v>
      </c>
      <c r="V240" s="1">
        <v>245067.628393786</v>
      </c>
      <c r="W240" s="15">
        <v>0.592102876339931</v>
      </c>
      <c r="X240" s="1">
        <v>0.104780524666066</v>
      </c>
      <c r="Y240" s="1">
        <v>0.303116598994003</v>
      </c>
      <c r="Z240" s="1">
        <v>0.407897123660069</v>
      </c>
      <c r="AA240" s="1">
        <v>245.067628393786</v>
      </c>
      <c r="AB240" s="1">
        <v>5211.68984538146</v>
      </c>
      <c r="AC240" s="15">
        <v>407.583262135127</v>
      </c>
      <c r="AD240" s="1">
        <v>171023.628771007</v>
      </c>
      <c r="AE240" s="15" t="e">
        <v>#N/A</v>
      </c>
      <c r="AF240" s="1">
        <v>39247.3742443982</v>
      </c>
      <c r="AG240" s="15">
        <v>59357.7547122515</v>
      </c>
      <c r="AH240" s="15">
        <v>23.6059413986849</v>
      </c>
      <c r="AI240" s="1">
        <v>20.1028462025444</v>
      </c>
      <c r="AJ240" s="1">
        <v>21.0171237761222</v>
      </c>
      <c r="AK240" s="1">
        <v>0.901930721696771</v>
      </c>
      <c r="AL240" s="1">
        <v>0.851883728428298</v>
      </c>
      <c r="AM240" s="1">
        <v>0.879555779194998</v>
      </c>
      <c r="AN240" s="1">
        <v>0.0</v>
      </c>
      <c r="AO240" s="15">
        <v>0.734749643667417</v>
      </c>
      <c r="AP240" s="1">
        <v>2494.75449694811</v>
      </c>
      <c r="AQ240" s="15">
        <v>4877.1195156384</v>
      </c>
      <c r="AR240" s="15">
        <v>10969.4378761058</v>
      </c>
      <c r="AS240" s="15">
        <v>922.403323341375</v>
      </c>
      <c r="AT240" s="1">
        <v>541.140262994971</v>
      </c>
      <c r="AU240" s="1">
        <v>19804.8554750287</v>
      </c>
      <c r="AV240" s="15">
        <v>11500.3784078638</v>
      </c>
      <c r="AW240" s="15">
        <v>0.569900006105471</v>
      </c>
      <c r="AX240" s="1">
        <v>4660.34916080294</v>
      </c>
      <c r="AY240" s="15">
        <v>0.230856101417588</v>
      </c>
      <c r="AZ240" s="1">
        <v>1273.81383020306</v>
      </c>
      <c r="BA240" s="1">
        <v>0.0598710512313815</v>
      </c>
      <c r="BB240" s="1">
        <v>2820.70495206206</v>
      </c>
      <c r="BC240" s="15">
        <v>0.139372841240164</v>
      </c>
      <c r="BD240" s="1">
        <v>20255.2463509318</v>
      </c>
      <c r="BE240" s="15">
        <v>0.527893440519473</v>
      </c>
      <c r="BF240" s="1">
        <v>0.25494017807352</v>
      </c>
      <c r="BG240" s="1">
        <v>0.143309210242837</v>
      </c>
      <c r="BH240" s="1">
        <v>0.0459904764508044</v>
      </c>
      <c r="BI240" s="1">
        <v>0.0278666947133657</v>
      </c>
    </row>
    <row r="241" ht="15.75" customHeight="1">
      <c r="A241" s="1" t="s">
        <v>1400</v>
      </c>
      <c r="B241" s="1" t="s">
        <v>591</v>
      </c>
      <c r="C241" s="1">
        <v>33.5</v>
      </c>
      <c r="D241" s="1">
        <v>60.1107275452476</v>
      </c>
      <c r="E241" s="1">
        <v>1536.44231715</v>
      </c>
      <c r="F241" s="1">
        <v>0.019102733316753</v>
      </c>
      <c r="G241" s="1">
        <v>0.0343456015884</v>
      </c>
      <c r="H241" s="1" t="e">
        <v>#N/A</v>
      </c>
      <c r="I241" s="1">
        <v>0.0433320772715833</v>
      </c>
      <c r="J241" s="1">
        <v>0.859498785472586</v>
      </c>
      <c r="K241" s="1">
        <v>0.050963138932564</v>
      </c>
      <c r="L241" s="1">
        <v>0.431001891164649</v>
      </c>
      <c r="M241" s="1">
        <v>0.0342515967411422</v>
      </c>
      <c r="N241" s="1">
        <v>0.141730656912476</v>
      </c>
      <c r="O241" s="1">
        <v>69882.2990165076</v>
      </c>
      <c r="P241" s="15">
        <v>0.172495120200567</v>
      </c>
      <c r="Q241" s="1">
        <v>0.155950119596994</v>
      </c>
      <c r="R241" s="1">
        <v>0.671554760202439</v>
      </c>
      <c r="S241" s="1">
        <v>14.8747148805827</v>
      </c>
      <c r="T241" s="1">
        <v>91391.8924883409</v>
      </c>
      <c r="U241" s="15">
        <v>123.065793127543</v>
      </c>
      <c r="V241" s="1">
        <v>340395.905503389</v>
      </c>
      <c r="W241" s="15">
        <v>0.755055280231593</v>
      </c>
      <c r="X241" s="1">
        <v>0.174807542213384</v>
      </c>
      <c r="Y241" s="1">
        <v>0.0701371775550231</v>
      </c>
      <c r="Z241" s="1">
        <v>0.244944719768407</v>
      </c>
      <c r="AA241" s="1">
        <v>340.395905503389</v>
      </c>
      <c r="AB241" s="1">
        <v>9345.24764758755</v>
      </c>
      <c r="AC241" s="15">
        <v>904.917350284269</v>
      </c>
      <c r="AD241" s="1">
        <v>282656.942049641</v>
      </c>
      <c r="AE241" s="15" t="e">
        <v>#N/A</v>
      </c>
      <c r="AF241" s="1">
        <v>46346.41881232</v>
      </c>
      <c r="AG241" s="15">
        <v>80151.5967179546</v>
      </c>
      <c r="AH241" s="15">
        <v>48.4161989285804</v>
      </c>
      <c r="AI241" s="1">
        <v>25.3803208594694</v>
      </c>
      <c r="AJ241" s="1">
        <v>28.7248491373499</v>
      </c>
      <c r="AK241" s="1">
        <v>2.19313883854452</v>
      </c>
      <c r="AL241" s="1">
        <v>1.46627363069215</v>
      </c>
      <c r="AM241" s="1">
        <v>1.81210174731876</v>
      </c>
      <c r="AN241" s="1">
        <v>647.49793688667</v>
      </c>
      <c r="AO241" s="15">
        <v>1.02406985911151</v>
      </c>
      <c r="AP241" s="1">
        <v>2049.19480110402</v>
      </c>
      <c r="AQ241" s="15">
        <v>2877.21179386679</v>
      </c>
      <c r="AR241" s="15">
        <v>8819.73005542846</v>
      </c>
      <c r="AS241" s="15">
        <v>994.885593124917</v>
      </c>
      <c r="AT241" s="1">
        <v>482.985004524288</v>
      </c>
      <c r="AU241" s="1">
        <v>15224.0072480485</v>
      </c>
      <c r="AV241" s="15">
        <v>5734.98707913431</v>
      </c>
      <c r="AW241" s="15">
        <v>0.351611833517014</v>
      </c>
      <c r="AX241" s="1">
        <v>8812.46298068041</v>
      </c>
      <c r="AY241" s="15">
        <v>0.505547607913211</v>
      </c>
      <c r="AZ241" s="1">
        <v>1466.94991501079</v>
      </c>
      <c r="BA241" s="1">
        <v>0.0862869546884846</v>
      </c>
      <c r="BB241" s="1">
        <v>928.664844701103</v>
      </c>
      <c r="BC241" s="15">
        <v>0.0565536038861356</v>
      </c>
      <c r="BD241" s="1">
        <v>16943.0648195266</v>
      </c>
      <c r="BE241" s="15">
        <v>0.550176663162277</v>
      </c>
      <c r="BF241" s="1">
        <v>0.226708048054913</v>
      </c>
      <c r="BG241" s="1">
        <v>0.168265639523093</v>
      </c>
      <c r="BH241" s="1">
        <v>0.0363029757406224</v>
      </c>
      <c r="BI241" s="1">
        <v>0.0185466735190938</v>
      </c>
    </row>
    <row r="242" ht="15.75" customHeight="1">
      <c r="A242" s="1" t="s">
        <v>1740</v>
      </c>
      <c r="B242" s="1" t="s">
        <v>593</v>
      </c>
      <c r="C242" s="1">
        <v>29.1</v>
      </c>
      <c r="D242" s="1">
        <v>135.604159547198</v>
      </c>
      <c r="E242" s="1">
        <v>2393.2018467</v>
      </c>
      <c r="F242" s="1">
        <v>0.038116358439886</v>
      </c>
      <c r="G242" s="1">
        <v>0.0389010013639857</v>
      </c>
      <c r="H242" s="1" t="e">
        <v>#N/A</v>
      </c>
      <c r="I242" s="1">
        <v>0.0450793088448405</v>
      </c>
      <c r="J242" s="1">
        <v>0.839007569989973</v>
      </c>
      <c r="K242" s="1">
        <v>0.0420316403288187</v>
      </c>
      <c r="L242" s="1">
        <v>0.179644306060089</v>
      </c>
      <c r="M242" s="1">
        <v>0.0230122981304099</v>
      </c>
      <c r="N242" s="1">
        <v>0.127707607169253</v>
      </c>
      <c r="O242" s="1">
        <v>83522.4904640696</v>
      </c>
      <c r="P242" s="15">
        <v>0.125728886783709</v>
      </c>
      <c r="Q242" s="1">
        <v>0.142054519348188</v>
      </c>
      <c r="R242" s="1">
        <v>0.732216593868103</v>
      </c>
      <c r="S242" s="1">
        <v>18.4527956767415</v>
      </c>
      <c r="T242" s="1">
        <v>107076.210373538</v>
      </c>
      <c r="U242" s="15">
        <v>149.38542048445</v>
      </c>
      <c r="V242" s="1">
        <v>438362.795117594</v>
      </c>
      <c r="W242" s="15">
        <v>0.826724402397921</v>
      </c>
      <c r="X242" s="1">
        <v>0.137774805079187</v>
      </c>
      <c r="Y242" s="1">
        <v>0.0355007925228921</v>
      </c>
      <c r="Z242" s="1">
        <v>0.173275597602079</v>
      </c>
      <c r="AA242" s="1">
        <v>438.362795117594</v>
      </c>
      <c r="AB242" s="1">
        <v>13406.4038911892</v>
      </c>
      <c r="AC242" s="15">
        <v>1281.15403062546</v>
      </c>
      <c r="AD242" s="1">
        <v>311298.574152677</v>
      </c>
      <c r="AE242" s="15" t="e">
        <v>#N/A</v>
      </c>
      <c r="AF242" s="1">
        <v>60711.6969785031</v>
      </c>
      <c r="AG242" s="15">
        <v>129741.715356669</v>
      </c>
      <c r="AH242" s="15">
        <v>70.0840483231163</v>
      </c>
      <c r="AI242" s="1">
        <v>28.4349604108032</v>
      </c>
      <c r="AJ242" s="1">
        <v>37.2891540948983</v>
      </c>
      <c r="AK242" s="1">
        <v>1.58085158125058</v>
      </c>
      <c r="AL242" s="1">
        <v>0.958095503981029</v>
      </c>
      <c r="AM242" s="1">
        <v>1.22677592712954</v>
      </c>
      <c r="AN242" s="1">
        <v>299.34130461575</v>
      </c>
      <c r="AO242" s="15">
        <v>0.719372116252902</v>
      </c>
      <c r="AP242" s="1">
        <v>2040.93362590167</v>
      </c>
      <c r="AQ242" s="15">
        <v>3046.89612581352</v>
      </c>
      <c r="AR242" s="15">
        <v>10017.3362253406</v>
      </c>
      <c r="AS242" s="15">
        <v>1157.28789793433</v>
      </c>
      <c r="AT242" s="1">
        <v>521.06698113221</v>
      </c>
      <c r="AU242" s="1">
        <v>16783.5208561224</v>
      </c>
      <c r="AV242" s="15">
        <v>3535.46403438496</v>
      </c>
      <c r="AW242" s="15">
        <v>0.207293219137706</v>
      </c>
      <c r="AX242" s="1">
        <v>11872.2909925596</v>
      </c>
      <c r="AY242" s="15">
        <v>0.677665911640295</v>
      </c>
      <c r="AZ242" s="1">
        <v>1425.78297437601</v>
      </c>
      <c r="BA242" s="15">
        <v>0.0817818016021235</v>
      </c>
      <c r="BB242" s="1">
        <v>571.44093503793</v>
      </c>
      <c r="BC242" s="15">
        <v>0.0332590676218525</v>
      </c>
      <c r="BD242" s="1">
        <v>17404.9789363585</v>
      </c>
      <c r="BE242" s="15">
        <v>0.582906356127213</v>
      </c>
      <c r="BF242" s="1">
        <v>0.221265854402102</v>
      </c>
      <c r="BG242" s="1">
        <v>0.146431120633539</v>
      </c>
      <c r="BH242" s="1">
        <v>0.032717838730631</v>
      </c>
      <c r="BI242" s="1">
        <v>0.016678830106515</v>
      </c>
    </row>
    <row r="243" ht="15.75" customHeight="1">
      <c r="A243" s="1" t="s">
        <v>1780</v>
      </c>
      <c r="B243" s="1" t="s">
        <v>595</v>
      </c>
      <c r="C243" s="1">
        <v>66.5</v>
      </c>
      <c r="D243" s="1">
        <v>36.8286602935209</v>
      </c>
      <c r="E243" s="1">
        <v>1929.6210904</v>
      </c>
      <c r="F243" s="1">
        <v>0.0172675939333169</v>
      </c>
      <c r="G243" s="1">
        <v>0.0256885195880645</v>
      </c>
      <c r="H243" s="1" t="e">
        <v>#N/A</v>
      </c>
      <c r="I243" s="1">
        <v>0.0735543800855294</v>
      </c>
      <c r="J243" s="1">
        <v>0.824814136729456</v>
      </c>
      <c r="K243" s="1">
        <v>0.0649948413699893</v>
      </c>
      <c r="L243" s="1">
        <v>0.739939245510207</v>
      </c>
      <c r="M243" s="1">
        <v>0.0400950029587209</v>
      </c>
      <c r="N243" s="1">
        <v>0.182784727626488</v>
      </c>
      <c r="O243" s="1">
        <v>68638.7475845959</v>
      </c>
      <c r="P243" s="15">
        <v>0.220442544373554</v>
      </c>
      <c r="Q243" s="1">
        <v>0.130951588164853</v>
      </c>
      <c r="R243" s="1">
        <v>0.648605867461594</v>
      </c>
      <c r="S243" s="1">
        <v>17.8495594936233</v>
      </c>
      <c r="T243" s="1">
        <v>91085.6922785142</v>
      </c>
      <c r="U243" s="15">
        <v>120.153935429398</v>
      </c>
      <c r="V243" s="1">
        <v>279153.334159681</v>
      </c>
      <c r="W243" s="15">
        <v>0.770102819487097</v>
      </c>
      <c r="X243" s="1">
        <v>0.165200049783709</v>
      </c>
      <c r="Y243" s="1">
        <v>0.0646971307291939</v>
      </c>
      <c r="Z243" s="1">
        <v>0.229897180512903</v>
      </c>
      <c r="AA243" s="1">
        <v>279.153334159681</v>
      </c>
      <c r="AB243" s="1">
        <v>7157.42407600708</v>
      </c>
      <c r="AC243" s="15">
        <v>739.862452324282</v>
      </c>
      <c r="AD243" s="1">
        <v>201887.004869106</v>
      </c>
      <c r="AE243" s="15" t="e">
        <v>#N/A</v>
      </c>
      <c r="AF243" s="1">
        <v>41050.1897819277</v>
      </c>
      <c r="AG243" s="15">
        <v>67744.5162566533</v>
      </c>
      <c r="AH243" s="15">
        <v>41.0653150512237</v>
      </c>
      <c r="AI243" s="1">
        <v>24.0768900935962</v>
      </c>
      <c r="AJ243" s="1">
        <v>27.3550882793938</v>
      </c>
      <c r="AK243" s="1">
        <v>1.50457995960138</v>
      </c>
      <c r="AL243" s="1">
        <v>0.849749979648102</v>
      </c>
      <c r="AM243" s="1">
        <v>1.23952520715979</v>
      </c>
      <c r="AN243" s="1">
        <v>912.64247409057</v>
      </c>
      <c r="AO243" s="1">
        <v>1.10783817895131</v>
      </c>
      <c r="AP243" s="1">
        <v>2009.88075860844</v>
      </c>
      <c r="AQ243" s="15">
        <v>3065.39113089495</v>
      </c>
      <c r="AR243" s="15">
        <v>9032.09842994987</v>
      </c>
      <c r="AS243" s="15">
        <v>1026.23566038528</v>
      </c>
      <c r="AT243" s="15">
        <v>478.454429780625</v>
      </c>
      <c r="AU243" s="1">
        <v>15612.0604096192</v>
      </c>
      <c r="AV243" s="15">
        <v>7017.92759268264</v>
      </c>
      <c r="AW243" s="15">
        <v>0.424570126028246</v>
      </c>
      <c r="AX243" s="1">
        <v>6966.23685472779</v>
      </c>
      <c r="AY243" s="15">
        <v>0.413238753551004</v>
      </c>
      <c r="AZ243" s="1">
        <v>1060.57773696968</v>
      </c>
      <c r="BA243" s="1">
        <v>0.0632421545367222</v>
      </c>
      <c r="BB243" s="1">
        <v>1663.89459895174</v>
      </c>
      <c r="BC243" s="15">
        <v>0.0989489658915225</v>
      </c>
      <c r="BD243" s="1">
        <v>16708.6367833319</v>
      </c>
      <c r="BE243" s="15">
        <v>0.541861409090934</v>
      </c>
      <c r="BF243" s="1">
        <v>0.235937628727807</v>
      </c>
      <c r="BG243" s="1">
        <v>0.171021997033964</v>
      </c>
      <c r="BH243" s="1">
        <v>0.0350788095949009</v>
      </c>
      <c r="BI243" s="1">
        <v>0.0161001555523952</v>
      </c>
    </row>
    <row r="244" ht="15.75" customHeight="1">
      <c r="A244" s="1" t="s">
        <v>1613</v>
      </c>
      <c r="B244" s="1" t="s">
        <v>597</v>
      </c>
      <c r="C244" s="1">
        <v>12.1666666666667</v>
      </c>
      <c r="D244" s="1">
        <v>419.264324317778</v>
      </c>
      <c r="E244" s="1">
        <v>2845.19375433333</v>
      </c>
      <c r="F244" s="1">
        <v>0.0639961790705945</v>
      </c>
      <c r="G244" s="1">
        <v>0.0362286405130749</v>
      </c>
      <c r="H244" s="1" t="e">
        <v>#N/A</v>
      </c>
      <c r="I244" s="1">
        <v>0.0381182685367502</v>
      </c>
      <c r="J244" s="1">
        <v>0.807016795678127</v>
      </c>
      <c r="K244" s="1">
        <v>0.0542676476843946</v>
      </c>
      <c r="L244" s="1">
        <v>0.0818093406061489</v>
      </c>
      <c r="M244" s="1">
        <v>0.0213438795217243</v>
      </c>
      <c r="N244" s="1">
        <v>0.139873936604446</v>
      </c>
      <c r="O244" s="1">
        <v>92963.2061240613</v>
      </c>
      <c r="P244" s="15">
        <v>0.148851723021811</v>
      </c>
      <c r="Q244" s="1">
        <v>0.159818781310307</v>
      </c>
      <c r="R244" s="1">
        <v>0.691329495667882</v>
      </c>
      <c r="S244" s="1">
        <v>29.7529997580102</v>
      </c>
      <c r="T244" s="1">
        <v>116286.12625648</v>
      </c>
      <c r="U244" s="15">
        <v>139.607880332804</v>
      </c>
      <c r="V244" s="1">
        <v>434075.16498739</v>
      </c>
      <c r="W244" s="15">
        <v>0.897287694066867</v>
      </c>
      <c r="X244" s="1">
        <v>0.0860434382687757</v>
      </c>
      <c r="Y244" s="1">
        <v>0.0166688676643574</v>
      </c>
      <c r="Z244" s="1">
        <v>0.102712305933133</v>
      </c>
      <c r="AA244" s="1">
        <v>434.07516498739</v>
      </c>
      <c r="AB244" s="1">
        <v>16874.5039221121</v>
      </c>
      <c r="AC244" s="15">
        <v>1557.16482984177</v>
      </c>
      <c r="AD244" s="1">
        <v>343609.839910651</v>
      </c>
      <c r="AE244" s="15" t="e">
        <v>#N/A</v>
      </c>
      <c r="AF244" s="1">
        <v>88390.4295183599</v>
      </c>
      <c r="AG244" s="15">
        <v>230961.205800411</v>
      </c>
      <c r="AH244" s="15">
        <v>103.925367331794</v>
      </c>
      <c r="AI244" s="1">
        <v>37.0878415632607</v>
      </c>
      <c r="AJ244" s="1">
        <v>53.7066554840246</v>
      </c>
      <c r="AK244" s="1">
        <v>2.00019323764535</v>
      </c>
      <c r="AL244" s="1">
        <v>1.24463126757569</v>
      </c>
      <c r="AM244" s="1">
        <v>1.50470435271975</v>
      </c>
      <c r="AN244" s="1">
        <v>538.147927887638</v>
      </c>
      <c r="AO244" s="1">
        <v>0.568984281883338</v>
      </c>
      <c r="AP244" s="1">
        <v>2472.7649740144</v>
      </c>
      <c r="AQ244" s="15">
        <v>2780.1541610137</v>
      </c>
      <c r="AR244" s="15">
        <v>12505.5838789452</v>
      </c>
      <c r="AS244" s="15">
        <v>1605.90042290597</v>
      </c>
      <c r="AT244" s="1">
        <v>849.638298382398</v>
      </c>
      <c r="AU244" s="1">
        <v>20214.0417352617</v>
      </c>
      <c r="AV244" s="15">
        <v>3497.45416125182</v>
      </c>
      <c r="AW244" s="15">
        <v>0.172557355197171</v>
      </c>
      <c r="AX244" s="1">
        <v>15049.539596154</v>
      </c>
      <c r="AY244" s="15">
        <v>0.727319815694624</v>
      </c>
      <c r="AZ244" s="1">
        <v>1590.29139026689</v>
      </c>
      <c r="BA244" s="1">
        <v>0.0776180948727802</v>
      </c>
      <c r="BB244" s="1">
        <v>456.373562175183</v>
      </c>
      <c r="BC244" s="15">
        <v>0.022504734266163</v>
      </c>
      <c r="BD244" s="1">
        <v>20593.6587098479</v>
      </c>
      <c r="BE244" s="15">
        <v>0.594751642609166</v>
      </c>
      <c r="BF244" s="1">
        <v>0.224994920868044</v>
      </c>
      <c r="BG244" s="1">
        <v>0.133469250136016</v>
      </c>
      <c r="BH244" s="1">
        <v>0.0299565267359021</v>
      </c>
      <c r="BI244" s="1">
        <v>0.016827659650871</v>
      </c>
    </row>
    <row r="245" ht="15.75" customHeight="1">
      <c r="A245" s="1" t="s">
        <v>1781</v>
      </c>
      <c r="B245" s="1" t="s">
        <v>600</v>
      </c>
      <c r="C245" s="1">
        <v>85.85</v>
      </c>
      <c r="D245" s="1">
        <v>20.7529016376314</v>
      </c>
      <c r="E245" s="1">
        <v>1546.53602515</v>
      </c>
      <c r="F245" s="1">
        <v>0.0092551505282906</v>
      </c>
      <c r="G245" s="1">
        <v>0.0142066722264429</v>
      </c>
      <c r="H245" s="1" t="e">
        <v>#N/A</v>
      </c>
      <c r="I245" s="1">
        <v>0.0465193328540963</v>
      </c>
      <c r="J245" s="1">
        <v>0.890386413893778</v>
      </c>
      <c r="K245" s="1">
        <v>0.0443653654261306</v>
      </c>
      <c r="L245" s="1">
        <v>0.613838921582526</v>
      </c>
      <c r="M245" s="1">
        <v>0.0150686284438293</v>
      </c>
      <c r="N245" s="1">
        <v>0.170150531322995</v>
      </c>
      <c r="O245" s="1">
        <v>67318.3644598362</v>
      </c>
      <c r="P245" s="15">
        <v>0.180109038107533</v>
      </c>
      <c r="Q245" s="1">
        <v>0.14741820645273</v>
      </c>
      <c r="R245" s="1">
        <v>0.672472755439737</v>
      </c>
      <c r="S245" s="1">
        <v>13.3343495282005</v>
      </c>
      <c r="T245" s="1">
        <v>91312.7507766435</v>
      </c>
      <c r="U245" s="15">
        <v>126.194862797327</v>
      </c>
      <c r="V245" s="1">
        <v>272346.367042532</v>
      </c>
      <c r="W245" s="15">
        <v>0.767164099502644</v>
      </c>
      <c r="X245" s="1">
        <v>0.14564305548146</v>
      </c>
      <c r="Y245" s="1">
        <v>0.0871928450158959</v>
      </c>
      <c r="Z245" s="1">
        <v>0.232835900497356</v>
      </c>
      <c r="AA245" s="1">
        <v>272.346367042532</v>
      </c>
      <c r="AB245" s="1">
        <v>6790.36522862857</v>
      </c>
      <c r="AC245" s="15">
        <v>724.646432268723</v>
      </c>
      <c r="AD245" s="1">
        <v>194681.927593046</v>
      </c>
      <c r="AE245" s="15" t="e">
        <v>#N/A</v>
      </c>
      <c r="AF245" s="1">
        <v>42174.3923290915</v>
      </c>
      <c r="AG245" s="15">
        <v>67976.2346207247</v>
      </c>
      <c r="AH245" s="15">
        <v>39.0119635241172</v>
      </c>
      <c r="AI245" s="1">
        <v>22.6095484061598</v>
      </c>
      <c r="AJ245" s="1">
        <v>26.654047171955</v>
      </c>
      <c r="AK245" s="1">
        <v>1.62888026791724</v>
      </c>
      <c r="AL245" s="1">
        <v>0.912709650056806</v>
      </c>
      <c r="AM245" s="1">
        <v>1.34765720572309</v>
      </c>
      <c r="AN245" s="1">
        <v>1517.15924966729</v>
      </c>
      <c r="AO245" s="15">
        <v>1.15981873586754</v>
      </c>
      <c r="AP245" s="1">
        <v>2011.75051496019</v>
      </c>
      <c r="AQ245" s="15">
        <v>2930.60330654788</v>
      </c>
      <c r="AR245" s="15">
        <v>8824.34760106952</v>
      </c>
      <c r="AS245" s="15">
        <v>1039.34573903256</v>
      </c>
      <c r="AT245" s="1">
        <v>511.433754298278</v>
      </c>
      <c r="AU245" s="1">
        <v>15317.4809159084</v>
      </c>
      <c r="AV245" s="15">
        <v>6969.46085699969</v>
      </c>
      <c r="AW245" s="15">
        <v>0.417779406278247</v>
      </c>
      <c r="AX245" s="1">
        <v>7182.5652937055</v>
      </c>
      <c r="AY245" s="15">
        <v>0.419598444523163</v>
      </c>
      <c r="AZ245" s="1">
        <v>1293.75014002069</v>
      </c>
      <c r="BA245" s="1">
        <v>0.0753660386242206</v>
      </c>
      <c r="BB245" s="1">
        <v>1480.50267318929</v>
      </c>
      <c r="BC245" s="15">
        <v>0.0872561105661941</v>
      </c>
      <c r="BD245" s="1">
        <v>16926.2789639152</v>
      </c>
      <c r="BE245" s="15">
        <v>0.550666571216905</v>
      </c>
      <c r="BF245" s="1">
        <v>0.247071821082323</v>
      </c>
      <c r="BG245" s="1">
        <v>0.146001084612689</v>
      </c>
      <c r="BH245" s="1">
        <v>0.0367274435022055</v>
      </c>
      <c r="BI245" s="1">
        <v>0.0195330795858773</v>
      </c>
    </row>
    <row r="246" ht="15.75" customHeight="1">
      <c r="A246" s="1" t="s">
        <v>1783</v>
      </c>
      <c r="B246" s="1" t="s">
        <v>602</v>
      </c>
      <c r="C246" s="1">
        <v>157.65</v>
      </c>
      <c r="D246" s="1">
        <v>10.6423317872862</v>
      </c>
      <c r="E246" s="1">
        <v>1287.69684215</v>
      </c>
      <c r="F246" s="1">
        <v>0.0077665564253993</v>
      </c>
      <c r="G246" s="1">
        <v>0.00687731026153854</v>
      </c>
      <c r="H246" s="1" t="e">
        <v>#N/A</v>
      </c>
      <c r="I246" s="1">
        <v>0.0155543629472117</v>
      </c>
      <c r="J246" s="1">
        <v>0.957044493001491</v>
      </c>
      <c r="K246" s="1">
        <v>0.0232154561014213</v>
      </c>
      <c r="L246" s="1">
        <v>0.636407668872066</v>
      </c>
      <c r="M246" s="1">
        <v>0.00712954854724327</v>
      </c>
      <c r="N246" s="1">
        <v>0.153274581029731</v>
      </c>
      <c r="O246" s="1">
        <v>66169.4691187489</v>
      </c>
      <c r="P246" s="15">
        <v>0.179494748512102</v>
      </c>
      <c r="Q246" s="1">
        <v>0.16376443344232</v>
      </c>
      <c r="R246" s="1">
        <v>0.656740818045578</v>
      </c>
      <c r="S246" s="1">
        <v>12.6730499179799</v>
      </c>
      <c r="T246" s="1">
        <v>90610.7427569644</v>
      </c>
      <c r="U246" s="15">
        <v>120.046116316294</v>
      </c>
      <c r="V246" s="1">
        <v>342691.766458954</v>
      </c>
      <c r="W246" s="15">
        <v>0.682020706496093</v>
      </c>
      <c r="X246" s="1">
        <v>0.107232051167183</v>
      </c>
      <c r="Y246" s="1">
        <v>0.210747242336724</v>
      </c>
      <c r="Z246" s="1">
        <v>0.317979293503907</v>
      </c>
      <c r="AA246" s="1">
        <v>342.691766458954</v>
      </c>
      <c r="AB246" s="1">
        <v>8914.87710790143</v>
      </c>
      <c r="AC246" s="15">
        <v>605.892594795318</v>
      </c>
      <c r="AD246" s="1">
        <v>271374.500829109</v>
      </c>
      <c r="AE246" s="15" t="e">
        <v>#N/A</v>
      </c>
      <c r="AF246" s="1">
        <v>42019.1785623989</v>
      </c>
      <c r="AG246" s="15">
        <v>70522.6481565866</v>
      </c>
      <c r="AH246" s="15">
        <v>30.9361081575921</v>
      </c>
      <c r="AI246" s="1">
        <v>21.0720904249638</v>
      </c>
      <c r="AJ246" s="1">
        <v>23.466024224825</v>
      </c>
      <c r="AK246" s="1">
        <v>1.58799532519107</v>
      </c>
      <c r="AL246" s="1">
        <v>1.01720046054678</v>
      </c>
      <c r="AM246" s="1">
        <v>1.24303845936997</v>
      </c>
      <c r="AN246" s="1">
        <v>504.587862011944</v>
      </c>
      <c r="AO246" s="1">
        <v>1.01492150027708</v>
      </c>
      <c r="AP246" s="1">
        <v>2191.0318990837</v>
      </c>
      <c r="AQ246" s="15">
        <v>3802.86809069426</v>
      </c>
      <c r="AR246" s="15">
        <v>9935.70163272144</v>
      </c>
      <c r="AS246" s="15">
        <v>1098.56817707037</v>
      </c>
      <c r="AT246" s="15">
        <v>647.075328777531</v>
      </c>
      <c r="AU246" s="1">
        <v>17675.2451283473</v>
      </c>
      <c r="AV246" s="15">
        <v>7935.97660467626</v>
      </c>
      <c r="AW246" s="15">
        <v>0.444069119870506</v>
      </c>
      <c r="AX246" s="1">
        <v>8120.22287936088</v>
      </c>
      <c r="AY246" s="15">
        <v>0.403886475433756</v>
      </c>
      <c r="AZ246" s="1">
        <v>1328.64828731338</v>
      </c>
      <c r="BA246" s="1">
        <v>0.069606984786094</v>
      </c>
      <c r="BB246" s="1">
        <v>1508.6310584902</v>
      </c>
      <c r="BC246" s="15">
        <v>0.0824374198889136</v>
      </c>
      <c r="BD246" s="1">
        <v>18893.4788298407</v>
      </c>
      <c r="BE246" s="15">
        <v>0.528318535273115</v>
      </c>
      <c r="BF246" s="1">
        <v>0.250413437821488</v>
      </c>
      <c r="BG246" s="1">
        <v>0.153622394452578</v>
      </c>
      <c r="BH246" s="1">
        <v>0.0448627753997823</v>
      </c>
      <c r="BI246" s="1">
        <v>0.0227828570530366</v>
      </c>
    </row>
    <row r="247" ht="15.75" customHeight="1">
      <c r="A247" s="1" t="s">
        <v>1402</v>
      </c>
      <c r="B247" s="1" t="s">
        <v>604</v>
      </c>
      <c r="C247" s="1">
        <v>13.85</v>
      </c>
      <c r="D247" s="1">
        <v>176.55966703751</v>
      </c>
      <c r="E247" s="1">
        <v>1858.36502945</v>
      </c>
      <c r="F247" s="1">
        <v>0.00609543245452529</v>
      </c>
      <c r="G247" s="1">
        <v>0.0813540133242976</v>
      </c>
      <c r="H247" s="1" t="e">
        <v>#N/A</v>
      </c>
      <c r="I247" s="1">
        <v>0.0625650043671507</v>
      </c>
      <c r="J247" s="1">
        <v>0.72703441176829</v>
      </c>
      <c r="K247" s="1">
        <v>0.124092650953665</v>
      </c>
      <c r="L247" s="1">
        <v>0.976401326456066</v>
      </c>
      <c r="M247" s="1">
        <v>0.0252854180463888</v>
      </c>
      <c r="N247" s="1">
        <v>0.200439923591676</v>
      </c>
      <c r="O247" s="1">
        <v>68355.0317006277</v>
      </c>
      <c r="P247" s="15">
        <v>0.257345808865975</v>
      </c>
      <c r="Q247" s="1">
        <v>0.160817223954986</v>
      </c>
      <c r="R247" s="1">
        <v>0.581836967179038</v>
      </c>
      <c r="S247" s="1">
        <v>24.169721848242</v>
      </c>
      <c r="T247" s="1">
        <v>91753.2576404715</v>
      </c>
      <c r="U247" s="15">
        <v>103.471948437996</v>
      </c>
      <c r="V247" s="1">
        <v>182794.582935376</v>
      </c>
      <c r="W247" s="15">
        <v>0.699074043544273</v>
      </c>
      <c r="X247" s="1">
        <v>0.216951877008751</v>
      </c>
      <c r="Y247" s="1">
        <v>0.0839740794469762</v>
      </c>
      <c r="Z247" s="1">
        <v>0.300925956455727</v>
      </c>
      <c r="AA247" s="1">
        <v>182.794582935376</v>
      </c>
      <c r="AB247" s="1">
        <v>4895.20148401219</v>
      </c>
      <c r="AC247" s="15">
        <v>551.172045463611</v>
      </c>
      <c r="AD247" s="1">
        <v>111848.486932626</v>
      </c>
      <c r="AE247" s="15" t="e">
        <v>#N/A</v>
      </c>
      <c r="AF247" s="1">
        <v>36032.2504214922</v>
      </c>
      <c r="AG247" s="15">
        <v>52137.694851025</v>
      </c>
      <c r="AH247" s="15">
        <v>44.3011167265356</v>
      </c>
      <c r="AI247" s="1">
        <v>24.8719840426997</v>
      </c>
      <c r="AJ247" s="1">
        <v>28.8513820489694</v>
      </c>
      <c r="AK247" s="1">
        <v>2.15706356826618</v>
      </c>
      <c r="AL247" s="1">
        <v>1.53990902720392</v>
      </c>
      <c r="AM247" s="1">
        <v>1.77458275705299</v>
      </c>
      <c r="AN247" s="1">
        <v>198.901620048993</v>
      </c>
      <c r="AO247" s="15">
        <v>0.968294339080986</v>
      </c>
      <c r="AP247" s="1">
        <v>2277.81620559918</v>
      </c>
      <c r="AQ247" s="15">
        <v>3555.28847174627</v>
      </c>
      <c r="AR247" s="15">
        <v>9890.30240196657</v>
      </c>
      <c r="AS247" s="15">
        <v>1220.99960155382</v>
      </c>
      <c r="AT247" s="1">
        <v>573.225722943826</v>
      </c>
      <c r="AU247" s="1">
        <v>17517.6324038097</v>
      </c>
      <c r="AV247" s="15">
        <v>10409.7443185243</v>
      </c>
      <c r="AW247" s="15">
        <v>0.566673881699448</v>
      </c>
      <c r="AX247" s="1">
        <v>4319.8816129767</v>
      </c>
      <c r="AY247" s="15">
        <v>0.238345244483366</v>
      </c>
      <c r="AZ247" s="1">
        <v>943.040503493578</v>
      </c>
      <c r="BA247" s="1">
        <v>0.0510460466207823</v>
      </c>
      <c r="BB247" s="1">
        <v>2661.90706723543</v>
      </c>
      <c r="BC247" s="15">
        <v>0.143934827217012</v>
      </c>
      <c r="BD247" s="1">
        <v>18334.57350223</v>
      </c>
      <c r="BE247" s="15">
        <v>0.558623971653802</v>
      </c>
      <c r="BF247" s="1">
        <v>0.237379886340384</v>
      </c>
      <c r="BG247" s="1">
        <v>0.155152186962197</v>
      </c>
      <c r="BH247" s="1">
        <v>0.0356246022027351</v>
      </c>
      <c r="BI247" s="1">
        <v>0.0132193528408825</v>
      </c>
    </row>
    <row r="248" ht="15.75" customHeight="1">
      <c r="A248" s="1" t="s">
        <v>1786</v>
      </c>
      <c r="B248" s="1" t="s">
        <v>606</v>
      </c>
      <c r="C248" s="1">
        <v>67.85</v>
      </c>
      <c r="D248" s="1">
        <v>9.89884293175808</v>
      </c>
      <c r="E248" s="1">
        <v>594.47592155</v>
      </c>
      <c r="F248" s="1" t="e">
        <v>#N/A</v>
      </c>
      <c r="G248" s="1" t="e">
        <v>#N/A</v>
      </c>
      <c r="H248" s="1" t="e">
        <v>#N/A</v>
      </c>
      <c r="I248" s="1">
        <v>0.0268049893171704</v>
      </c>
      <c r="J248" s="1">
        <v>0.947573227495576</v>
      </c>
      <c r="K248" s="1">
        <v>0.0267398972082388</v>
      </c>
      <c r="L248" s="1">
        <v>0.356176601523748</v>
      </c>
      <c r="M248" s="1" t="e">
        <v>#N/A</v>
      </c>
      <c r="N248" s="1">
        <v>0.13690181623802</v>
      </c>
      <c r="O248" s="1">
        <v>65050.7119852932</v>
      </c>
      <c r="P248" s="15">
        <v>0.179752381403867</v>
      </c>
      <c r="Q248" s="1">
        <v>0.163220936685742</v>
      </c>
      <c r="R248" s="1">
        <v>0.65702668191039</v>
      </c>
      <c r="S248" s="1">
        <v>7.04187129100048</v>
      </c>
      <c r="T248" s="1">
        <v>89439.5514828865</v>
      </c>
      <c r="U248" s="15">
        <v>96.0811983624587</v>
      </c>
      <c r="V248" s="1">
        <v>298009.306311491</v>
      </c>
      <c r="W248" s="15">
        <v>0.799576709291324</v>
      </c>
      <c r="X248" s="1">
        <v>0.0390218277356733</v>
      </c>
      <c r="Y248" s="1">
        <v>0.161401462973002</v>
      </c>
      <c r="Z248" s="1">
        <v>0.200423290708676</v>
      </c>
      <c r="AA248" s="1">
        <v>298.009306311491</v>
      </c>
      <c r="AB248" s="1">
        <v>7574.66238205119</v>
      </c>
      <c r="AC248" s="15">
        <v>656.385193840321</v>
      </c>
      <c r="AD248" s="1">
        <v>223945.142810564</v>
      </c>
      <c r="AE248" s="15" t="e">
        <v>#N/A</v>
      </c>
      <c r="AF248" s="1">
        <v>46491.537303846</v>
      </c>
      <c r="AG248" s="15">
        <v>77717.9672098793</v>
      </c>
      <c r="AH248" s="15">
        <v>34.4796149752971</v>
      </c>
      <c r="AI248" s="1">
        <v>21.1165397010202</v>
      </c>
      <c r="AJ248" s="1">
        <v>24.3872360605087</v>
      </c>
      <c r="AK248" s="1">
        <v>1.30617082142946</v>
      </c>
      <c r="AL248" s="1">
        <v>0.809659110435774</v>
      </c>
      <c r="AM248" s="1">
        <v>1.07040054228963</v>
      </c>
      <c r="AN248" s="1">
        <v>2336.45925116443</v>
      </c>
      <c r="AO248" s="15">
        <v>1.27052985852687</v>
      </c>
      <c r="AP248" s="1">
        <v>2475.72305310975</v>
      </c>
      <c r="AQ248" s="15">
        <v>3379.60866566573</v>
      </c>
      <c r="AR248" s="15">
        <v>9233.15321701948</v>
      </c>
      <c r="AS248" s="15">
        <v>949.860652097929</v>
      </c>
      <c r="AT248" s="1">
        <v>670.705030340686</v>
      </c>
      <c r="AU248" s="1">
        <v>16709.0506182336</v>
      </c>
      <c r="AV248" s="15">
        <v>8902.35014665767</v>
      </c>
      <c r="AW248" s="15">
        <v>0.451588037246767</v>
      </c>
      <c r="AX248" s="1">
        <v>8414.58304459358</v>
      </c>
      <c r="AY248" s="15">
        <v>0.413523078008883</v>
      </c>
      <c r="AZ248" s="1">
        <v>1767.10150902516</v>
      </c>
      <c r="BA248" s="1">
        <v>0.0879591081578405</v>
      </c>
      <c r="BB248" s="1">
        <v>937.528929121787</v>
      </c>
      <c r="BC248" s="15">
        <v>0.0469297765889074</v>
      </c>
      <c r="BD248" s="1">
        <v>20021.5636293982</v>
      </c>
      <c r="BE248" s="15">
        <v>0.541130063905127</v>
      </c>
      <c r="BF248" s="1">
        <v>0.233148733510203</v>
      </c>
      <c r="BG248" s="1">
        <v>0.156507525221924</v>
      </c>
      <c r="BH248" s="1">
        <v>0.0448121994613448</v>
      </c>
      <c r="BI248" s="1">
        <v>0.0244014779014016</v>
      </c>
    </row>
    <row r="249" ht="15.75" customHeight="1">
      <c r="A249" s="1" t="s">
        <v>1403</v>
      </c>
      <c r="B249" s="1" t="s">
        <v>608</v>
      </c>
      <c r="C249" s="1">
        <v>125.35</v>
      </c>
      <c r="D249" s="1">
        <v>16.2467890153345</v>
      </c>
      <c r="E249" s="1">
        <v>1663.7395593</v>
      </c>
      <c r="F249" s="1">
        <v>0.00813365079822699</v>
      </c>
      <c r="G249" s="1">
        <v>0.0114698894113828</v>
      </c>
      <c r="H249" s="1" t="e">
        <v>#N/A</v>
      </c>
      <c r="I249" s="1">
        <v>0.027428184337007</v>
      </c>
      <c r="J249" s="1">
        <v>0.919985548156755</v>
      </c>
      <c r="K249" s="1">
        <v>0.0392305974095119</v>
      </c>
      <c r="L249" s="1">
        <v>0.72523037398268</v>
      </c>
      <c r="M249" s="1">
        <v>0.0112795819885208</v>
      </c>
      <c r="N249" s="1">
        <v>0.170866019492025</v>
      </c>
      <c r="O249" s="1">
        <v>67808.9601973152</v>
      </c>
      <c r="P249" s="15">
        <v>0.182153170809377</v>
      </c>
      <c r="Q249" s="1">
        <v>0.153344612391978</v>
      </c>
      <c r="R249" s="1">
        <v>0.664502216798645</v>
      </c>
      <c r="S249" s="1">
        <v>13.9393638948079</v>
      </c>
      <c r="T249" s="1">
        <v>92305.2522346125</v>
      </c>
      <c r="U249" s="15">
        <v>127.363024797677</v>
      </c>
      <c r="V249" s="1">
        <v>289495.525370958</v>
      </c>
      <c r="W249" s="15">
        <v>0.734182407289138</v>
      </c>
      <c r="X249" s="1">
        <v>0.131548815258705</v>
      </c>
      <c r="Y249" s="1">
        <v>0.134268777452156</v>
      </c>
      <c r="Z249" s="1">
        <v>0.265817592710862</v>
      </c>
      <c r="AA249" s="1">
        <v>289.495525370958</v>
      </c>
      <c r="AB249" s="1">
        <v>6812.4474691031</v>
      </c>
      <c r="AC249" s="15">
        <v>677.947934936742</v>
      </c>
      <c r="AD249" s="1">
        <v>215144.811971996</v>
      </c>
      <c r="AE249" s="15" t="e">
        <v>#N/A</v>
      </c>
      <c r="AF249" s="1">
        <v>41010.6503473249</v>
      </c>
      <c r="AG249" s="15">
        <v>66884.1516941461</v>
      </c>
      <c r="AH249" s="15">
        <v>34.0857830918302</v>
      </c>
      <c r="AI249" s="1">
        <v>21.218446908634</v>
      </c>
      <c r="AJ249" s="1">
        <v>23.0707079231437</v>
      </c>
      <c r="AK249" s="1">
        <v>1.26948017537891</v>
      </c>
      <c r="AL249" s="1">
        <v>0.693950950567883</v>
      </c>
      <c r="AM249" s="1">
        <v>0.995206814547947</v>
      </c>
      <c r="AN249" s="1">
        <v>1187.71367005987</v>
      </c>
      <c r="AO249" s="15">
        <v>1.13436071054536</v>
      </c>
      <c r="AP249" s="1">
        <v>2115.52272699512</v>
      </c>
      <c r="AQ249" s="15">
        <v>3421.52725538068</v>
      </c>
      <c r="AR249" s="15">
        <v>9177.63492497849</v>
      </c>
      <c r="AS249" s="15">
        <v>1058.978416815</v>
      </c>
      <c r="AT249" s="15">
        <v>518.884094974107</v>
      </c>
      <c r="AU249" s="1">
        <v>16292.5474191434</v>
      </c>
      <c r="AV249" s="15">
        <v>7708.65806200542</v>
      </c>
      <c r="AW249" s="15">
        <v>0.44470456942634</v>
      </c>
      <c r="AX249" s="1">
        <v>6828.47633194257</v>
      </c>
      <c r="AY249" s="15">
        <v>0.382731997537896</v>
      </c>
      <c r="AZ249" s="1">
        <v>1392.93568243928</v>
      </c>
      <c r="BA249" s="15">
        <v>0.0778916599456276</v>
      </c>
      <c r="BB249" s="1">
        <v>1680.76163662511</v>
      </c>
      <c r="BC249" s="15">
        <v>0.0946717730968061</v>
      </c>
      <c r="BD249" s="1">
        <v>17610.8317130124</v>
      </c>
      <c r="BE249" s="15">
        <v>0.546948261784383</v>
      </c>
      <c r="BF249" s="1">
        <v>0.247679209286779</v>
      </c>
      <c r="BG249" s="1">
        <v>0.144915389750975</v>
      </c>
      <c r="BH249" s="1">
        <v>0.0423944512500642</v>
      </c>
      <c r="BI249" s="1">
        <v>0.018062687927799</v>
      </c>
    </row>
    <row r="250" ht="15.75" customHeight="1">
      <c r="A250" s="1" t="s">
        <v>1789</v>
      </c>
      <c r="B250" s="1" t="s">
        <v>610</v>
      </c>
      <c r="C250" s="1">
        <v>28.85</v>
      </c>
      <c r="D250" s="1">
        <v>177.108721655956</v>
      </c>
      <c r="E250" s="1">
        <v>4711.4262304</v>
      </c>
      <c r="F250" s="1">
        <v>0.037891663071824</v>
      </c>
      <c r="G250" s="1">
        <v>0.0534174935124609</v>
      </c>
      <c r="H250" s="1">
        <v>0.00264036713166805</v>
      </c>
      <c r="I250" s="1">
        <v>0.0560144579722874</v>
      </c>
      <c r="J250" s="1">
        <v>0.795916153860143</v>
      </c>
      <c r="K250" s="1">
        <v>0.0552130684953918</v>
      </c>
      <c r="L250" s="1">
        <v>0.307264334705352</v>
      </c>
      <c r="M250" s="1">
        <v>0.0328747328755362</v>
      </c>
      <c r="N250" s="1">
        <v>0.150682761797371</v>
      </c>
      <c r="O250" s="1">
        <v>82534.374092794</v>
      </c>
      <c r="P250" s="15">
        <v>0.176876066289326</v>
      </c>
      <c r="Q250" s="1">
        <v>0.169979478723059</v>
      </c>
      <c r="R250" s="1">
        <v>0.653144454987614</v>
      </c>
      <c r="S250" s="1">
        <v>35.1688712667019</v>
      </c>
      <c r="T250" s="1">
        <v>109007.597608713</v>
      </c>
      <c r="U250" s="15">
        <v>148.623417562135</v>
      </c>
      <c r="V250" s="1">
        <v>341734.002139583</v>
      </c>
      <c r="W250" s="15">
        <v>0.807412271933034</v>
      </c>
      <c r="X250" s="1">
        <v>0.156049910412167</v>
      </c>
      <c r="Y250" s="1">
        <v>0.0365378176547989</v>
      </c>
      <c r="Z250" s="1">
        <v>0.192587728066965</v>
      </c>
      <c r="AA250" s="1">
        <v>341.734002139583</v>
      </c>
      <c r="AB250" s="1">
        <v>11293.7851189665</v>
      </c>
      <c r="AC250" s="15">
        <v>1107.1751090661</v>
      </c>
      <c r="AD250" s="1">
        <v>250163.873729277</v>
      </c>
      <c r="AE250" s="15" t="e">
        <v>#N/A</v>
      </c>
      <c r="AF250" s="1">
        <v>53020.603219986</v>
      </c>
      <c r="AG250" s="15">
        <v>93664.1270833337</v>
      </c>
      <c r="AH250" s="15">
        <v>67.8764907511891</v>
      </c>
      <c r="AI250" s="1">
        <v>30.5216923357267</v>
      </c>
      <c r="AJ250" s="1">
        <v>37.970252121088</v>
      </c>
      <c r="AK250" s="1">
        <v>2.04112524459787</v>
      </c>
      <c r="AL250" s="1">
        <v>1.42137492326422</v>
      </c>
      <c r="AM250" s="1">
        <v>1.66903020053897</v>
      </c>
      <c r="AN250" s="1">
        <v>0.0</v>
      </c>
      <c r="AO250" s="1">
        <v>0.823946030980251</v>
      </c>
      <c r="AP250" s="1">
        <v>1984.41023806633</v>
      </c>
      <c r="AQ250" s="15">
        <v>2810.27742174282</v>
      </c>
      <c r="AR250" s="15">
        <v>9567.66585119022</v>
      </c>
      <c r="AS250" s="15">
        <v>1197.49212586546</v>
      </c>
      <c r="AT250" s="15">
        <v>488.166953174333</v>
      </c>
      <c r="AU250" s="1">
        <v>16048.0125900392</v>
      </c>
      <c r="AV250" s="15">
        <v>4386.90465222868</v>
      </c>
      <c r="AW250" s="15">
        <v>0.271071341559782</v>
      </c>
      <c r="AX250" s="1">
        <v>9731.56657190632</v>
      </c>
      <c r="AY250" s="15">
        <v>0.586190578575017</v>
      </c>
      <c r="AZ250" s="1">
        <v>1567.82265590412</v>
      </c>
      <c r="BA250" s="1">
        <v>0.097616267690949</v>
      </c>
      <c r="BB250" s="1">
        <v>731.234659513639</v>
      </c>
      <c r="BC250" s="15">
        <v>0.045121812172809</v>
      </c>
      <c r="BD250" s="1">
        <v>16417.5285395528</v>
      </c>
      <c r="BE250" s="15">
        <v>0.590257936249102</v>
      </c>
      <c r="BF250" s="1">
        <v>0.236835913496901</v>
      </c>
      <c r="BG250" s="1">
        <v>0.125777680630074</v>
      </c>
      <c r="BH250" s="1">
        <v>0.0307958540138371</v>
      </c>
      <c r="BI250" s="1">
        <v>0.0163326156100853</v>
      </c>
    </row>
    <row r="251" ht="15.75" customHeight="1">
      <c r="A251" s="1" t="s">
        <v>1790</v>
      </c>
      <c r="B251" s="1" t="s">
        <v>612</v>
      </c>
      <c r="C251" s="1">
        <v>69.25</v>
      </c>
      <c r="D251" s="1">
        <v>13.3210609628188</v>
      </c>
      <c r="E251" s="1">
        <v>820.4372562</v>
      </c>
      <c r="F251" s="1" t="e">
        <v>#N/A</v>
      </c>
      <c r="G251" s="1">
        <v>0.0219675641916994</v>
      </c>
      <c r="H251" s="1" t="e">
        <v>#N/A</v>
      </c>
      <c r="I251" s="1">
        <v>0.0312102449837889</v>
      </c>
      <c r="J251" s="1">
        <v>0.926559380665977</v>
      </c>
      <c r="K251" s="1">
        <v>0.0353981716003494</v>
      </c>
      <c r="L251" s="1">
        <v>0.603693151850622</v>
      </c>
      <c r="M251" s="1" t="e">
        <v>#N/A</v>
      </c>
      <c r="N251" s="1">
        <v>0.160383250665648</v>
      </c>
      <c r="O251" s="1">
        <v>63687.5563766606</v>
      </c>
      <c r="P251" s="15">
        <v>0.245559795158351</v>
      </c>
      <c r="Q251" s="1">
        <v>0.184923526210624</v>
      </c>
      <c r="R251" s="1">
        <v>0.569516678631025</v>
      </c>
      <c r="S251" s="1">
        <v>9.25204919641422</v>
      </c>
      <c r="T251" s="1">
        <v>85329.8987229341</v>
      </c>
      <c r="U251" s="15">
        <v>102.5266478328</v>
      </c>
      <c r="V251" s="1">
        <v>303141.2581773</v>
      </c>
      <c r="W251" s="15">
        <v>0.808563285855008</v>
      </c>
      <c r="X251" s="1">
        <v>0.0684014187973995</v>
      </c>
      <c r="Y251" s="1">
        <v>0.123035295347592</v>
      </c>
      <c r="Z251" s="1">
        <v>0.191436714144992</v>
      </c>
      <c r="AA251" s="1">
        <v>303.1412581773</v>
      </c>
      <c r="AB251" s="1">
        <v>7690.88190756396</v>
      </c>
      <c r="AC251" s="15">
        <v>758.450885546219</v>
      </c>
      <c r="AD251" s="1">
        <v>217440.515265905</v>
      </c>
      <c r="AE251" s="15" t="e">
        <v>#N/A</v>
      </c>
      <c r="AF251" s="1">
        <v>43580.6159873766</v>
      </c>
      <c r="AG251" s="15">
        <v>69126.0264055332</v>
      </c>
      <c r="AH251" s="15">
        <v>38.3457342891897</v>
      </c>
      <c r="AI251" s="1">
        <v>21.8331659199275</v>
      </c>
      <c r="AJ251" s="1">
        <v>24.4026934307201</v>
      </c>
      <c r="AK251" s="1">
        <v>1.24293337069997</v>
      </c>
      <c r="AL251" s="1">
        <v>0.751397093388761</v>
      </c>
      <c r="AM251" s="1">
        <v>1.05639247453905</v>
      </c>
      <c r="AN251" s="1">
        <v>885.800421675195</v>
      </c>
      <c r="AO251" s="15">
        <v>1.11026551069951</v>
      </c>
      <c r="AP251" s="1">
        <v>2477.18804898417</v>
      </c>
      <c r="AQ251" s="15">
        <v>3448.6547193199</v>
      </c>
      <c r="AR251" s="15">
        <v>9391.16368652787</v>
      </c>
      <c r="AS251" s="15">
        <v>1070.25130729308</v>
      </c>
      <c r="AT251" s="1">
        <v>537.158173485686</v>
      </c>
      <c r="AU251" s="1">
        <v>16924.4159356107</v>
      </c>
      <c r="AV251" s="15">
        <v>8832.52165413904</v>
      </c>
      <c r="AW251" s="15">
        <v>0.467753199929242</v>
      </c>
      <c r="AX251" s="1">
        <v>7629.99376122665</v>
      </c>
      <c r="AY251" s="15">
        <v>0.377896796757156</v>
      </c>
      <c r="AZ251" s="1">
        <v>1533.59638121263</v>
      </c>
      <c r="BA251" s="1">
        <v>0.0798458542803669</v>
      </c>
      <c r="BB251" s="1">
        <v>1459.71215891439</v>
      </c>
      <c r="BC251" s="15">
        <v>0.0745041490163003</v>
      </c>
      <c r="BD251" s="1">
        <v>19455.8239554927</v>
      </c>
      <c r="BE251" s="15">
        <v>0.536020297418025</v>
      </c>
      <c r="BF251" s="1">
        <v>0.231216225610334</v>
      </c>
      <c r="BG251" s="1">
        <v>0.170383743166241</v>
      </c>
      <c r="BH251" s="1">
        <v>0.0440532727529691</v>
      </c>
      <c r="BI251" s="1">
        <v>0.0183264610524309</v>
      </c>
    </row>
    <row r="252" ht="15.75" customHeight="1">
      <c r="A252" s="1" t="s">
        <v>1791</v>
      </c>
      <c r="B252" s="1" t="s">
        <v>615</v>
      </c>
      <c r="C252" s="1">
        <v>79.95</v>
      </c>
      <c r="D252" s="1">
        <v>15.1429557674612</v>
      </c>
      <c r="E252" s="1">
        <v>1104.8168088</v>
      </c>
      <c r="F252" s="1">
        <v>0.00728495765183566</v>
      </c>
      <c r="G252" s="1">
        <v>0.00856378008431033</v>
      </c>
      <c r="H252" s="1" t="e">
        <v>#N/A</v>
      </c>
      <c r="I252" s="1">
        <v>0.0208821779169375</v>
      </c>
      <c r="J252" s="1">
        <v>0.946803325493467</v>
      </c>
      <c r="K252" s="1">
        <v>0.0274016887269182</v>
      </c>
      <c r="L252" s="1">
        <v>0.541659714618505</v>
      </c>
      <c r="M252" s="1" t="e">
        <v>#N/A</v>
      </c>
      <c r="N252" s="1">
        <v>0.144148104658331</v>
      </c>
      <c r="O252" s="1">
        <v>65907.0072493655</v>
      </c>
      <c r="P252" s="15">
        <v>0.199354011512244</v>
      </c>
      <c r="Q252" s="1">
        <v>0.148487198437492</v>
      </c>
      <c r="R252" s="1">
        <v>0.652158790050264</v>
      </c>
      <c r="S252" s="1">
        <v>11.7960859219555</v>
      </c>
      <c r="T252" s="1">
        <v>84638.0376148674</v>
      </c>
      <c r="U252" s="15">
        <v>103.784590573805</v>
      </c>
      <c r="V252" s="1">
        <v>252537.126316031</v>
      </c>
      <c r="W252" s="15">
        <v>0.792235448992303</v>
      </c>
      <c r="X252" s="1">
        <v>0.0855608535539028</v>
      </c>
      <c r="Y252" s="1">
        <v>0.122203697453795</v>
      </c>
      <c r="Z252" s="1">
        <v>0.207764551007697</v>
      </c>
      <c r="AA252" s="1">
        <v>252.537126316031</v>
      </c>
      <c r="AB252" s="1">
        <v>6301.38168115098</v>
      </c>
      <c r="AC252" s="15">
        <v>601.637389298923</v>
      </c>
      <c r="AD252" s="1">
        <v>191289.888163471</v>
      </c>
      <c r="AE252" s="15" t="e">
        <v>#N/A</v>
      </c>
      <c r="AF252" s="1">
        <v>42477.8422677018</v>
      </c>
      <c r="AG252" s="15">
        <v>69368.8464465741</v>
      </c>
      <c r="AH252" s="15">
        <v>33.1425048863636</v>
      </c>
      <c r="AI252" s="1">
        <v>21.3299460338414</v>
      </c>
      <c r="AJ252" s="1">
        <v>22.1766041952458</v>
      </c>
      <c r="AK252" s="1">
        <v>1.58985757749226</v>
      </c>
      <c r="AL252" s="1">
        <v>0.91914932804463</v>
      </c>
      <c r="AM252" s="1">
        <v>1.21079464268369</v>
      </c>
      <c r="AN252" s="1">
        <v>1190.26242678939</v>
      </c>
      <c r="AO252" s="15">
        <v>1.10957975407256</v>
      </c>
      <c r="AP252" s="1">
        <v>2074.67529706541</v>
      </c>
      <c r="AQ252" s="15">
        <v>3118.77034369392</v>
      </c>
      <c r="AR252" s="15">
        <v>8860.67073566051</v>
      </c>
      <c r="AS252" s="15">
        <v>1058.25717547682</v>
      </c>
      <c r="AT252" s="1">
        <v>568.126336421105</v>
      </c>
      <c r="AU252" s="1">
        <v>15680.4998883178</v>
      </c>
      <c r="AV252" s="15">
        <v>8642.86234148003</v>
      </c>
      <c r="AW252" s="15">
        <v>0.499109589098695</v>
      </c>
      <c r="AX252" s="1">
        <v>6255.6216964078</v>
      </c>
      <c r="AY252" s="15">
        <v>0.35735102655196</v>
      </c>
      <c r="AZ252" s="1">
        <v>1337.3344304013</v>
      </c>
      <c r="BA252" s="1">
        <v>0.076916146088702</v>
      </c>
      <c r="BB252" s="1">
        <v>1157.47009429439</v>
      </c>
      <c r="BC252" s="15">
        <v>0.0666232382400576</v>
      </c>
      <c r="BD252" s="1">
        <v>17393.2885625835</v>
      </c>
      <c r="BE252" s="15">
        <v>0.533943736203937</v>
      </c>
      <c r="BF252" s="1">
        <v>0.244101111048299</v>
      </c>
      <c r="BG252" s="1">
        <v>0.160048434114811</v>
      </c>
      <c r="BH252" s="1">
        <v>0.0409687602892959</v>
      </c>
      <c r="BI252" s="1">
        <v>0.0209379583436579</v>
      </c>
    </row>
    <row r="253" ht="15.75" customHeight="1">
      <c r="A253" s="1" t="s">
        <v>1672</v>
      </c>
      <c r="B253" s="1" t="s">
        <v>617</v>
      </c>
      <c r="C253" s="1">
        <v>145.35</v>
      </c>
      <c r="D253" s="1">
        <v>11.2592681331409</v>
      </c>
      <c r="E253" s="1">
        <v>1359.1958859</v>
      </c>
      <c r="F253" s="1">
        <v>0.0083917677273306</v>
      </c>
      <c r="G253" s="1">
        <v>0.0105420197609988</v>
      </c>
      <c r="H253" s="1" t="e">
        <v>#N/A</v>
      </c>
      <c r="I253" s="1">
        <v>0.0341829131798063</v>
      </c>
      <c r="J253" s="1">
        <v>0.919849008421881</v>
      </c>
      <c r="K253" s="1">
        <v>0.0338104259998607</v>
      </c>
      <c r="L253" s="1">
        <v>0.534055821888322</v>
      </c>
      <c r="M253" s="1">
        <v>0.0155363494734739</v>
      </c>
      <c r="N253" s="1">
        <v>0.159526385194318</v>
      </c>
      <c r="O253" s="1">
        <v>65387.0092183446</v>
      </c>
      <c r="P253" s="15">
        <v>0.172834710820762</v>
      </c>
      <c r="Q253" s="1">
        <v>0.14876979387393</v>
      </c>
      <c r="R253" s="1">
        <v>0.678395495305308</v>
      </c>
      <c r="S253" s="1">
        <v>15.0334745432892</v>
      </c>
      <c r="T253" s="1">
        <v>84412.2605421524</v>
      </c>
      <c r="U253" s="15">
        <v>103.817993292254</v>
      </c>
      <c r="V253" s="1">
        <v>307140.402152979</v>
      </c>
      <c r="W253" s="15">
        <v>0.793934394959476</v>
      </c>
      <c r="X253" s="1">
        <v>0.0791053174200087</v>
      </c>
      <c r="Y253" s="1">
        <v>0.126960287620515</v>
      </c>
      <c r="Z253" s="1">
        <v>0.206065605040524</v>
      </c>
      <c r="AA253" s="1">
        <v>307.140402152979</v>
      </c>
      <c r="AB253" s="1">
        <v>7250.42979619866</v>
      </c>
      <c r="AC253" s="15">
        <v>734.010706881584</v>
      </c>
      <c r="AD253" s="1">
        <v>224414.63706753</v>
      </c>
      <c r="AE253" s="15" t="e">
        <v>#N/A</v>
      </c>
      <c r="AF253" s="1">
        <v>43210.0005866496</v>
      </c>
      <c r="AG253" s="15">
        <v>71134.6503202271</v>
      </c>
      <c r="AH253" s="15">
        <v>32.8359574872404</v>
      </c>
      <c r="AI253" s="1">
        <v>21.7922573387552</v>
      </c>
      <c r="AJ253" s="1">
        <v>23.2902041467312</v>
      </c>
      <c r="AK253" s="1">
        <v>1.76833628736192</v>
      </c>
      <c r="AL253" s="1">
        <v>1.19350197616189</v>
      </c>
      <c r="AM253" s="1">
        <v>1.44940928965393</v>
      </c>
      <c r="AN253" s="1">
        <v>733.924299542349</v>
      </c>
      <c r="AO253" s="15">
        <v>1.06251621990769</v>
      </c>
      <c r="AP253" s="1">
        <v>2120.49814592512</v>
      </c>
      <c r="AQ253" s="15">
        <v>3229.64302646732</v>
      </c>
      <c r="AR253" s="15">
        <v>8952.0140336087</v>
      </c>
      <c r="AS253" s="15">
        <v>1079.5998941156</v>
      </c>
      <c r="AT253" s="1">
        <v>532.879697116217</v>
      </c>
      <c r="AU253" s="1">
        <v>15914.6347972329</v>
      </c>
      <c r="AV253" s="15">
        <v>7655.50510903665</v>
      </c>
      <c r="AW253" s="15">
        <v>0.446681729829121</v>
      </c>
      <c r="AX253" s="1">
        <v>7120.78338202325</v>
      </c>
      <c r="AY253" s="15">
        <v>0.399119966404777</v>
      </c>
      <c r="AZ253" s="1">
        <v>1282.03476159738</v>
      </c>
      <c r="BA253" s="1">
        <v>0.0731054523924491</v>
      </c>
      <c r="BB253" s="1">
        <v>1425.7676869129</v>
      </c>
      <c r="BC253" s="15">
        <v>0.0810928513614596</v>
      </c>
      <c r="BD253" s="1">
        <v>17484.0909395702</v>
      </c>
      <c r="BE253" s="15">
        <v>0.540662579709948</v>
      </c>
      <c r="BF253" s="1">
        <v>0.245156778672565</v>
      </c>
      <c r="BG253" s="1">
        <v>0.149919533487553</v>
      </c>
      <c r="BH253" s="1">
        <v>0.0424377247351609</v>
      </c>
      <c r="BI253" s="1">
        <v>0.0218233833947732</v>
      </c>
    </row>
    <row r="254" ht="15.75" customHeight="1">
      <c r="A254" s="1" t="s">
        <v>1794</v>
      </c>
      <c r="B254" s="1" t="s">
        <v>619</v>
      </c>
      <c r="C254" s="1">
        <v>53.1</v>
      </c>
      <c r="D254" s="1">
        <v>26.3261441317021</v>
      </c>
      <c r="E254" s="1">
        <v>1212.71484345</v>
      </c>
      <c r="F254" s="1">
        <v>0.0143285656113732</v>
      </c>
      <c r="G254" s="1">
        <v>0.0153597594200643</v>
      </c>
      <c r="H254" s="1" t="e">
        <v>#N/A</v>
      </c>
      <c r="I254" s="1">
        <v>0.0327500217707995</v>
      </c>
      <c r="J254" s="1">
        <v>0.902896086081048</v>
      </c>
      <c r="K254" s="1">
        <v>0.0444031107687373</v>
      </c>
      <c r="L254" s="1">
        <v>0.555390917589538</v>
      </c>
      <c r="M254" s="1">
        <v>0.0147605756701826</v>
      </c>
      <c r="N254" s="1">
        <v>0.148604026139469</v>
      </c>
      <c r="O254" s="1">
        <v>67615.4153241053</v>
      </c>
      <c r="P254" s="15">
        <v>0.185660231540298</v>
      </c>
      <c r="Q254" s="1">
        <v>0.140068138670247</v>
      </c>
      <c r="R254" s="1">
        <v>0.674271629789454</v>
      </c>
      <c r="S254" s="1">
        <v>11.7175315579514</v>
      </c>
      <c r="T254" s="1">
        <v>89748.1685847531</v>
      </c>
      <c r="U254" s="15">
        <v>118.876318626275</v>
      </c>
      <c r="V254" s="1">
        <v>299399.124543634</v>
      </c>
      <c r="W254" s="15">
        <v>0.794679627449186</v>
      </c>
      <c r="X254" s="1">
        <v>0.124641302533143</v>
      </c>
      <c r="Y254" s="1">
        <v>0.0806790700176713</v>
      </c>
      <c r="Z254" s="1">
        <v>0.205320372550814</v>
      </c>
      <c r="AA254" s="1">
        <v>299.399124543634</v>
      </c>
      <c r="AB254" s="1">
        <v>7512.6280091381</v>
      </c>
      <c r="AC254" s="15">
        <v>827.420416612861</v>
      </c>
      <c r="AD254" s="1">
        <v>228232.529965857</v>
      </c>
      <c r="AE254" s="15" t="e">
        <v>#N/A</v>
      </c>
      <c r="AF254" s="1">
        <v>44727.1506605459</v>
      </c>
      <c r="AG254" s="15">
        <v>73450.9979856047</v>
      </c>
      <c r="AH254" s="15">
        <v>40.6051924720433</v>
      </c>
      <c r="AI254" s="1">
        <v>23.6401693641582</v>
      </c>
      <c r="AJ254" s="1">
        <v>26.2661984607515</v>
      </c>
      <c r="AK254" s="1">
        <v>1.71523981946772</v>
      </c>
      <c r="AL254" s="1">
        <v>1.051936192582</v>
      </c>
      <c r="AM254" s="1">
        <v>1.42081115094451</v>
      </c>
      <c r="AN254" s="1">
        <v>1161.16203995161</v>
      </c>
      <c r="AO254" s="1">
        <v>1.08238748488447</v>
      </c>
      <c r="AP254" s="1">
        <v>2006.97898079315</v>
      </c>
      <c r="AQ254" s="15">
        <v>3090.35560440431</v>
      </c>
      <c r="AR254" s="15">
        <v>8208.40671800552</v>
      </c>
      <c r="AS254" s="15">
        <v>1002.35491596844</v>
      </c>
      <c r="AT254" s="1">
        <v>536.736532512671</v>
      </c>
      <c r="AU254" s="1">
        <v>14844.8327516841</v>
      </c>
      <c r="AV254" s="15">
        <v>6541.1002372758</v>
      </c>
      <c r="AW254" s="15">
        <v>0.403578671752947</v>
      </c>
      <c r="AX254" s="1">
        <v>7718.59891151614</v>
      </c>
      <c r="AY254" s="15">
        <v>0.451210914294224</v>
      </c>
      <c r="AZ254" s="1">
        <v>1256.07462157971</v>
      </c>
      <c r="BA254" s="1">
        <v>0.0747342096021665</v>
      </c>
      <c r="BB254" s="1">
        <v>1159.13569654326</v>
      </c>
      <c r="BC254" s="15">
        <v>0.0704762043565129</v>
      </c>
      <c r="BD254" s="1">
        <v>16674.9094669149</v>
      </c>
      <c r="BE254" s="15">
        <v>0.542465267654488</v>
      </c>
      <c r="BF254" s="1">
        <v>0.225621247613224</v>
      </c>
      <c r="BG254" s="1">
        <v>0.168020981972372</v>
      </c>
      <c r="BH254" s="1">
        <v>0.0397404026687463</v>
      </c>
      <c r="BI254" s="1">
        <v>0.0241521000911691</v>
      </c>
    </row>
    <row r="255" ht="15.75" customHeight="1">
      <c r="A255" s="1" t="s">
        <v>1796</v>
      </c>
      <c r="B255" s="1" t="s">
        <v>621</v>
      </c>
      <c r="C255" s="1">
        <v>17.5</v>
      </c>
      <c r="D255" s="1">
        <v>77.9263383780702</v>
      </c>
      <c r="E255" s="1">
        <v>643.69770925</v>
      </c>
      <c r="F255" s="1" t="e">
        <v>#N/A</v>
      </c>
      <c r="G255" s="1">
        <v>0.300963419942217</v>
      </c>
      <c r="H255" s="1" t="e">
        <v>#N/A</v>
      </c>
      <c r="I255" s="1">
        <v>0.0980972527077579</v>
      </c>
      <c r="J255" s="1">
        <v>0.467099312548805</v>
      </c>
      <c r="K255" s="1">
        <v>0.129120830835143</v>
      </c>
      <c r="L255" s="1">
        <v>0.900671318698773</v>
      </c>
      <c r="M255" s="1">
        <v>0.0696559086963097</v>
      </c>
      <c r="N255" s="1">
        <v>0.180482875550279</v>
      </c>
      <c r="O255" s="1">
        <v>59866.7273645086</v>
      </c>
      <c r="P255" s="15">
        <v>0.257747323598613</v>
      </c>
      <c r="Q255" s="1">
        <v>0.215414593366617</v>
      </c>
      <c r="R255" s="1">
        <v>0.52683808303477</v>
      </c>
      <c r="S255" s="1">
        <v>9.38678516657312</v>
      </c>
      <c r="T255" s="1">
        <v>78592.3830346844</v>
      </c>
      <c r="U255" s="15">
        <v>79.7139943757954</v>
      </c>
      <c r="V255" s="1">
        <v>264430.947250571</v>
      </c>
      <c r="W255" s="15">
        <v>0.623589370239468</v>
      </c>
      <c r="X255" s="1">
        <v>0.287443615343419</v>
      </c>
      <c r="Y255" s="1">
        <v>0.0889670144171135</v>
      </c>
      <c r="Z255" s="1">
        <v>0.376410629760532</v>
      </c>
      <c r="AA255" s="1">
        <v>264.430947250571</v>
      </c>
      <c r="AB255" s="1">
        <v>7955.63962153404</v>
      </c>
      <c r="AC255" s="15">
        <v>700.823116996357</v>
      </c>
      <c r="AD255" s="1">
        <v>145168.366164387</v>
      </c>
      <c r="AE255" s="15" t="e">
        <v>#N/A</v>
      </c>
      <c r="AF255" s="1">
        <v>38941.8163216654</v>
      </c>
      <c r="AG255" s="15">
        <v>63485.0228870595</v>
      </c>
      <c r="AH255" s="15">
        <v>43.111811234411</v>
      </c>
      <c r="AI255" s="1">
        <v>27.6934336988101</v>
      </c>
      <c r="AJ255" s="1">
        <v>30.9054473152237</v>
      </c>
      <c r="AK255" s="1">
        <v>1.3022717679106</v>
      </c>
      <c r="AL255" s="1">
        <v>0.653896824976261</v>
      </c>
      <c r="AM255" s="1">
        <v>0.992917642620028</v>
      </c>
      <c r="AN255" s="1">
        <v>0.0</v>
      </c>
      <c r="AO255" s="15">
        <v>0.867478072088267</v>
      </c>
      <c r="AP255" s="1">
        <v>2780.81317406832</v>
      </c>
      <c r="AQ255" s="15">
        <v>3405.19253603356</v>
      </c>
      <c r="AR255" s="15">
        <v>10212.2712618617</v>
      </c>
      <c r="AS255" s="15">
        <v>1310.98223261232</v>
      </c>
      <c r="AT255" s="1">
        <v>415.014056537906</v>
      </c>
      <c r="AU255" s="1">
        <v>18124.2732611138</v>
      </c>
      <c r="AV255" s="15">
        <v>9463.69008780076</v>
      </c>
      <c r="AW255" s="15">
        <v>0.448604846988227</v>
      </c>
      <c r="AX255" s="1">
        <v>7172.96194594151</v>
      </c>
      <c r="AY255" s="15">
        <v>0.365910149075948</v>
      </c>
      <c r="AZ255" s="1">
        <v>1407.73704751095</v>
      </c>
      <c r="BA255" s="1">
        <v>0.0661978655961341</v>
      </c>
      <c r="BB255" s="1">
        <v>2418.04843400876</v>
      </c>
      <c r="BC255" s="15">
        <v>0.11928713829706</v>
      </c>
      <c r="BD255" s="1">
        <v>20462.437515262</v>
      </c>
      <c r="BE255" s="15">
        <v>0.50867093883275</v>
      </c>
      <c r="BF255" s="1">
        <v>0.211088654705071</v>
      </c>
      <c r="BG255" s="1">
        <v>0.22855172376997</v>
      </c>
      <c r="BH255" s="1">
        <v>0.0347491621556014</v>
      </c>
      <c r="BI255" s="1">
        <v>0.0169395205366079</v>
      </c>
    </row>
    <row r="256" ht="15.75" customHeight="1">
      <c r="A256" s="1" t="s">
        <v>1798</v>
      </c>
      <c r="B256" s="1" t="s">
        <v>623</v>
      </c>
      <c r="C256" s="1">
        <v>50.1</v>
      </c>
      <c r="D256" s="1">
        <v>12.8902382790793</v>
      </c>
      <c r="E256" s="1">
        <v>626.01631115</v>
      </c>
      <c r="F256" s="1" t="e">
        <v>#N/A</v>
      </c>
      <c r="G256" s="1">
        <v>0.0216865204918415</v>
      </c>
      <c r="H256" s="1" t="e">
        <v>#N/A</v>
      </c>
      <c r="I256" s="1">
        <v>0.0220337480870609</v>
      </c>
      <c r="J256" s="1">
        <v>0.963897224692309</v>
      </c>
      <c r="K256" s="1">
        <v>0.0210788994703632</v>
      </c>
      <c r="L256" s="1">
        <v>0.226179163919828</v>
      </c>
      <c r="M256" s="1" t="e">
        <v>#N/A</v>
      </c>
      <c r="N256" s="1">
        <v>0.105615300309342</v>
      </c>
      <c r="O256" s="1">
        <v>67521.9460615218</v>
      </c>
      <c r="P256" s="15">
        <v>0.176688026590826</v>
      </c>
      <c r="Q256" s="1">
        <v>0.156431140677684</v>
      </c>
      <c r="R256" s="1">
        <v>0.666880832731491</v>
      </c>
      <c r="S256" s="1">
        <v>7.16902472475697</v>
      </c>
      <c r="T256" s="1">
        <v>83564.6693195395</v>
      </c>
      <c r="U256" s="15">
        <v>106.745549039357</v>
      </c>
      <c r="V256" s="1">
        <v>241811.934934916</v>
      </c>
      <c r="W256" s="15">
        <v>0.854419651270574</v>
      </c>
      <c r="X256" s="1">
        <v>0.0607394812704746</v>
      </c>
      <c r="Y256" s="1">
        <v>0.0848408674589518</v>
      </c>
      <c r="Z256" s="1">
        <v>0.145580348729426</v>
      </c>
      <c r="AA256" s="1">
        <v>241.811934934916</v>
      </c>
      <c r="AB256" s="1">
        <v>5597.39281163936</v>
      </c>
      <c r="AC256" s="15">
        <v>587.66644007116</v>
      </c>
      <c r="AD256" s="1">
        <v>188314.433003218</v>
      </c>
      <c r="AE256" s="15" t="e">
        <v>#N/A</v>
      </c>
      <c r="AF256" s="1">
        <v>50919.9309250183</v>
      </c>
      <c r="AG256" s="15">
        <v>95770.4873280921</v>
      </c>
      <c r="AH256" s="15">
        <v>31.3414799262847</v>
      </c>
      <c r="AI256" s="1">
        <v>21.4844757816587</v>
      </c>
      <c r="AJ256" s="1">
        <v>22.7398128507311</v>
      </c>
      <c r="AK256" s="1">
        <v>1.24193147217167</v>
      </c>
      <c r="AL256" s="1">
        <v>0.738300011748026</v>
      </c>
      <c r="AM256" s="1">
        <v>1.02051802029205</v>
      </c>
      <c r="AN256" s="1">
        <v>2205.97674997178</v>
      </c>
      <c r="AO256" s="15">
        <v>1.13273290892646</v>
      </c>
      <c r="AP256" s="1">
        <v>2088.42847337046</v>
      </c>
      <c r="AQ256" s="15">
        <v>2948.58285978065</v>
      </c>
      <c r="AR256" s="15">
        <v>9171.08619494794</v>
      </c>
      <c r="AS256" s="15">
        <v>711.200154964205</v>
      </c>
      <c r="AT256" s="1">
        <v>577.130746539654</v>
      </c>
      <c r="AU256" s="1">
        <v>15496.4284296029</v>
      </c>
      <c r="AV256" s="15">
        <v>8982.47641573178</v>
      </c>
      <c r="AW256" s="15">
        <v>0.486077334347664</v>
      </c>
      <c r="AX256" s="1">
        <v>7187.73897268795</v>
      </c>
      <c r="AY256" s="15">
        <v>0.380173253499586</v>
      </c>
      <c r="AZ256" s="1">
        <v>1781.87271079305</v>
      </c>
      <c r="BA256" s="1">
        <v>0.0941463944908778</v>
      </c>
      <c r="BB256" s="1">
        <v>738.964953803013</v>
      </c>
      <c r="BC256" s="15">
        <v>0.0396030176605215</v>
      </c>
      <c r="BD256" s="1">
        <v>18691.0530530158</v>
      </c>
      <c r="BE256" s="15">
        <v>0.555582802884294</v>
      </c>
      <c r="BF256" s="1">
        <v>0.241613688738518</v>
      </c>
      <c r="BG256" s="1">
        <v>0.123117051739155</v>
      </c>
      <c r="BH256" s="1">
        <v>0.0412701365520286</v>
      </c>
      <c r="BI256" s="1">
        <v>0.0384163200860052</v>
      </c>
    </row>
    <row r="257" ht="15.75" customHeight="1">
      <c r="A257" s="1" t="s">
        <v>1800</v>
      </c>
      <c r="B257" s="1" t="s">
        <v>625</v>
      </c>
      <c r="C257" s="1">
        <v>64.2</v>
      </c>
      <c r="D257" s="1">
        <v>38.9067692392251</v>
      </c>
      <c r="E257" s="1">
        <v>1955.96883735</v>
      </c>
      <c r="F257" s="1">
        <v>0.0217200346285166</v>
      </c>
      <c r="G257" s="1">
        <v>0.0272126392958517</v>
      </c>
      <c r="H257" s="1" t="e">
        <v>#N/A</v>
      </c>
      <c r="I257" s="1">
        <v>0.0463775049064286</v>
      </c>
      <c r="J257" s="1">
        <v>0.875328227201744</v>
      </c>
      <c r="K257" s="1">
        <v>0.034998162638735</v>
      </c>
      <c r="L257" s="1">
        <v>0.262617617602344</v>
      </c>
      <c r="M257" s="1">
        <v>0.0300377270301669</v>
      </c>
      <c r="N257" s="1">
        <v>0.124052420087652</v>
      </c>
      <c r="O257" s="1">
        <v>73376.8104648041</v>
      </c>
      <c r="P257" s="15">
        <v>0.173498412641058</v>
      </c>
      <c r="Q257" s="1">
        <v>0.148245487710847</v>
      </c>
      <c r="R257" s="1">
        <v>0.678256099648095</v>
      </c>
      <c r="S257" s="1">
        <v>15.2601032647418</v>
      </c>
      <c r="T257" s="1">
        <v>100298.15946278</v>
      </c>
      <c r="U257" s="15">
        <v>143.644792572741</v>
      </c>
      <c r="V257" s="1">
        <v>376153.771701602</v>
      </c>
      <c r="W257" s="15">
        <v>0.8357329775128</v>
      </c>
      <c r="X257" s="1">
        <v>0.110865917742063</v>
      </c>
      <c r="Y257" s="1">
        <v>0.0534011047451373</v>
      </c>
      <c r="Z257" s="1">
        <v>0.1642670224872</v>
      </c>
      <c r="AA257" s="1">
        <v>376.153771701602</v>
      </c>
      <c r="AB257" s="1">
        <v>9599.5478002803</v>
      </c>
      <c r="AC257" s="15">
        <v>1040.77146533584</v>
      </c>
      <c r="AD257" s="1">
        <v>270058.07585429</v>
      </c>
      <c r="AE257" s="15" t="e">
        <v>#N/A</v>
      </c>
      <c r="AF257" s="1">
        <v>54322.1859635734</v>
      </c>
      <c r="AG257" s="15">
        <v>107063.242346975</v>
      </c>
      <c r="AH257" s="15">
        <v>47.8192448326042</v>
      </c>
      <c r="AI257" s="1">
        <v>24.2048722268197</v>
      </c>
      <c r="AJ257" s="1">
        <v>26.5486322865366</v>
      </c>
      <c r="AK257" s="1">
        <v>1.90543271762519</v>
      </c>
      <c r="AL257" s="1">
        <v>1.38189379451838</v>
      </c>
      <c r="AM257" s="1">
        <v>1.6338534534381</v>
      </c>
      <c r="AN257" s="1">
        <v>1269.45156389304</v>
      </c>
      <c r="AO257" s="15">
        <v>0.841965334491885</v>
      </c>
      <c r="AP257" s="1">
        <v>1965.31510860269</v>
      </c>
      <c r="AQ257" s="15">
        <v>2881.67840272775</v>
      </c>
      <c r="AR257" s="15">
        <v>8417.32043226512</v>
      </c>
      <c r="AS257" s="15">
        <v>976.338502707076</v>
      </c>
      <c r="AT257" s="15">
        <v>484.458984675756</v>
      </c>
      <c r="AU257" s="1">
        <v>14725.1114309784</v>
      </c>
      <c r="AV257" s="15">
        <v>4306.78764652377</v>
      </c>
      <c r="AW257" s="15">
        <v>0.272407089272186</v>
      </c>
      <c r="AX257" s="1">
        <v>9796.76613861682</v>
      </c>
      <c r="AY257" s="15">
        <v>0.599255285399336</v>
      </c>
      <c r="AZ257" s="1">
        <v>1429.35518371389</v>
      </c>
      <c r="BA257" s="1">
        <v>0.0894101544920845</v>
      </c>
      <c r="BB257" s="1">
        <v>621.652400392669</v>
      </c>
      <c r="BC257" s="15">
        <v>0.038927470832735</v>
      </c>
      <c r="BD257" s="1">
        <v>16154.5613692472</v>
      </c>
      <c r="BE257" s="15">
        <v>0.563643433725795</v>
      </c>
      <c r="BF257" s="1">
        <v>0.224057585887086</v>
      </c>
      <c r="BG257" s="1">
        <v>0.156060412417274</v>
      </c>
      <c r="BH257" s="1">
        <v>0.0378946789736513</v>
      </c>
      <c r="BI257" s="1">
        <v>0.0183438889961936</v>
      </c>
    </row>
    <row r="258" ht="15.75" customHeight="1">
      <c r="A258" s="1" t="s">
        <v>1802</v>
      </c>
      <c r="B258" s="1" t="s">
        <v>627</v>
      </c>
      <c r="C258" s="1">
        <v>80.15</v>
      </c>
      <c r="D258" s="1">
        <v>23.5166675594967</v>
      </c>
      <c r="E258" s="1">
        <v>1600.24804595</v>
      </c>
      <c r="F258" s="1">
        <v>0.0191515242334751</v>
      </c>
      <c r="G258" s="1">
        <v>0.0172499937972697</v>
      </c>
      <c r="H258" s="1" t="e">
        <v>#N/A</v>
      </c>
      <c r="I258" s="1">
        <v>0.045900404265139</v>
      </c>
      <c r="J258" s="1">
        <v>0.893974523793512</v>
      </c>
      <c r="K258" s="1">
        <v>0.0336027436429925</v>
      </c>
      <c r="L258" s="1">
        <v>0.257647803262719</v>
      </c>
      <c r="M258" s="1">
        <v>0.016840957355723</v>
      </c>
      <c r="N258" s="1">
        <v>0.124618156231005</v>
      </c>
      <c r="O258" s="1">
        <v>74186.3946834631</v>
      </c>
      <c r="P258" s="15">
        <v>0.186233803174441</v>
      </c>
      <c r="Q258" s="1">
        <v>0.156717051033856</v>
      </c>
      <c r="R258" s="1">
        <v>0.657049145791703</v>
      </c>
      <c r="S258" s="1">
        <v>13.355345898102</v>
      </c>
      <c r="T258" s="1">
        <v>99712.3423749279</v>
      </c>
      <c r="U258" s="15">
        <v>140.291536803315</v>
      </c>
      <c r="V258" s="1">
        <v>378058.607714684</v>
      </c>
      <c r="W258" s="15">
        <v>0.850497506162116</v>
      </c>
      <c r="X258" s="1">
        <v>0.0762389568645512</v>
      </c>
      <c r="Y258" s="1">
        <v>0.0732635369733323</v>
      </c>
      <c r="Z258" s="1">
        <v>0.149502493837883</v>
      </c>
      <c r="AA258" s="1">
        <v>378.058607714684</v>
      </c>
      <c r="AB258" s="1">
        <v>9500.30308643477</v>
      </c>
      <c r="AC258" s="15">
        <v>992.11873122925</v>
      </c>
      <c r="AD258" s="1">
        <v>272830.099229414</v>
      </c>
      <c r="AE258" s="15" t="e">
        <v>#N/A</v>
      </c>
      <c r="AF258" s="1">
        <v>55382.7670497062</v>
      </c>
      <c r="AG258" s="15">
        <v>105896.727424407</v>
      </c>
      <c r="AH258" s="15">
        <v>47.0877577278875</v>
      </c>
      <c r="AI258" s="1">
        <v>23.5565022617736</v>
      </c>
      <c r="AJ258" s="1">
        <v>26.1897822403439</v>
      </c>
      <c r="AK258" s="1">
        <v>1.18190140859019</v>
      </c>
      <c r="AL258" s="1">
        <v>0.920300922274846</v>
      </c>
      <c r="AM258" s="1">
        <v>1.00967857672394</v>
      </c>
      <c r="AN258" s="1">
        <v>1322.97536207468</v>
      </c>
      <c r="AO258" s="15">
        <v>0.920226051470651</v>
      </c>
      <c r="AP258" s="1">
        <v>2117.80885505664</v>
      </c>
      <c r="AQ258" s="15">
        <v>3070.47029298702</v>
      </c>
      <c r="AR258" s="15">
        <v>8532.72256639058</v>
      </c>
      <c r="AS258" s="15">
        <v>914.41481631762</v>
      </c>
      <c r="AT258" s="1">
        <v>480.834102842605</v>
      </c>
      <c r="AU258" s="1">
        <v>15116.2506335945</v>
      </c>
      <c r="AV258" s="15">
        <v>4874.65325983295</v>
      </c>
      <c r="AW258" s="15">
        <v>0.299244208997486</v>
      </c>
      <c r="AX258" s="1">
        <v>9705.85999543396</v>
      </c>
      <c r="AY258" s="15">
        <v>0.573685707709161</v>
      </c>
      <c r="AZ258" s="1">
        <v>1483.68324952888</v>
      </c>
      <c r="BA258" s="1">
        <v>0.0878197141832335</v>
      </c>
      <c r="BB258" s="1">
        <v>649.415954076375</v>
      </c>
      <c r="BC258" s="15">
        <v>0.039250369110085</v>
      </c>
      <c r="BD258" s="1">
        <v>16713.6124588722</v>
      </c>
      <c r="BE258" s="15">
        <v>0.553584065179835</v>
      </c>
      <c r="BF258" s="1">
        <v>0.223277704709991</v>
      </c>
      <c r="BG258" s="1">
        <v>0.159611168769107</v>
      </c>
      <c r="BH258" s="1">
        <v>0.0429457622294696</v>
      </c>
      <c r="BI258" s="1">
        <v>0.0205812991115966</v>
      </c>
    </row>
    <row r="259" ht="15.75" customHeight="1">
      <c r="A259" s="1" t="s">
        <v>1804</v>
      </c>
      <c r="B259" s="1" t="s">
        <v>629</v>
      </c>
      <c r="C259" s="1">
        <v>100.15</v>
      </c>
      <c r="D259" s="1">
        <v>8.51458233384695</v>
      </c>
      <c r="E259" s="1">
        <v>733.5263056</v>
      </c>
      <c r="F259" s="1" t="e">
        <v>#N/A</v>
      </c>
      <c r="G259" s="1">
        <v>0.0190201752319656</v>
      </c>
      <c r="H259" s="1" t="e">
        <v>#N/A</v>
      </c>
      <c r="I259" s="1">
        <v>0.0263593943992516</v>
      </c>
      <c r="J259" s="1">
        <v>0.937868639249956</v>
      </c>
      <c r="K259" s="1">
        <v>0.032623015002441</v>
      </c>
      <c r="L259" s="1">
        <v>0.662956944604812</v>
      </c>
      <c r="M259" s="1">
        <v>0.0303785374466038</v>
      </c>
      <c r="N259" s="1">
        <v>0.1625905393856</v>
      </c>
      <c r="O259" s="1">
        <v>62328.7695730023</v>
      </c>
      <c r="P259" s="15">
        <v>0.230419484844601</v>
      </c>
      <c r="Q259" s="1">
        <v>0.15874016526243</v>
      </c>
      <c r="R259" s="1">
        <v>0.610840349892969</v>
      </c>
      <c r="S259" s="1">
        <v>9.19422168990513</v>
      </c>
      <c r="T259" s="1">
        <v>81438.523343469</v>
      </c>
      <c r="U259" s="15">
        <v>92.5196662178442</v>
      </c>
      <c r="V259" s="1">
        <v>283028.735186508</v>
      </c>
      <c r="W259" s="15">
        <v>0.774523227206219</v>
      </c>
      <c r="X259" s="1">
        <v>0.0559148168516459</v>
      </c>
      <c r="Y259" s="1">
        <v>0.169561955942135</v>
      </c>
      <c r="Z259" s="1">
        <v>0.225476772793781</v>
      </c>
      <c r="AA259" s="1">
        <v>283.028735186508</v>
      </c>
      <c r="AB259" s="1">
        <v>7094.06214920072</v>
      </c>
      <c r="AC259" s="15">
        <v>607.791328131477</v>
      </c>
      <c r="AD259" s="1">
        <v>210331.212865874</v>
      </c>
      <c r="AE259" s="15" t="e">
        <v>#N/A</v>
      </c>
      <c r="AF259" s="1">
        <v>41426.1956302017</v>
      </c>
      <c r="AG259" s="15">
        <v>66605.8032874231</v>
      </c>
      <c r="AH259" s="15">
        <v>34.4514948862768</v>
      </c>
      <c r="AI259" s="1">
        <v>20.8843255017779</v>
      </c>
      <c r="AJ259" s="1">
        <v>22.5740076793789</v>
      </c>
      <c r="AK259" s="1">
        <v>1.54879347714152</v>
      </c>
      <c r="AL259" s="1">
        <v>0.925049883516067</v>
      </c>
      <c r="AM259" s="1">
        <v>1.15305892061415</v>
      </c>
      <c r="AN259" s="1">
        <v>1268.93238646519</v>
      </c>
      <c r="AO259" s="15">
        <v>1.21299782585301</v>
      </c>
      <c r="AP259" s="1">
        <v>2395.27632695168</v>
      </c>
      <c r="AQ259" s="15">
        <v>3910.17295167608</v>
      </c>
      <c r="AR259" s="15">
        <v>10150.638636483</v>
      </c>
      <c r="AS259" s="15">
        <v>969.128614165409</v>
      </c>
      <c r="AT259" s="1">
        <v>594.330118322617</v>
      </c>
      <c r="AU259" s="1">
        <v>18019.5466475988</v>
      </c>
      <c r="AV259" s="15">
        <v>9951.67009220873</v>
      </c>
      <c r="AW259" s="15">
        <v>0.50751982769841</v>
      </c>
      <c r="AX259" s="1">
        <v>6936.06221577363</v>
      </c>
      <c r="AY259" s="15">
        <v>0.33402987846984</v>
      </c>
      <c r="AZ259" s="1">
        <v>1783.3043169828</v>
      </c>
      <c r="BA259" s="1">
        <v>0.0872018922776493</v>
      </c>
      <c r="BB259" s="1">
        <v>1425.69536149896</v>
      </c>
      <c r="BC259" s="15">
        <v>0.0712484015477329</v>
      </c>
      <c r="BD259" s="1">
        <v>20096.7319864641</v>
      </c>
      <c r="BE259" s="15">
        <v>0.527896519194837</v>
      </c>
      <c r="BF259" s="1">
        <v>0.240901868950326</v>
      </c>
      <c r="BG259" s="1">
        <v>0.164343161963624</v>
      </c>
      <c r="BH259" s="1">
        <v>0.0436919672656031</v>
      </c>
      <c r="BI259" s="1">
        <v>0.0231664826256102</v>
      </c>
    </row>
    <row r="260" ht="15.75" customHeight="1">
      <c r="A260" s="1" t="s">
        <v>1805</v>
      </c>
      <c r="B260" s="1" t="s">
        <v>631</v>
      </c>
      <c r="C260" s="1">
        <v>56.95</v>
      </c>
      <c r="D260" s="1">
        <v>16.1976600260301</v>
      </c>
      <c r="E260" s="1">
        <v>844.3565731</v>
      </c>
      <c r="F260" s="1">
        <v>0.0222853871879035</v>
      </c>
      <c r="G260" s="1" t="e">
        <v>#N/A</v>
      </c>
      <c r="H260" s="1" t="e">
        <v>#N/A</v>
      </c>
      <c r="I260" s="1">
        <v>0.0190016709779933</v>
      </c>
      <c r="J260" s="1">
        <v>0.961442876596349</v>
      </c>
      <c r="K260" s="1">
        <v>0.0194935451770084</v>
      </c>
      <c r="L260" s="1">
        <v>0.232466633513578</v>
      </c>
      <c r="M260" s="1">
        <v>0.0168662612184203</v>
      </c>
      <c r="N260" s="1">
        <v>0.102174791215732</v>
      </c>
      <c r="O260" s="1">
        <v>70776.3439024032</v>
      </c>
      <c r="P260" s="15">
        <v>0.160379876466726</v>
      </c>
      <c r="Q260" s="1">
        <v>0.138766945615916</v>
      </c>
      <c r="R260" s="1">
        <v>0.700853177917358</v>
      </c>
      <c r="S260" s="1">
        <v>8.01886923871097</v>
      </c>
      <c r="T260" s="1">
        <v>86557.5041952199</v>
      </c>
      <c r="U260" s="15">
        <v>128.900014424452</v>
      </c>
      <c r="V260" s="1">
        <v>251952.215542005</v>
      </c>
      <c r="W260" s="15">
        <v>0.863854122868763</v>
      </c>
      <c r="X260" s="1">
        <v>0.0768039334258572</v>
      </c>
      <c r="Y260" s="1">
        <v>0.0593419437053797</v>
      </c>
      <c r="Z260" s="1">
        <v>0.136145877131237</v>
      </c>
      <c r="AA260" s="1">
        <v>251.952215542005</v>
      </c>
      <c r="AB260" s="1">
        <v>5858.39159377772</v>
      </c>
      <c r="AC260" s="15">
        <v>667.954164707147</v>
      </c>
      <c r="AD260" s="1">
        <v>192800.121567101</v>
      </c>
      <c r="AE260" s="15" t="e">
        <v>#N/A</v>
      </c>
      <c r="AF260" s="1">
        <v>52188.8068562866</v>
      </c>
      <c r="AG260" s="15">
        <v>100590.39690702</v>
      </c>
      <c r="AH260" s="15">
        <v>35.1877000411589</v>
      </c>
      <c r="AI260" s="1">
        <v>22.0831338902649</v>
      </c>
      <c r="AJ260" s="1">
        <v>24.9127454025502</v>
      </c>
      <c r="AK260" s="1">
        <v>1.51113561908801</v>
      </c>
      <c r="AL260" s="1">
        <v>1.02338612008465</v>
      </c>
      <c r="AM260" s="1">
        <v>1.2868797054053</v>
      </c>
      <c r="AN260" s="1">
        <v>2174.30278094438</v>
      </c>
      <c r="AO260" s="15">
        <v>1.04702049204225</v>
      </c>
      <c r="AP260" s="1">
        <v>1899.91277868575</v>
      </c>
      <c r="AQ260" s="15">
        <v>2646.74500643145</v>
      </c>
      <c r="AR260" s="15">
        <v>8602.59408336452</v>
      </c>
      <c r="AS260" s="15">
        <v>647.222593404597</v>
      </c>
      <c r="AT260" s="1">
        <v>498.192878342383</v>
      </c>
      <c r="AU260" s="1">
        <v>14294.6673402287</v>
      </c>
      <c r="AV260" s="15">
        <v>7549.24520680452</v>
      </c>
      <c r="AW260" s="15">
        <v>0.44096890934594</v>
      </c>
      <c r="AX260" s="1">
        <v>7327.5602188795</v>
      </c>
      <c r="AY260" s="15">
        <v>0.426066278465597</v>
      </c>
      <c r="AZ260" s="1">
        <v>1586.66425080691</v>
      </c>
      <c r="BA260" s="1">
        <v>0.0925841846659113</v>
      </c>
      <c r="BB260" s="1">
        <v>686.651628215665</v>
      </c>
      <c r="BC260" s="15">
        <v>0.0403806275184906</v>
      </c>
      <c r="BD260" s="1">
        <v>17150.1213047066</v>
      </c>
      <c r="BE260" s="15">
        <v>0.559125558386199</v>
      </c>
      <c r="BF260" s="1">
        <v>0.239443187358645</v>
      </c>
      <c r="BG260" s="1">
        <v>0.125104287543305</v>
      </c>
      <c r="BH260" s="1">
        <v>0.0379145012580528</v>
      </c>
      <c r="BI260" s="1">
        <v>0.0384124654537981</v>
      </c>
    </row>
    <row r="261" ht="15.75" customHeight="1">
      <c r="A261" s="1" t="s">
        <v>1778</v>
      </c>
      <c r="B261" s="1" t="s">
        <v>633</v>
      </c>
      <c r="C261" s="1">
        <v>50.4</v>
      </c>
      <c r="D261" s="1">
        <v>95.5126478896618</v>
      </c>
      <c r="E261" s="1">
        <v>2934.90854315</v>
      </c>
      <c r="F261" s="1">
        <v>0.0376263025785854</v>
      </c>
      <c r="G261" s="1">
        <v>0.0237127066468285</v>
      </c>
      <c r="H261" s="1" t="e">
        <v>#N/A</v>
      </c>
      <c r="I261" s="1">
        <v>0.0428312532667251</v>
      </c>
      <c r="J261" s="1">
        <v>0.854491534091006</v>
      </c>
      <c r="K261" s="1">
        <v>0.0414724413993589</v>
      </c>
      <c r="L261" s="1">
        <v>0.160040905154384</v>
      </c>
      <c r="M261" s="1">
        <v>0.0214104787814511</v>
      </c>
      <c r="N261" s="1">
        <v>0.117380117766809</v>
      </c>
      <c r="O261" s="1">
        <v>79776.7900115407</v>
      </c>
      <c r="P261" s="15">
        <v>0.172962989435781</v>
      </c>
      <c r="Q261" s="1">
        <v>0.164484792418531</v>
      </c>
      <c r="R261" s="1">
        <v>0.662552218145687</v>
      </c>
      <c r="S261" s="1">
        <v>22.311986372956</v>
      </c>
      <c r="T261" s="1">
        <v>108138.009565674</v>
      </c>
      <c r="U261" s="15">
        <v>157.100555185339</v>
      </c>
      <c r="V261" s="1">
        <v>417645.44355594</v>
      </c>
      <c r="W261" s="15">
        <v>0.871981581710082</v>
      </c>
      <c r="X261" s="1">
        <v>0.0897627910922613</v>
      </c>
      <c r="Y261" s="1">
        <v>0.0382556271976572</v>
      </c>
      <c r="Z261" s="1">
        <v>0.128018418289918</v>
      </c>
      <c r="AA261" s="1">
        <v>417.64544355594</v>
      </c>
      <c r="AB261" s="1">
        <v>11859.8822206028</v>
      </c>
      <c r="AC261" s="15">
        <v>1249.95599370965</v>
      </c>
      <c r="AD261" s="1">
        <v>318208.743603311</v>
      </c>
      <c r="AE261" s="15" t="e">
        <v>#N/A</v>
      </c>
      <c r="AF261" s="1">
        <v>66738.2261683842</v>
      </c>
      <c r="AG261" s="15">
        <v>139913.610487059</v>
      </c>
      <c r="AH261" s="15">
        <v>58.2293256955563</v>
      </c>
      <c r="AI261" s="1">
        <v>26.9153463224487</v>
      </c>
      <c r="AJ261" s="1">
        <v>31.2738216770848</v>
      </c>
      <c r="AK261" s="1">
        <v>1.90070159804462</v>
      </c>
      <c r="AL261" s="1">
        <v>1.33182701997135</v>
      </c>
      <c r="AM261" s="1">
        <v>1.54879168798257</v>
      </c>
      <c r="AN261" s="1">
        <v>740.527382215235</v>
      </c>
      <c r="AO261" s="15">
        <v>0.698210695638129</v>
      </c>
      <c r="AP261" s="1">
        <v>1903.08495524882</v>
      </c>
      <c r="AQ261" s="15">
        <v>2909.00742151802</v>
      </c>
      <c r="AR261" s="15">
        <v>9156.2913836687</v>
      </c>
      <c r="AS261" s="15">
        <v>1001.54355997245</v>
      </c>
      <c r="AT261" s="1">
        <v>519.441698296929</v>
      </c>
      <c r="AU261" s="1">
        <v>15489.3690187049</v>
      </c>
      <c r="AV261" s="15">
        <v>3402.27451442697</v>
      </c>
      <c r="AW261" s="15">
        <v>0.216221405632792</v>
      </c>
      <c r="AX261" s="1">
        <v>10774.2436769264</v>
      </c>
      <c r="AY261" s="15">
        <v>0.658653566491103</v>
      </c>
      <c r="AZ261" s="1">
        <v>1499.41270021291</v>
      </c>
      <c r="BA261" s="1">
        <v>0.0924561754602768</v>
      </c>
      <c r="BB261" s="1">
        <v>516.340487467752</v>
      </c>
      <c r="BC261" s="15">
        <v>0.0326688524038111</v>
      </c>
      <c r="BD261" s="1">
        <v>16192.271379034</v>
      </c>
      <c r="BE261" s="15">
        <v>0.577903229570022</v>
      </c>
      <c r="BF261" s="1">
        <v>0.225509645508326</v>
      </c>
      <c r="BG261" s="1">
        <v>0.144645479897642</v>
      </c>
      <c r="BH261" s="1">
        <v>0.0361754587116498</v>
      </c>
      <c r="BI261" s="1">
        <v>0.0157661863123604</v>
      </c>
    </row>
    <row r="262" ht="15.75" customHeight="1">
      <c r="A262" s="1" t="s">
        <v>1405</v>
      </c>
      <c r="B262" s="1" t="s">
        <v>636</v>
      </c>
      <c r="C262" s="1">
        <v>33.9</v>
      </c>
      <c r="D262" s="1">
        <v>155.86542674932</v>
      </c>
      <c r="E262" s="1">
        <v>3616.7460977</v>
      </c>
      <c r="F262" s="1">
        <v>0.0328111933408962</v>
      </c>
      <c r="G262" s="1">
        <v>0.0926937138107523</v>
      </c>
      <c r="H262" s="1">
        <v>0.00227794586781049</v>
      </c>
      <c r="I262" s="1">
        <v>0.0801273974153941</v>
      </c>
      <c r="J262" s="1">
        <v>0.714212383492873</v>
      </c>
      <c r="K262" s="1">
        <v>0.0797063690619279</v>
      </c>
      <c r="L262" s="1">
        <v>0.583625265712909</v>
      </c>
      <c r="M262" s="1">
        <v>0.0381925279634122</v>
      </c>
      <c r="N262" s="1">
        <v>0.170238349863481</v>
      </c>
      <c r="O262" s="1">
        <v>77154.8373636295</v>
      </c>
      <c r="P262" s="15">
        <v>0.182177690351948</v>
      </c>
      <c r="Q262" s="1">
        <v>0.139789509974879</v>
      </c>
      <c r="R262" s="1">
        <v>0.678032799673173</v>
      </c>
      <c r="S262" s="1">
        <v>32.8316517447812</v>
      </c>
      <c r="T262" s="1">
        <v>102210.591003696</v>
      </c>
      <c r="U262" s="15">
        <v>132.668796514421</v>
      </c>
      <c r="V262" s="1">
        <v>324882.208277553</v>
      </c>
      <c r="W262" s="15">
        <v>0.728833185582222</v>
      </c>
      <c r="X262" s="1">
        <v>0.220613344619612</v>
      </c>
      <c r="Y262" s="1">
        <v>0.0505534697981665</v>
      </c>
      <c r="Z262" s="1">
        <v>0.271166814417778</v>
      </c>
      <c r="AA262" s="1">
        <v>324.882208277553</v>
      </c>
      <c r="AB262" s="1">
        <v>11177.4060323748</v>
      </c>
      <c r="AC262" s="15">
        <v>1012.79310118823</v>
      </c>
      <c r="AD262" s="1">
        <v>233339.18010028</v>
      </c>
      <c r="AE262" s="15" t="e">
        <v>#N/A</v>
      </c>
      <c r="AF262" s="1">
        <v>44566.7984421228</v>
      </c>
      <c r="AG262" s="15">
        <v>75525.9798385673</v>
      </c>
      <c r="AH262" s="15">
        <v>65.1691904687423</v>
      </c>
      <c r="AI262" s="1">
        <v>30.2851057693056</v>
      </c>
      <c r="AJ262" s="1">
        <v>40.780335605028</v>
      </c>
      <c r="AK262" s="1">
        <v>1.82231445784743</v>
      </c>
      <c r="AL262" s="1">
        <v>1.15183101006398</v>
      </c>
      <c r="AM262" s="1">
        <v>1.51541688208486</v>
      </c>
      <c r="AN262" s="1">
        <v>348.553076009862</v>
      </c>
      <c r="AO262" s="1">
        <v>0.967914463049303</v>
      </c>
      <c r="AP262" s="1">
        <v>2037.84201071981</v>
      </c>
      <c r="AQ262" s="15">
        <v>2965.08166949283</v>
      </c>
      <c r="AR262" s="15">
        <v>9993.29928674966</v>
      </c>
      <c r="AS262" s="15">
        <v>1220.23012461575</v>
      </c>
      <c r="AT262" s="15">
        <v>541.923623902276</v>
      </c>
      <c r="AU262" s="1">
        <v>16758.3767154803</v>
      </c>
      <c r="AV262" s="15">
        <v>4809.24004362742</v>
      </c>
      <c r="AW262" s="15">
        <v>0.281662381502217</v>
      </c>
      <c r="AX262" s="1">
        <v>10127.1481934121</v>
      </c>
      <c r="AY262" s="15">
        <v>0.571357002782986</v>
      </c>
      <c r="AZ262" s="1">
        <v>1216.13692103609</v>
      </c>
      <c r="BA262" s="1">
        <v>0.0705285730503036</v>
      </c>
      <c r="BB262" s="1">
        <v>1315.98005381824</v>
      </c>
      <c r="BC262" s="15">
        <v>0.0764520426625986</v>
      </c>
      <c r="BD262" s="1">
        <v>17468.5052118938</v>
      </c>
      <c r="BE262" s="15">
        <v>0.571957299815708</v>
      </c>
      <c r="BF262" s="1">
        <v>0.2437667440212</v>
      </c>
      <c r="BG262" s="1">
        <v>0.139105436486466</v>
      </c>
      <c r="BH262" s="1">
        <v>0.0298832096075909</v>
      </c>
      <c r="BI262" s="1">
        <v>0.0152873100690356</v>
      </c>
    </row>
    <row r="263" ht="15.75" customHeight="1">
      <c r="A263" s="1" t="s">
        <v>1408</v>
      </c>
      <c r="B263" s="1" t="s">
        <v>638</v>
      </c>
      <c r="C263" s="1">
        <v>99.6</v>
      </c>
      <c r="D263" s="1">
        <v>19.8267366691879</v>
      </c>
      <c r="E263" s="1">
        <v>1782.31359235</v>
      </c>
      <c r="F263" s="1">
        <v>0.01713269149006</v>
      </c>
      <c r="G263" s="1">
        <v>0.0178753813697509</v>
      </c>
      <c r="H263" s="1" t="e">
        <v>#N/A</v>
      </c>
      <c r="I263" s="1">
        <v>0.0398940442732108</v>
      </c>
      <c r="J263" s="1">
        <v>0.876744140128938</v>
      </c>
      <c r="K263" s="1">
        <v>0.0551420343980024</v>
      </c>
      <c r="L263" s="1">
        <v>0.730898985728964</v>
      </c>
      <c r="M263" s="1">
        <v>0.0142389960646867</v>
      </c>
      <c r="N263" s="1">
        <v>0.171631879465334</v>
      </c>
      <c r="O263" s="1">
        <v>66742.5655987746</v>
      </c>
      <c r="P263" s="15">
        <v>0.191673240614129</v>
      </c>
      <c r="Q263" s="1">
        <v>0.141181078143391</v>
      </c>
      <c r="R263" s="1">
        <v>0.66714568124248</v>
      </c>
      <c r="S263" s="1">
        <v>15.8742703884595</v>
      </c>
      <c r="T263" s="1">
        <v>89709.3186337738</v>
      </c>
      <c r="U263" s="15">
        <v>122.505431570397</v>
      </c>
      <c r="V263" s="1">
        <v>271465.802722211</v>
      </c>
      <c r="W263" s="15">
        <v>0.750056579247486</v>
      </c>
      <c r="X263" s="1">
        <v>0.166837583186282</v>
      </c>
      <c r="Y263" s="1">
        <v>0.0831058375662309</v>
      </c>
      <c r="Z263" s="1">
        <v>0.249943420752513</v>
      </c>
      <c r="AA263" s="1">
        <v>271.465802722211</v>
      </c>
      <c r="AB263" s="1">
        <v>7090.28200999008</v>
      </c>
      <c r="AC263" s="15">
        <v>704.780831438179</v>
      </c>
      <c r="AD263" s="1">
        <v>188876.875910681</v>
      </c>
      <c r="AE263" s="15" t="e">
        <v>#N/A</v>
      </c>
      <c r="AF263" s="1">
        <v>40098.5272002014</v>
      </c>
      <c r="AG263" s="15">
        <v>64744.6073023877</v>
      </c>
      <c r="AH263" s="15">
        <v>37.5155203044144</v>
      </c>
      <c r="AI263" s="1">
        <v>22.1812864040893</v>
      </c>
      <c r="AJ263" s="1">
        <v>26.004469873254</v>
      </c>
      <c r="AK263" s="1">
        <v>1.58716260181314</v>
      </c>
      <c r="AL263" s="1">
        <v>0.886738656544942</v>
      </c>
      <c r="AM263" s="1">
        <v>1.31399845471424</v>
      </c>
      <c r="AN263" s="1">
        <v>1113.0649527754</v>
      </c>
      <c r="AO263" s="1">
        <v>1.14194969714809</v>
      </c>
      <c r="AP263" s="1">
        <v>2002.34192642525</v>
      </c>
      <c r="AQ263" s="15">
        <v>3235.85100189678</v>
      </c>
      <c r="AR263" s="15">
        <v>8863.63384609016</v>
      </c>
      <c r="AS263" s="15">
        <v>1124.81745165657</v>
      </c>
      <c r="AT263" s="15">
        <v>515.696797098491</v>
      </c>
      <c r="AU263" s="1">
        <v>15742.3410231673</v>
      </c>
      <c r="AV263" s="15">
        <v>7387.67133753688</v>
      </c>
      <c r="AW263" s="15">
        <v>0.429724365840337</v>
      </c>
      <c r="AX263" s="1">
        <v>6714.34890606533</v>
      </c>
      <c r="AY263" s="15">
        <v>0.392167719704647</v>
      </c>
      <c r="AZ263" s="1">
        <v>1281.37108554512</v>
      </c>
      <c r="BA263" s="15">
        <v>0.0729798002313056</v>
      </c>
      <c r="BB263" s="1">
        <v>1801.45497318908</v>
      </c>
      <c r="BC263" s="15">
        <v>0.105128114225095</v>
      </c>
      <c r="BD263" s="1">
        <v>17184.8463023364</v>
      </c>
      <c r="BE263" s="15">
        <v>0.53763422335175</v>
      </c>
      <c r="BF263" s="1">
        <v>0.246233455373207</v>
      </c>
      <c r="BG263" s="1">
        <v>0.160819018917325</v>
      </c>
      <c r="BH263" s="1">
        <v>0.0379414946063232</v>
      </c>
      <c r="BI263" s="1">
        <v>0.0173718077513944</v>
      </c>
    </row>
    <row r="264" ht="15.75" customHeight="1">
      <c r="A264" s="1" t="s">
        <v>1409</v>
      </c>
      <c r="B264" s="1" t="s">
        <v>640</v>
      </c>
      <c r="C264" s="1">
        <v>28.4</v>
      </c>
      <c r="D264" s="1">
        <v>202.616245999168</v>
      </c>
      <c r="E264" s="1">
        <v>5290.5159197</v>
      </c>
      <c r="F264" s="1">
        <v>0.0349263999039429</v>
      </c>
      <c r="G264" s="1">
        <v>0.0998160488156902</v>
      </c>
      <c r="H264" s="1">
        <v>0.00184826088715738</v>
      </c>
      <c r="I264" s="1">
        <v>0.0821738271135241</v>
      </c>
      <c r="J264" s="1">
        <v>0.707576455650798</v>
      </c>
      <c r="K264" s="1">
        <v>0.0740973146048812</v>
      </c>
      <c r="L264" s="1">
        <v>0.542241443935092</v>
      </c>
      <c r="M264" s="1">
        <v>0.0476287740578224</v>
      </c>
      <c r="N264" s="1">
        <v>0.172984362954952</v>
      </c>
      <c r="O264" s="1">
        <v>78838.968379626</v>
      </c>
      <c r="P264" s="15">
        <v>0.190912119415063</v>
      </c>
      <c r="Q264" s="1">
        <v>0.147713931321109</v>
      </c>
      <c r="R264" s="1">
        <v>0.661373949263828</v>
      </c>
      <c r="S264" s="1">
        <v>39.1437757754304</v>
      </c>
      <c r="T264" s="1">
        <v>107396.564093807</v>
      </c>
      <c r="U264" s="15">
        <v>151.0722471418</v>
      </c>
      <c r="V264" s="1">
        <v>319116.818685565</v>
      </c>
      <c r="W264" s="15">
        <v>0.78186375763711</v>
      </c>
      <c r="X264" s="1">
        <v>0.180464043213684</v>
      </c>
      <c r="Y264" s="1">
        <v>0.0376721991492062</v>
      </c>
      <c r="Z264" s="1">
        <v>0.21813624236289</v>
      </c>
      <c r="AA264" s="1">
        <v>319.116818685565</v>
      </c>
      <c r="AB264" s="1">
        <v>10461.5480115857</v>
      </c>
      <c r="AC264" s="15">
        <v>1060.70850890062</v>
      </c>
      <c r="AD264" s="1">
        <v>219036.959599131</v>
      </c>
      <c r="AE264" s="15" t="e">
        <v>#N/A</v>
      </c>
      <c r="AF264" s="1">
        <v>47019.6403283765</v>
      </c>
      <c r="AG264" s="15">
        <v>75612.3790022527</v>
      </c>
      <c r="AH264" s="15">
        <v>62.8732306996045</v>
      </c>
      <c r="AI264" s="1">
        <v>29.7231855015291</v>
      </c>
      <c r="AJ264" s="1">
        <v>37.2743544843615</v>
      </c>
      <c r="AK264" s="1">
        <v>2.21862733488516</v>
      </c>
      <c r="AL264" s="1">
        <v>1.5698830706455</v>
      </c>
      <c r="AM264" s="1">
        <v>1.89507397331107</v>
      </c>
      <c r="AN264" s="1">
        <v>142.310867962135</v>
      </c>
      <c r="AO264" s="15">
        <v>0.925461106977952</v>
      </c>
      <c r="AP264" s="1">
        <v>1982.57766221688</v>
      </c>
      <c r="AQ264" s="15">
        <v>2685.04138936709</v>
      </c>
      <c r="AR264" s="15">
        <v>9710.71898993797</v>
      </c>
      <c r="AS264" s="15">
        <v>1262.863331083</v>
      </c>
      <c r="AT264" s="1">
        <v>501.526802919149</v>
      </c>
      <c r="AU264" s="1">
        <v>16142.7281755241</v>
      </c>
      <c r="AV264" s="15">
        <v>4996.03501692962</v>
      </c>
      <c r="AW264" s="15">
        <v>0.302884834296263</v>
      </c>
      <c r="AX264" s="1">
        <v>9215.94438971366</v>
      </c>
      <c r="AY264" s="15">
        <v>0.53975149873672</v>
      </c>
      <c r="AZ264" s="1">
        <v>1453.70136915018</v>
      </c>
      <c r="BA264" s="1">
        <v>0.0897577450189805</v>
      </c>
      <c r="BB264" s="1">
        <v>1134.89944483487</v>
      </c>
      <c r="BC264" s="15">
        <v>0.0676059219270435</v>
      </c>
      <c r="BD264" s="1">
        <v>16800.5802206283</v>
      </c>
      <c r="BE264" s="15">
        <v>0.589180559904023</v>
      </c>
      <c r="BF264" s="1">
        <v>0.240631194990374</v>
      </c>
      <c r="BG264" s="1">
        <v>0.125023052390357</v>
      </c>
      <c r="BH264" s="1">
        <v>0.0298246384510219</v>
      </c>
      <c r="BI264" s="1">
        <v>0.0153405542642243</v>
      </c>
    </row>
    <row r="265" ht="15.75" customHeight="1">
      <c r="A265" s="1" t="s">
        <v>1809</v>
      </c>
      <c r="B265" s="1" t="s">
        <v>642</v>
      </c>
      <c r="C265" s="1">
        <v>87.35</v>
      </c>
      <c r="D265" s="1">
        <v>18.6183491378632</v>
      </c>
      <c r="E265" s="1">
        <v>1411.9822859</v>
      </c>
      <c r="F265" s="1">
        <v>0.00900318168607537</v>
      </c>
      <c r="G265" s="1">
        <v>0.0112576180550009</v>
      </c>
      <c r="H265" s="1" t="e">
        <v>#N/A</v>
      </c>
      <c r="I265" s="1">
        <v>0.0374625457225391</v>
      </c>
      <c r="J265" s="1">
        <v>0.917681843780862</v>
      </c>
      <c r="K265" s="1">
        <v>0.0336892446494203</v>
      </c>
      <c r="L265" s="1">
        <v>0.463448916102664</v>
      </c>
      <c r="M265" s="1">
        <v>0.0118272120338019</v>
      </c>
      <c r="N265" s="1">
        <v>0.158797414871695</v>
      </c>
      <c r="O265" s="1">
        <v>68040.3528118447</v>
      </c>
      <c r="P265" s="15">
        <v>0.216671728183668</v>
      </c>
      <c r="Q265" s="1">
        <v>0.165155953270727</v>
      </c>
      <c r="R265" s="1">
        <v>0.618172318545606</v>
      </c>
      <c r="S265" s="1">
        <v>12.7725715938428</v>
      </c>
      <c r="T265" s="1">
        <v>90661.7438962609</v>
      </c>
      <c r="U265" s="15">
        <v>119.059021932127</v>
      </c>
      <c r="V265" s="1">
        <v>315859.094164008</v>
      </c>
      <c r="W265" s="15">
        <v>0.842966594386869</v>
      </c>
      <c r="X265" s="1">
        <v>0.0766343423601755</v>
      </c>
      <c r="Y265" s="1">
        <v>0.0803990632529555</v>
      </c>
      <c r="Z265" s="1">
        <v>0.157033405613131</v>
      </c>
      <c r="AA265" s="1">
        <v>315.859094164008</v>
      </c>
      <c r="AB265" s="1">
        <v>7590.32819109958</v>
      </c>
      <c r="AC265" s="15">
        <v>784.933142269246</v>
      </c>
      <c r="AD265" s="1">
        <v>238781.600580888</v>
      </c>
      <c r="AE265" s="15" t="e">
        <v>#N/A</v>
      </c>
      <c r="AF265" s="1">
        <v>47769.3586750087</v>
      </c>
      <c r="AG265" s="15">
        <v>80793.2342350197</v>
      </c>
      <c r="AH265" s="15">
        <v>39.7780920552581</v>
      </c>
      <c r="AI265" s="1">
        <v>22.1333536937814</v>
      </c>
      <c r="AJ265" s="1">
        <v>24.055248232333</v>
      </c>
      <c r="AK265" s="1">
        <v>1.59025299623768</v>
      </c>
      <c r="AL265" s="1">
        <v>1.1015364944872</v>
      </c>
      <c r="AM265" s="1">
        <v>1.26188683254926</v>
      </c>
      <c r="AN265" s="1">
        <v>1752.26931719116</v>
      </c>
      <c r="AO265" s="15">
        <v>1.10383625343502</v>
      </c>
      <c r="AP265" s="1">
        <v>2102.5372348122</v>
      </c>
      <c r="AQ265" s="15">
        <v>3150.71401562546</v>
      </c>
      <c r="AR265" s="15">
        <v>8800.8216559029</v>
      </c>
      <c r="AS265" s="15">
        <v>1090.60158500392</v>
      </c>
      <c r="AT265" s="1">
        <v>367.07853999006</v>
      </c>
      <c r="AU265" s="1">
        <v>15511.7530313345</v>
      </c>
      <c r="AV265" s="15">
        <v>6700.31762563602</v>
      </c>
      <c r="AW265" s="15">
        <v>0.395618765289192</v>
      </c>
      <c r="AX265" s="1">
        <v>8176.61887946311</v>
      </c>
      <c r="AY265" s="15">
        <v>0.467952477417795</v>
      </c>
      <c r="AZ265" s="1">
        <v>1424.15190126041</v>
      </c>
      <c r="BA265" s="1">
        <v>0.0821591631176331</v>
      </c>
      <c r="BB265" s="1">
        <v>938.228798387635</v>
      </c>
      <c r="BC265" s="15">
        <v>0.0542695941651771</v>
      </c>
      <c r="BD265" s="1">
        <v>17239.3172047472</v>
      </c>
      <c r="BE265" s="15">
        <v>0.547153385954515</v>
      </c>
      <c r="BF265" s="1">
        <v>0.229570975437072</v>
      </c>
      <c r="BG265" s="1">
        <v>0.164050098042817</v>
      </c>
      <c r="BH265" s="1">
        <v>0.0424102749700256</v>
      </c>
      <c r="BI265" s="1">
        <v>0.0168152655955705</v>
      </c>
    </row>
    <row r="266" ht="15.75" customHeight="1">
      <c r="A266" s="1" t="s">
        <v>1811</v>
      </c>
      <c r="B266" s="1" t="s">
        <v>644</v>
      </c>
      <c r="C266" s="1">
        <v>25.45</v>
      </c>
      <c r="D266" s="1">
        <v>208.68368225286</v>
      </c>
      <c r="E266" s="1">
        <v>5083.9861955</v>
      </c>
      <c r="F266" s="1">
        <v>0.056356791983361</v>
      </c>
      <c r="G266" s="1">
        <v>0.0880063938652694</v>
      </c>
      <c r="H266" s="1">
        <v>0.0029556175234238</v>
      </c>
      <c r="I266" s="1">
        <v>0.061513408434935</v>
      </c>
      <c r="J266" s="1">
        <v>0.732755220783172</v>
      </c>
      <c r="K266" s="1">
        <v>0.0598444579856925</v>
      </c>
      <c r="L266" s="1">
        <v>0.253410251172034</v>
      </c>
      <c r="M266" s="1">
        <v>0.0394726169976394</v>
      </c>
      <c r="N266" s="1">
        <v>0.142144606703974</v>
      </c>
      <c r="O266" s="1">
        <v>84006.9764318666</v>
      </c>
      <c r="P266" s="15">
        <v>0.174797365470261</v>
      </c>
      <c r="Q266" s="1">
        <v>0.16244667356704</v>
      </c>
      <c r="R266" s="1">
        <v>0.662755960962699</v>
      </c>
      <c r="S266" s="1">
        <v>37.9629810315542</v>
      </c>
      <c r="T266" s="1">
        <v>112927.372603351</v>
      </c>
      <c r="U266" s="15">
        <v>156.617010435539</v>
      </c>
      <c r="V266" s="1">
        <v>380067.72819531</v>
      </c>
      <c r="W266" s="15">
        <v>0.79779718589115</v>
      </c>
      <c r="X266" s="1">
        <v>0.173867746081875</v>
      </c>
      <c r="Y266" s="1">
        <v>0.0283350680269755</v>
      </c>
      <c r="Z266" s="1">
        <v>0.20220281410885</v>
      </c>
      <c r="AA266" s="1">
        <v>380.06772819531</v>
      </c>
      <c r="AB266" s="1">
        <v>13086.1048184764</v>
      </c>
      <c r="AC266" s="15">
        <v>1192.59397564192</v>
      </c>
      <c r="AD266" s="1">
        <v>296526.562058754</v>
      </c>
      <c r="AE266" s="15" t="e">
        <v>#N/A</v>
      </c>
      <c r="AF266" s="1">
        <v>58929.7790172133</v>
      </c>
      <c r="AG266" s="15">
        <v>114020.508775256</v>
      </c>
      <c r="AH266" s="15">
        <v>71.6186612511005</v>
      </c>
      <c r="AI266" s="1">
        <v>32.1898082192154</v>
      </c>
      <c r="AJ266" s="1">
        <v>41.3950018094987</v>
      </c>
      <c r="AK266" s="1">
        <v>2.08561495960527</v>
      </c>
      <c r="AL266" s="1">
        <v>1.36334271292261</v>
      </c>
      <c r="AM266" s="1">
        <v>1.67798227306501</v>
      </c>
      <c r="AN266" s="1">
        <v>102.262260460144</v>
      </c>
      <c r="AO266" s="1">
        <v>0.742971776288472</v>
      </c>
      <c r="AP266" s="1">
        <v>2000.10300529542</v>
      </c>
      <c r="AQ266" s="15">
        <v>2846.48486581438</v>
      </c>
      <c r="AR266" s="15">
        <v>9925.15771643188</v>
      </c>
      <c r="AS266" s="15">
        <v>1289.02005109703</v>
      </c>
      <c r="AT266" s="15">
        <v>582.286542323874</v>
      </c>
      <c r="AU266" s="1">
        <v>16643.0521809626</v>
      </c>
      <c r="AV266" s="15">
        <v>3310.11981764512</v>
      </c>
      <c r="AW266" s="15">
        <v>0.198379840397592</v>
      </c>
      <c r="AX266" s="1">
        <v>11338.3536782157</v>
      </c>
      <c r="AY266" s="15">
        <v>0.66871504849633</v>
      </c>
      <c r="AZ266" s="1">
        <v>1492.67463140791</v>
      </c>
      <c r="BA266" s="1">
        <v>0.089576965148677</v>
      </c>
      <c r="BB266" s="1">
        <v>720.225302115134</v>
      </c>
      <c r="BC266" s="15">
        <v>0.043328145952273</v>
      </c>
      <c r="BD266" s="1">
        <v>16861.3734293838</v>
      </c>
      <c r="BE266" s="15">
        <v>0.596539702023992</v>
      </c>
      <c r="BF266" s="1">
        <v>0.234532082560739</v>
      </c>
      <c r="BG266" s="1">
        <v>0.120382167877781</v>
      </c>
      <c r="BH266" s="1">
        <v>0.0321842102525619</v>
      </c>
      <c r="BI266" s="1">
        <v>0.0163618372849257</v>
      </c>
    </row>
    <row r="267" ht="15.75" customHeight="1">
      <c r="A267" s="1" t="s">
        <v>1814</v>
      </c>
      <c r="B267" s="1" t="s">
        <v>646</v>
      </c>
      <c r="C267" s="1">
        <v>61.7</v>
      </c>
      <c r="D267" s="1">
        <v>40.9081022215516</v>
      </c>
      <c r="E267" s="1">
        <v>1856.0980432</v>
      </c>
      <c r="F267" s="1">
        <v>0.017986847916443</v>
      </c>
      <c r="G267" s="1">
        <v>0.0187546821581461</v>
      </c>
      <c r="H267" s="1" t="e">
        <v>#N/A</v>
      </c>
      <c r="I267" s="1">
        <v>0.0409848131538605</v>
      </c>
      <c r="J267" s="1">
        <v>0.896552342896982</v>
      </c>
      <c r="K267" s="1">
        <v>0.0304187734150583</v>
      </c>
      <c r="L267" s="1">
        <v>0.18955462693079</v>
      </c>
      <c r="M267" s="1">
        <v>0.0126318142477034</v>
      </c>
      <c r="N267" s="1">
        <v>0.113805739117627</v>
      </c>
      <c r="O267" s="1">
        <v>78149.3591285952</v>
      </c>
      <c r="P267" s="15">
        <v>0.146508792719157</v>
      </c>
      <c r="Q267" s="1">
        <v>0.136228256256668</v>
      </c>
      <c r="R267" s="1">
        <v>0.717262951024175</v>
      </c>
      <c r="S267" s="1">
        <v>15.0845615388277</v>
      </c>
      <c r="T267" s="1">
        <v>102690.944530225</v>
      </c>
      <c r="U267" s="15">
        <v>146.375470925262</v>
      </c>
      <c r="V267" s="1">
        <v>404738.610415663</v>
      </c>
      <c r="W267" s="15">
        <v>0.838481328944134</v>
      </c>
      <c r="X267" s="1">
        <v>0.113704249334369</v>
      </c>
      <c r="Y267" s="1">
        <v>0.0478144217214964</v>
      </c>
      <c r="Z267" s="1">
        <v>0.161518671055866</v>
      </c>
      <c r="AA267" s="1">
        <v>404.738610415663</v>
      </c>
      <c r="AB267" s="1">
        <v>10547.3655724826</v>
      </c>
      <c r="AC267" s="15">
        <v>1109.28670661722</v>
      </c>
      <c r="AD267" s="1">
        <v>293499.196218504</v>
      </c>
      <c r="AE267" s="15" t="e">
        <v>#N/A</v>
      </c>
      <c r="AF267" s="1">
        <v>58305.3961967359</v>
      </c>
      <c r="AG267" s="15">
        <v>122220.5044636</v>
      </c>
      <c r="AH267" s="15">
        <v>51.5308145338562</v>
      </c>
      <c r="AI267" s="1">
        <v>24.5785519408702</v>
      </c>
      <c r="AJ267" s="1">
        <v>28.2197431433386</v>
      </c>
      <c r="AK267" s="1">
        <v>1.27913607174073</v>
      </c>
      <c r="AL267" s="1">
        <v>1.00265060385157</v>
      </c>
      <c r="AM267" s="1">
        <v>1.14545542260228</v>
      </c>
      <c r="AN267" s="1">
        <v>1235.96946476216</v>
      </c>
      <c r="AO267" s="15">
        <v>0.824338841246498</v>
      </c>
      <c r="AP267" s="1">
        <v>2000.44490085156</v>
      </c>
      <c r="AQ267" s="15">
        <v>2949.61912871866</v>
      </c>
      <c r="AR267" s="15">
        <v>8698.34567368289</v>
      </c>
      <c r="AS267" s="15">
        <v>976.676045018956</v>
      </c>
      <c r="AT267" s="1">
        <v>467.011408786124</v>
      </c>
      <c r="AU267" s="1">
        <v>15092.0971570582</v>
      </c>
      <c r="AV267" s="15">
        <v>4047.08318281699</v>
      </c>
      <c r="AW267" s="15">
        <v>0.245927404156868</v>
      </c>
      <c r="AX267" s="1">
        <v>10684.62278428</v>
      </c>
      <c r="AY267" s="15">
        <v>0.633392470991213</v>
      </c>
      <c r="AZ267" s="1">
        <v>1443.84911289843</v>
      </c>
      <c r="BA267" s="1">
        <v>0.0857581656947792</v>
      </c>
      <c r="BB267" s="1">
        <v>569.78296679083</v>
      </c>
      <c r="BC267" s="15">
        <v>0.034921959153285</v>
      </c>
      <c r="BD267" s="1">
        <v>16745.3380467862</v>
      </c>
      <c r="BE267" s="15">
        <v>0.566554500107045</v>
      </c>
      <c r="BF267" s="1">
        <v>0.220701574006298</v>
      </c>
      <c r="BG267" s="1">
        <v>0.151561437519921</v>
      </c>
      <c r="BH267" s="1">
        <v>0.0397838290844154</v>
      </c>
      <c r="BI267" s="1">
        <v>0.0213986592823215</v>
      </c>
    </row>
    <row r="268" ht="15.75" customHeight="1">
      <c r="A268" s="1" t="s">
        <v>1816</v>
      </c>
      <c r="B268" s="1" t="s">
        <v>648</v>
      </c>
      <c r="C268" s="1">
        <v>61.1</v>
      </c>
      <c r="D268" s="1">
        <v>27.7191688609001</v>
      </c>
      <c r="E268" s="1">
        <v>1330.2941351</v>
      </c>
      <c r="F268" s="1">
        <v>0.0071484230738151</v>
      </c>
      <c r="G268" s="1">
        <v>0.0270150638518695</v>
      </c>
      <c r="H268" s="1" t="e">
        <v>#N/A</v>
      </c>
      <c r="I268" s="1">
        <v>0.0461818717532585</v>
      </c>
      <c r="J268" s="1">
        <v>0.856351216573173</v>
      </c>
      <c r="K268" s="1">
        <v>0.0676976200542019</v>
      </c>
      <c r="L268" s="1">
        <v>0.918139849125403</v>
      </c>
      <c r="M268" s="1">
        <v>0.0248602942740205</v>
      </c>
      <c r="N268" s="1">
        <v>0.183237522460726</v>
      </c>
      <c r="O268" s="1">
        <v>66436.0287055304</v>
      </c>
      <c r="P268" s="15">
        <v>0.201796845460539</v>
      </c>
      <c r="Q268" s="1">
        <v>0.143666681489584</v>
      </c>
      <c r="R268" s="1">
        <v>0.654536473049877</v>
      </c>
      <c r="S268" s="1">
        <v>12.9764880757874</v>
      </c>
      <c r="T268" s="1">
        <v>91253.142297877</v>
      </c>
      <c r="U268" s="15">
        <v>115.931837548111</v>
      </c>
      <c r="V268" s="1">
        <v>239160.74881897</v>
      </c>
      <c r="W268" s="15">
        <v>0.706210114713946</v>
      </c>
      <c r="X268" s="1">
        <v>0.168144369553311</v>
      </c>
      <c r="Y268" s="1">
        <v>0.125645515732743</v>
      </c>
      <c r="Z268" s="1">
        <v>0.293789885286054</v>
      </c>
      <c r="AA268" s="1">
        <v>239.16074881897</v>
      </c>
      <c r="AB268" s="1">
        <v>6620.79424212294</v>
      </c>
      <c r="AC268" s="15">
        <v>549.517963517932</v>
      </c>
      <c r="AD268" s="1">
        <v>162724.29338761</v>
      </c>
      <c r="AE268" s="15" t="e">
        <v>#N/A</v>
      </c>
      <c r="AF268" s="1">
        <v>38250.2988530905</v>
      </c>
      <c r="AG268" s="15">
        <v>60006.450651351</v>
      </c>
      <c r="AH268" s="15">
        <v>38.4535922354748</v>
      </c>
      <c r="AI268" s="1">
        <v>21.2945702035503</v>
      </c>
      <c r="AJ268" s="1">
        <v>25.1185441117793</v>
      </c>
      <c r="AK268" s="1">
        <v>1.84507707624411</v>
      </c>
      <c r="AL268" s="1">
        <v>1.2469190411697</v>
      </c>
      <c r="AM268" s="1">
        <v>1.54297245863279</v>
      </c>
      <c r="AN268" s="1">
        <v>496.399802552208</v>
      </c>
      <c r="AO268" s="15">
        <v>0.994519003842602</v>
      </c>
      <c r="AP268" s="1">
        <v>2362.41116650774</v>
      </c>
      <c r="AQ268" s="15">
        <v>3450.88949343892</v>
      </c>
      <c r="AR268" s="15">
        <v>9417.56751040494</v>
      </c>
      <c r="AS268" s="15">
        <v>1084.45635400141</v>
      </c>
      <c r="AT268" s="1">
        <v>462.240557013187</v>
      </c>
      <c r="AU268" s="1">
        <v>16777.5650813662</v>
      </c>
      <c r="AV268" s="15">
        <v>9264.99819617785</v>
      </c>
      <c r="AW268" s="15">
        <v>0.525784195858468</v>
      </c>
      <c r="AX268" s="1">
        <v>5373.94682217068</v>
      </c>
      <c r="AY268" s="15">
        <v>0.298626262900483</v>
      </c>
      <c r="AZ268" s="1">
        <v>1130.10782446157</v>
      </c>
      <c r="BA268" s="1">
        <v>0.0627538851258248</v>
      </c>
      <c r="BB268" s="1">
        <v>2014.30364576272</v>
      </c>
      <c r="BC268" s="15">
        <v>0.11283565611659</v>
      </c>
      <c r="BD268" s="1">
        <v>17783.3564885728</v>
      </c>
      <c r="BE268" s="15">
        <v>0.524961936844784</v>
      </c>
      <c r="BF268" s="1">
        <v>0.243205826730917</v>
      </c>
      <c r="BG268" s="1">
        <v>0.175738598978342</v>
      </c>
      <c r="BH268" s="1">
        <v>0.0376527603804461</v>
      </c>
      <c r="BI268" s="1">
        <v>0.0184408770655114</v>
      </c>
    </row>
    <row r="269" ht="15.75" customHeight="1">
      <c r="A269" s="1" t="s">
        <v>1818</v>
      </c>
      <c r="B269" s="1" t="s">
        <v>650</v>
      </c>
      <c r="C269" s="1">
        <v>36.9</v>
      </c>
      <c r="D269" s="1">
        <v>112.850971275665</v>
      </c>
      <c r="E269" s="1">
        <v>3534.5729089</v>
      </c>
      <c r="F269" s="1">
        <v>0.0206538568246525</v>
      </c>
      <c r="G269" s="1">
        <v>0.025834081053634</v>
      </c>
      <c r="H269" s="1" t="e">
        <v>#N/A</v>
      </c>
      <c r="I269" s="1">
        <v>0.045288764585441</v>
      </c>
      <c r="J269" s="1">
        <v>0.861423074755906</v>
      </c>
      <c r="K269" s="1">
        <v>0.0458640143466716</v>
      </c>
      <c r="L269" s="1">
        <v>0.32349658157623</v>
      </c>
      <c r="M269" s="1">
        <v>0.0204470120225728</v>
      </c>
      <c r="N269" s="1">
        <v>0.146207872378502</v>
      </c>
      <c r="O269" s="1">
        <v>78499.7777483083</v>
      </c>
      <c r="P269" s="15">
        <v>0.158534984955013</v>
      </c>
      <c r="Q269" s="1">
        <v>0.149972724306562</v>
      </c>
      <c r="R269" s="1">
        <v>0.691492290738424</v>
      </c>
      <c r="S269" s="1">
        <v>27.3473294627405</v>
      </c>
      <c r="T269" s="1">
        <v>103446.368447017</v>
      </c>
      <c r="U269" s="15">
        <v>151.795477527115</v>
      </c>
      <c r="V269" s="1">
        <v>329547.733353307</v>
      </c>
      <c r="W269" s="15">
        <v>0.807345060912952</v>
      </c>
      <c r="X269" s="1">
        <v>0.152338201544408</v>
      </c>
      <c r="Y269" s="1">
        <v>0.0403167375426398</v>
      </c>
      <c r="Z269" s="1">
        <v>0.192654939087048</v>
      </c>
      <c r="AA269" s="1">
        <v>329.547733353307</v>
      </c>
      <c r="AB269" s="1">
        <v>10054.1335872626</v>
      </c>
      <c r="AC269" s="15">
        <v>1001.55716355041</v>
      </c>
      <c r="AD269" s="1">
        <v>232039.762021993</v>
      </c>
      <c r="AE269" s="15" t="e">
        <v>#N/A</v>
      </c>
      <c r="AF269" s="1">
        <v>51473.2463809007</v>
      </c>
      <c r="AG269" s="15">
        <v>94452.4653923748</v>
      </c>
      <c r="AH269" s="15">
        <v>61.1904011009092</v>
      </c>
      <c r="AI269" s="1">
        <v>28.6491574232631</v>
      </c>
      <c r="AJ269" s="1">
        <v>33.435983278867</v>
      </c>
      <c r="AK269" s="1">
        <v>1.54157469140401</v>
      </c>
      <c r="AL269" s="1">
        <v>1.08458861628594</v>
      </c>
      <c r="AM269" s="1">
        <v>1.27834600387353</v>
      </c>
      <c r="AN269" s="1">
        <v>126.224837625106</v>
      </c>
      <c r="AO269" s="15">
        <v>0.812871278523826</v>
      </c>
      <c r="AP269" s="1">
        <v>1825.27040869778</v>
      </c>
      <c r="AQ269" s="15">
        <v>2705.19040374689</v>
      </c>
      <c r="AR269" s="15">
        <v>9011.43310802792</v>
      </c>
      <c r="AS269" s="15">
        <v>1106.22356329236</v>
      </c>
      <c r="AT269" s="1">
        <v>420.773198016405</v>
      </c>
      <c r="AU269" s="1">
        <v>15068.8906817813</v>
      </c>
      <c r="AV269" s="15">
        <v>4828.68217851761</v>
      </c>
      <c r="AW269" s="15">
        <v>0.307964028268174</v>
      </c>
      <c r="AX269" s="1">
        <v>8837.7758457984</v>
      </c>
      <c r="AY269" s="15">
        <v>0.56229017072447</v>
      </c>
      <c r="AZ269" s="1">
        <v>1236.71592463156</v>
      </c>
      <c r="BA269" s="1">
        <v>0.0787890588665712</v>
      </c>
      <c r="BB269" s="1">
        <v>794.279653464375</v>
      </c>
      <c r="BC269" s="15">
        <v>0.050956742121917</v>
      </c>
      <c r="BD269" s="1">
        <v>15697.4536024119</v>
      </c>
      <c r="BE269" s="15">
        <v>0.571336173623297</v>
      </c>
      <c r="BF269" s="1">
        <v>0.239645179483023</v>
      </c>
      <c r="BG269" s="1">
        <v>0.139807066409673</v>
      </c>
      <c r="BH269" s="1">
        <v>0.0323011743838895</v>
      </c>
      <c r="BI269" s="1">
        <v>0.0169104061001173</v>
      </c>
    </row>
    <row r="270" ht="15.75" customHeight="1">
      <c r="A270" s="1" t="s">
        <v>1820</v>
      </c>
      <c r="B270" s="1" t="s">
        <v>652</v>
      </c>
      <c r="C270" s="1">
        <v>43.05</v>
      </c>
      <c r="D270" s="1">
        <v>49.8686505496968</v>
      </c>
      <c r="E270" s="1">
        <v>1887.15021315</v>
      </c>
      <c r="F270" s="1">
        <v>0.0107514673356895</v>
      </c>
      <c r="G270" s="1">
        <v>0.0283421330811116</v>
      </c>
      <c r="H270" s="1">
        <v>0.00508262092682342</v>
      </c>
      <c r="I270" s="1">
        <v>0.111914130175943</v>
      </c>
      <c r="J270" s="1">
        <v>0.790649436565206</v>
      </c>
      <c r="K270" s="1">
        <v>0.0602940546314989</v>
      </c>
      <c r="L270" s="1">
        <v>0.604904562111142</v>
      </c>
      <c r="M270" s="1">
        <v>0.0438791089593434</v>
      </c>
      <c r="N270" s="1">
        <v>0.161312418062052</v>
      </c>
      <c r="O270" s="1">
        <v>72096.2127763186</v>
      </c>
      <c r="P270" s="15">
        <v>0.189405162402504</v>
      </c>
      <c r="Q270" s="1">
        <v>0.152412409627602</v>
      </c>
      <c r="R270" s="1">
        <v>0.658182427969893</v>
      </c>
      <c r="S270" s="1">
        <v>17.2754838033255</v>
      </c>
      <c r="T270" s="1">
        <v>91286.0879990782</v>
      </c>
      <c r="U270" s="15">
        <v>120.690531958157</v>
      </c>
      <c r="V270" s="1">
        <v>284375.314567152</v>
      </c>
      <c r="W270" s="15">
        <v>0.751038640043376</v>
      </c>
      <c r="X270" s="1">
        <v>0.188327963891399</v>
      </c>
      <c r="Y270" s="1">
        <v>0.0606333960652244</v>
      </c>
      <c r="Z270" s="1">
        <v>0.248961359956624</v>
      </c>
      <c r="AA270" s="1">
        <v>284.375314567152</v>
      </c>
      <c r="AB270" s="1">
        <v>8172.7490702798</v>
      </c>
      <c r="AC270" s="15">
        <v>785.582760804936</v>
      </c>
      <c r="AD270" s="1">
        <v>211307.826243422</v>
      </c>
      <c r="AE270" s="15" t="e">
        <v>#N/A</v>
      </c>
      <c r="AF270" s="1">
        <v>43900.1299325888</v>
      </c>
      <c r="AG270" s="15">
        <v>72197.4927795074</v>
      </c>
      <c r="AH270" s="15">
        <v>50.6242148118523</v>
      </c>
      <c r="AI270" s="1">
        <v>26.2173248694737</v>
      </c>
      <c r="AJ270" s="1">
        <v>33.2571948322919</v>
      </c>
      <c r="AK270" s="1">
        <v>2.13392880205949</v>
      </c>
      <c r="AL270" s="1">
        <v>1.44952704716689</v>
      </c>
      <c r="AM270" s="1">
        <v>1.89454997785238</v>
      </c>
      <c r="AN270" s="1">
        <v>436.155795264495</v>
      </c>
      <c r="AO270" s="15">
        <v>1.00978179607626</v>
      </c>
      <c r="AP270" s="1">
        <v>2052.73171976803</v>
      </c>
      <c r="AQ270" s="15">
        <v>2824.9515257725</v>
      </c>
      <c r="AR270" s="15">
        <v>9007.58826009197</v>
      </c>
      <c r="AS270" s="15">
        <v>1031.08255264539</v>
      </c>
      <c r="AT270" s="1">
        <v>455.861624583682</v>
      </c>
      <c r="AU270" s="1">
        <v>15372.2156828616</v>
      </c>
      <c r="AV270" s="15">
        <v>6362.59943905377</v>
      </c>
      <c r="AW270" s="15">
        <v>0.400123626586417</v>
      </c>
      <c r="AX270" s="1">
        <v>7614.11778177277</v>
      </c>
      <c r="AY270" s="15">
        <v>0.456900865645272</v>
      </c>
      <c r="AZ270" s="1">
        <v>1192.13784701251</v>
      </c>
      <c r="BA270" s="1">
        <v>0.0704626641776424</v>
      </c>
      <c r="BB270" s="1">
        <v>1175.07402825728</v>
      </c>
      <c r="BC270" s="15">
        <v>0.0725128435863911</v>
      </c>
      <c r="BD270" s="1">
        <v>16343.9290960963</v>
      </c>
      <c r="BE270" s="15">
        <v>0.567281028010651</v>
      </c>
      <c r="BF270" s="1">
        <v>0.231687689998767</v>
      </c>
      <c r="BG270" s="1">
        <v>0.14891417803962</v>
      </c>
      <c r="BH270" s="1">
        <v>0.0330712055460062</v>
      </c>
      <c r="BI270" s="1">
        <v>0.0190458984049553</v>
      </c>
    </row>
    <row r="271" ht="15.75" customHeight="1">
      <c r="A271" s="1" t="s">
        <v>1821</v>
      </c>
      <c r="B271" s="1" t="s">
        <v>654</v>
      </c>
      <c r="C271" s="1">
        <v>32.9</v>
      </c>
      <c r="D271" s="1">
        <v>60.8308898800505</v>
      </c>
      <c r="E271" s="1">
        <v>1678.8094191</v>
      </c>
      <c r="F271" s="1">
        <v>0.015975216037148</v>
      </c>
      <c r="G271" s="1">
        <v>0.0232211631111753</v>
      </c>
      <c r="H271" s="1" t="e">
        <v>#N/A</v>
      </c>
      <c r="I271" s="1">
        <v>0.0310183647248466</v>
      </c>
      <c r="J271" s="1">
        <v>0.895488053397748</v>
      </c>
      <c r="K271" s="1">
        <v>0.0392725785693422</v>
      </c>
      <c r="L271" s="1">
        <v>0.461325675157364</v>
      </c>
      <c r="M271" s="1">
        <v>0.0311819227460505</v>
      </c>
      <c r="N271" s="1">
        <v>0.140339864590547</v>
      </c>
      <c r="O271" s="1">
        <v>70297.1448046866</v>
      </c>
      <c r="P271" s="15">
        <v>0.169746161970142</v>
      </c>
      <c r="Q271" s="1">
        <v>0.153479184726546</v>
      </c>
      <c r="R271" s="1">
        <v>0.676774653303312</v>
      </c>
      <c r="S271" s="1">
        <v>15.9024890722017</v>
      </c>
      <c r="T271" s="1">
        <v>93149.6989310634</v>
      </c>
      <c r="U271" s="15">
        <v>133.633647331892</v>
      </c>
      <c r="V271" s="1">
        <v>322632.899445114</v>
      </c>
      <c r="W271" s="15">
        <v>0.806169163183817</v>
      </c>
      <c r="X271" s="1">
        <v>0.138214957434143</v>
      </c>
      <c r="Y271" s="1">
        <v>0.0556158793820404</v>
      </c>
      <c r="Z271" s="1">
        <v>0.193830836816183</v>
      </c>
      <c r="AA271" s="1">
        <v>322.632899445114</v>
      </c>
      <c r="AB271" s="1">
        <v>8753.83592253042</v>
      </c>
      <c r="AC271" s="15">
        <v>908.598262045574</v>
      </c>
      <c r="AD271" s="15">
        <v>281059.887691637</v>
      </c>
      <c r="AE271" s="15" t="e">
        <v>#N/A</v>
      </c>
      <c r="AF271" s="1">
        <v>47172.8214611107</v>
      </c>
      <c r="AG271" s="15">
        <v>83229.9447069687</v>
      </c>
      <c r="AH271" s="15">
        <v>51.54018950448</v>
      </c>
      <c r="AI271" s="1">
        <v>25.6783770214273</v>
      </c>
      <c r="AJ271" s="1">
        <v>28.8596760259759</v>
      </c>
      <c r="AK271" s="1">
        <v>1.90450086288177</v>
      </c>
      <c r="AL271" s="1">
        <v>1.25212367676115</v>
      </c>
      <c r="AM271" s="1">
        <v>1.54389591379395</v>
      </c>
      <c r="AN271" s="1">
        <v>629.998793172723</v>
      </c>
      <c r="AO271" s="15">
        <v>0.99413930200681</v>
      </c>
      <c r="AP271" s="1">
        <v>1904.92604557487</v>
      </c>
      <c r="AQ271" s="15">
        <v>2676.792452957</v>
      </c>
      <c r="AR271" s="15">
        <v>8467.50003768787</v>
      </c>
      <c r="AS271" s="15">
        <v>940.764185041735</v>
      </c>
      <c r="AT271" s="1">
        <v>491.965172522542</v>
      </c>
      <c r="AU271" s="1">
        <v>14481.947893784</v>
      </c>
      <c r="AV271" s="15">
        <v>5810.69349495255</v>
      </c>
      <c r="AW271" s="15">
        <v>0.378787016330082</v>
      </c>
      <c r="AX271" s="1">
        <v>8158.79325522459</v>
      </c>
      <c r="AY271" s="15">
        <v>0.487585120899889</v>
      </c>
      <c r="AZ271" s="1">
        <v>1340.74742171341</v>
      </c>
      <c r="BA271" s="15">
        <v>0.081904796412103</v>
      </c>
      <c r="BB271" s="1">
        <v>805.911495299239</v>
      </c>
      <c r="BC271" s="15">
        <v>0.0517230663703954</v>
      </c>
      <c r="BD271" s="1">
        <v>16116.1456671898</v>
      </c>
      <c r="BE271" s="15">
        <v>0.552527390696807</v>
      </c>
      <c r="BF271" s="1">
        <v>0.232940012136667</v>
      </c>
      <c r="BG271" s="1">
        <v>0.154118386392794</v>
      </c>
      <c r="BH271" s="1">
        <v>0.0373846703741111</v>
      </c>
      <c r="BI271" s="1">
        <v>0.0230295403996204</v>
      </c>
    </row>
    <row r="272" ht="15.75" customHeight="1">
      <c r="A272" s="1" t="s">
        <v>1411</v>
      </c>
      <c r="B272" s="1" t="s">
        <v>656</v>
      </c>
      <c r="C272" s="1">
        <v>20.05</v>
      </c>
      <c r="D272" s="1">
        <v>301.291800099333</v>
      </c>
      <c r="E272" s="1">
        <v>5440.71334055</v>
      </c>
      <c r="F272" s="1">
        <v>0.0508310885537972</v>
      </c>
      <c r="G272" s="1">
        <v>0.132894717285902</v>
      </c>
      <c r="H272" s="1">
        <v>0.00284241449227902</v>
      </c>
      <c r="I272" s="1">
        <v>0.0687791506366451</v>
      </c>
      <c r="J272" s="1">
        <v>0.674299300453661</v>
      </c>
      <c r="K272" s="1">
        <v>0.0717464648889733</v>
      </c>
      <c r="L272" s="1">
        <v>0.380599332757423</v>
      </c>
      <c r="M272" s="1">
        <v>0.0563904225177323</v>
      </c>
      <c r="N272" s="1">
        <v>0.161286496938944</v>
      </c>
      <c r="O272" s="1">
        <v>84617.178926455</v>
      </c>
      <c r="P272" s="15">
        <v>0.182075412659691</v>
      </c>
      <c r="Q272" s="1">
        <v>0.185851326220458</v>
      </c>
      <c r="R272" s="1">
        <v>0.632073261119851</v>
      </c>
      <c r="S272" s="1">
        <v>49.0575791078006</v>
      </c>
      <c r="T272" s="1">
        <v>112811.032215091</v>
      </c>
      <c r="U272" s="15">
        <v>146.641814275848</v>
      </c>
      <c r="V272" s="1">
        <v>336348.126423255</v>
      </c>
      <c r="W272" s="15">
        <v>0.804670948500208</v>
      </c>
      <c r="X272" s="1">
        <v>0.16376698515073</v>
      </c>
      <c r="Y272" s="1">
        <v>0.0315620663490619</v>
      </c>
      <c r="Z272" s="1">
        <v>0.195329051499792</v>
      </c>
      <c r="AA272" s="1">
        <v>336.348126423255</v>
      </c>
      <c r="AB272" s="1">
        <v>12787.1068176819</v>
      </c>
      <c r="AC272" s="15">
        <v>1165.10257207545</v>
      </c>
      <c r="AD272" s="1">
        <v>254811.155403517</v>
      </c>
      <c r="AE272" s="15" t="e">
        <v>#N/A</v>
      </c>
      <c r="AF272" s="1">
        <v>54293.0419506024</v>
      </c>
      <c r="AG272" s="15">
        <v>102583.223923481</v>
      </c>
      <c r="AH272" s="15">
        <v>83.3671047008408</v>
      </c>
      <c r="AI272" s="1">
        <v>34.9222083390173</v>
      </c>
      <c r="AJ272" s="1">
        <v>47.2645165047382</v>
      </c>
      <c r="AK272" s="1">
        <v>2.73522322520067</v>
      </c>
      <c r="AL272" s="1">
        <v>1.70081468582267</v>
      </c>
      <c r="AM272" s="1">
        <v>2.11162953469459</v>
      </c>
      <c r="AN272" s="1">
        <v>0.0</v>
      </c>
      <c r="AO272" s="15">
        <v>0.879792375431031</v>
      </c>
      <c r="AP272" s="1">
        <v>2178.98812535151</v>
      </c>
      <c r="AQ272" s="15">
        <v>2846.14344420407</v>
      </c>
      <c r="AR272" s="15">
        <v>10531.6486476032</v>
      </c>
      <c r="AS272" s="15">
        <v>1389.08708407269</v>
      </c>
      <c r="AT272" s="1">
        <v>678.853021803687</v>
      </c>
      <c r="AU272" s="1">
        <v>17624.7203230351</v>
      </c>
      <c r="AV272" s="15">
        <v>4116.60127032098</v>
      </c>
      <c r="AW272" s="15">
        <v>0.237286389643074</v>
      </c>
      <c r="AX272" s="1">
        <v>11045.4230329635</v>
      </c>
      <c r="AY272" s="15">
        <v>0.620213711906402</v>
      </c>
      <c r="AZ272" s="1">
        <v>1573.5075426027</v>
      </c>
      <c r="BA272" s="1">
        <v>0.0932182231212065</v>
      </c>
      <c r="BB272" s="1">
        <v>860.363618203366</v>
      </c>
      <c r="BC272" s="15">
        <v>0.0492816753176713</v>
      </c>
      <c r="BD272" s="1">
        <v>17595.8954640905</v>
      </c>
      <c r="BE272" s="15">
        <v>0.599148229465835</v>
      </c>
      <c r="BF272" s="1">
        <v>0.23934984053733</v>
      </c>
      <c r="BG272" s="1">
        <v>0.109179800545127</v>
      </c>
      <c r="BH272" s="1">
        <v>0.0304890419479475</v>
      </c>
      <c r="BI272" s="1">
        <v>0.0218330875037608</v>
      </c>
    </row>
    <row r="273" ht="15.75" customHeight="1">
      <c r="A273" s="1" t="s">
        <v>1822</v>
      </c>
      <c r="B273" s="1" t="s">
        <v>659</v>
      </c>
      <c r="C273" s="1">
        <v>68.4</v>
      </c>
      <c r="D273" s="1">
        <v>26.1711606765053</v>
      </c>
      <c r="E273" s="1">
        <v>1506.0814987</v>
      </c>
      <c r="F273" s="1">
        <v>0.0121202865621115</v>
      </c>
      <c r="G273" s="1">
        <v>0.0172201440208699</v>
      </c>
      <c r="H273" s="1" t="e">
        <v>#N/A</v>
      </c>
      <c r="I273" s="1">
        <v>0.0322811186351338</v>
      </c>
      <c r="J273" s="1">
        <v>0.894473565422711</v>
      </c>
      <c r="K273" s="1">
        <v>0.0504539722674772</v>
      </c>
      <c r="L273" s="1">
        <v>0.607397049972304</v>
      </c>
      <c r="M273" s="1">
        <v>0.0111117124521273</v>
      </c>
      <c r="N273" s="1">
        <v>0.148113371770913</v>
      </c>
      <c r="O273" s="1">
        <v>67041.7082402782</v>
      </c>
      <c r="P273" s="15">
        <v>0.205542269746309</v>
      </c>
      <c r="Q273" s="1">
        <v>0.158607456211618</v>
      </c>
      <c r="R273" s="1">
        <v>0.635850274042074</v>
      </c>
      <c r="S273" s="1">
        <v>11.726723204257</v>
      </c>
      <c r="T273" s="1">
        <v>94369.1636932549</v>
      </c>
      <c r="U273" s="15">
        <v>139.350643332028</v>
      </c>
      <c r="V273" s="1">
        <v>268297.80420169</v>
      </c>
      <c r="W273" s="15">
        <v>0.794835198383559</v>
      </c>
      <c r="X273" s="1">
        <v>0.12618952428594</v>
      </c>
      <c r="Y273" s="1">
        <v>0.0789752773305011</v>
      </c>
      <c r="Z273" s="1">
        <v>0.205164801616441</v>
      </c>
      <c r="AA273" s="1">
        <v>268.29780420169</v>
      </c>
      <c r="AB273" s="1">
        <v>6625.95716673616</v>
      </c>
      <c r="AC273" s="15">
        <v>735.033161854483</v>
      </c>
      <c r="AD273" s="1">
        <v>210322.199939147</v>
      </c>
      <c r="AE273" s="15" t="e">
        <v>#N/A</v>
      </c>
      <c r="AF273" s="1">
        <v>45066.6822467048</v>
      </c>
      <c r="AG273" s="15">
        <v>73192.936567892</v>
      </c>
      <c r="AH273" s="15">
        <v>38.565771477609</v>
      </c>
      <c r="AI273" s="1">
        <v>23.0299899234412</v>
      </c>
      <c r="AJ273" s="1">
        <v>25.4255816022943</v>
      </c>
      <c r="AK273" s="1">
        <v>2.05336300586945</v>
      </c>
      <c r="AL273" s="1">
        <v>1.41564575547326</v>
      </c>
      <c r="AM273" s="1">
        <v>1.76177521936239</v>
      </c>
      <c r="AN273" s="1">
        <v>1418.11929224518</v>
      </c>
      <c r="AO273" s="15">
        <v>1.10995023564526</v>
      </c>
      <c r="AP273" s="1">
        <v>1870.02481501236</v>
      </c>
      <c r="AQ273" s="15">
        <v>3477.34839251432</v>
      </c>
      <c r="AR273" s="15">
        <v>8124.28883699957</v>
      </c>
      <c r="AS273" s="15">
        <v>1021.90643888029</v>
      </c>
      <c r="AT273" s="1">
        <v>501.689717755777</v>
      </c>
      <c r="AU273" s="1">
        <v>14995.2582011623</v>
      </c>
      <c r="AV273" s="15">
        <v>6643.66289135982</v>
      </c>
      <c r="AW273" s="15">
        <v>0.418583902239728</v>
      </c>
      <c r="AX273" s="1">
        <v>7039.77644681192</v>
      </c>
      <c r="AY273" s="15">
        <v>0.430476268824029</v>
      </c>
      <c r="AZ273" s="1">
        <v>1383.31272365072</v>
      </c>
      <c r="BA273" s="1">
        <v>0.0835380228326932</v>
      </c>
      <c r="BB273" s="1">
        <v>1078.62638087556</v>
      </c>
      <c r="BC273" s="15">
        <v>0.0674018060965879</v>
      </c>
      <c r="BD273" s="1">
        <v>16145.378442698</v>
      </c>
      <c r="BE273" s="15">
        <v>0.53473726639333</v>
      </c>
      <c r="BF273" s="1">
        <v>0.227340360620605</v>
      </c>
      <c r="BG273" s="1">
        <v>0.181392929885697</v>
      </c>
      <c r="BH273" s="1">
        <v>0.0377146380071644</v>
      </c>
      <c r="BI273" s="1">
        <v>0.0188148050932031</v>
      </c>
    </row>
    <row r="274" ht="15.75" customHeight="1">
      <c r="A274" s="1" t="s">
        <v>1700</v>
      </c>
      <c r="B274" s="1" t="s">
        <v>661</v>
      </c>
      <c r="C274" s="1">
        <v>29.75</v>
      </c>
      <c r="D274" s="1">
        <v>275.261452264802</v>
      </c>
      <c r="E274" s="1">
        <v>7755.82203205</v>
      </c>
      <c r="F274" s="1">
        <v>0.104233996985361</v>
      </c>
      <c r="G274" s="1">
        <v>0.13568516740527</v>
      </c>
      <c r="H274" s="1">
        <v>0.0023139347585946</v>
      </c>
      <c r="I274" s="1">
        <v>0.0757516899317382</v>
      </c>
      <c r="J274" s="1">
        <v>0.61528587481602</v>
      </c>
      <c r="K274" s="1">
        <v>0.0673518805273755</v>
      </c>
      <c r="L274" s="1">
        <v>0.339075939960741</v>
      </c>
      <c r="M274" s="1">
        <v>0.0747768968239706</v>
      </c>
      <c r="N274" s="1">
        <v>0.149133740304673</v>
      </c>
      <c r="O274" s="1">
        <v>87160.829198508</v>
      </c>
      <c r="P274" s="15">
        <v>0.190742541030365</v>
      </c>
      <c r="Q274" s="1">
        <v>0.169237707413428</v>
      </c>
      <c r="R274" s="1">
        <v>0.640019751556207</v>
      </c>
      <c r="S274" s="1">
        <v>63.3046235723346</v>
      </c>
      <c r="T274" s="1">
        <v>112898.948306805</v>
      </c>
      <c r="U274" s="15">
        <v>156.812929896606</v>
      </c>
      <c r="V274" s="1">
        <v>329361.605119865</v>
      </c>
      <c r="W274" s="15">
        <v>0.801564777843375</v>
      </c>
      <c r="X274" s="1">
        <v>0.17193809168363</v>
      </c>
      <c r="Y274" s="1">
        <v>0.0264971304729957</v>
      </c>
      <c r="Z274" s="1">
        <v>0.198435222156625</v>
      </c>
      <c r="AA274" s="1">
        <v>329.361605119865</v>
      </c>
      <c r="AB274" s="1">
        <v>12570.3444840689</v>
      </c>
      <c r="AC274" s="15">
        <v>1083.5460506665</v>
      </c>
      <c r="AD274" s="1">
        <v>256851.680472204</v>
      </c>
      <c r="AE274" s="15" t="e">
        <v>#N/A</v>
      </c>
      <c r="AF274" s="1">
        <v>60077.6986947178</v>
      </c>
      <c r="AG274" s="15">
        <v>118581.927697186</v>
      </c>
      <c r="AH274" s="15">
        <v>81.7659034762344</v>
      </c>
      <c r="AI274" s="1">
        <v>34.7455770656663</v>
      </c>
      <c r="AJ274" s="1">
        <v>46.4657312448332</v>
      </c>
      <c r="AK274" s="1">
        <v>2.22739054170959</v>
      </c>
      <c r="AL274" s="1">
        <v>1.39055144257032</v>
      </c>
      <c r="AM274" s="1">
        <v>1.72782797500735</v>
      </c>
      <c r="AN274" s="1">
        <v>238.56743744943</v>
      </c>
      <c r="AO274" s="15">
        <v>0.806374375202653</v>
      </c>
      <c r="AP274" s="1">
        <v>1936.37773384164</v>
      </c>
      <c r="AQ274" s="15">
        <v>2787.07932952486</v>
      </c>
      <c r="AR274" s="15">
        <v>10197.312643415</v>
      </c>
      <c r="AS274" s="15">
        <v>1350.67780136145</v>
      </c>
      <c r="AT274" s="1">
        <v>690.598104284282</v>
      </c>
      <c r="AU274" s="1">
        <v>16962.0456124272</v>
      </c>
      <c r="AV274" s="15">
        <v>3808.54993521778</v>
      </c>
      <c r="AW274" s="15">
        <v>0.225935138418899</v>
      </c>
      <c r="AX274" s="1">
        <v>11220.2846089295</v>
      </c>
      <c r="AY274" s="15">
        <v>0.646649908912065</v>
      </c>
      <c r="AZ274" s="1">
        <v>1427.70669061811</v>
      </c>
      <c r="BA274" s="1">
        <v>0.0839896909163763</v>
      </c>
      <c r="BB274" s="1">
        <v>733.75760250385</v>
      </c>
      <c r="BC274" s="15">
        <v>0.0434252617659415</v>
      </c>
      <c r="BD274" s="1">
        <v>17190.2988372692</v>
      </c>
      <c r="BE274" s="15">
        <v>0.603900724202079</v>
      </c>
      <c r="BF274" s="1">
        <v>0.232908694176177</v>
      </c>
      <c r="BG274" s="1">
        <v>0.111734588939573</v>
      </c>
      <c r="BH274" s="1">
        <v>0.0316892132406222</v>
      </c>
      <c r="BI274" s="1">
        <v>0.0197667794415488</v>
      </c>
    </row>
    <row r="275" ht="15.75" customHeight="1">
      <c r="A275" s="1" t="s">
        <v>1823</v>
      </c>
      <c r="B275" s="1" t="s">
        <v>663</v>
      </c>
      <c r="C275" s="1">
        <v>107.1</v>
      </c>
      <c r="D275" s="1">
        <v>9.05540685366946</v>
      </c>
      <c r="E275" s="1">
        <v>853.5167721</v>
      </c>
      <c r="F275" s="1">
        <v>0.0223480783697496</v>
      </c>
      <c r="G275" s="1">
        <v>0.0334593448680808</v>
      </c>
      <c r="H275" s="1" t="e">
        <v>#N/A</v>
      </c>
      <c r="I275" s="1">
        <v>0.0564338209720169</v>
      </c>
      <c r="J275" s="1">
        <v>0.897817414369961</v>
      </c>
      <c r="K275" s="1">
        <v>0.0351308303672415</v>
      </c>
      <c r="L275" s="1">
        <v>0.526699834446627</v>
      </c>
      <c r="M275" s="1">
        <v>0.0253352750234971</v>
      </c>
      <c r="N275" s="1">
        <v>0.161125069617547</v>
      </c>
      <c r="O275" s="1">
        <v>65726.6251816136</v>
      </c>
      <c r="P275" s="15">
        <v>0.21996761980814</v>
      </c>
      <c r="Q275" s="1">
        <v>0.179229028749561</v>
      </c>
      <c r="R275" s="1">
        <v>0.600803351442299</v>
      </c>
      <c r="S275" s="1">
        <v>10.157210245607</v>
      </c>
      <c r="T275" s="1">
        <v>85026.2354489147</v>
      </c>
      <c r="U275" s="15">
        <v>91.8072581532323</v>
      </c>
      <c r="V275" s="1">
        <v>300238.634994247</v>
      </c>
      <c r="W275" s="15">
        <v>0.829904087330843</v>
      </c>
      <c r="X275" s="1">
        <v>0.0454811784929568</v>
      </c>
      <c r="Y275" s="1">
        <v>0.124614734176201</v>
      </c>
      <c r="Z275" s="1">
        <v>0.170095912669157</v>
      </c>
      <c r="AA275" s="1">
        <v>300.238634994247</v>
      </c>
      <c r="AB275" s="1">
        <v>7172.33937294294</v>
      </c>
      <c r="AC275" s="15">
        <v>736.695145958222</v>
      </c>
      <c r="AD275" s="1">
        <v>220857.81502746</v>
      </c>
      <c r="AE275" s="15" t="e">
        <v>#N/A</v>
      </c>
      <c r="AF275" s="1">
        <v>45161.3004562375</v>
      </c>
      <c r="AG275" s="15">
        <v>70126.6635724611</v>
      </c>
      <c r="AH275" s="15">
        <v>35.1718931739613</v>
      </c>
      <c r="AI275" s="1">
        <v>21.2171497479099</v>
      </c>
      <c r="AJ275" s="1">
        <v>25.8715427507869</v>
      </c>
      <c r="AK275" s="1">
        <v>1.97620252483495</v>
      </c>
      <c r="AL275" s="1">
        <v>0.920925734272713</v>
      </c>
      <c r="AM275" s="1">
        <v>1.54074354722846</v>
      </c>
      <c r="AN275" s="1">
        <v>1696.85901477553</v>
      </c>
      <c r="AO275" s="1">
        <v>1.35445223325105</v>
      </c>
      <c r="AP275" s="1">
        <v>2416.87645273163</v>
      </c>
      <c r="AQ275" s="15">
        <v>3462.86802686721</v>
      </c>
      <c r="AR275" s="15">
        <v>9330.68958493405</v>
      </c>
      <c r="AS275" s="15">
        <v>1022.64997951058</v>
      </c>
      <c r="AT275" s="15">
        <v>521.507301379485</v>
      </c>
      <c r="AU275" s="1">
        <v>16754.591345423</v>
      </c>
      <c r="AV275" s="15">
        <v>8471.18271523284</v>
      </c>
      <c r="AW275" s="15">
        <v>0.454557293415629</v>
      </c>
      <c r="AX275" s="1">
        <v>7900.45829085547</v>
      </c>
      <c r="AY275" s="15">
        <v>0.400564800717865</v>
      </c>
      <c r="AZ275" s="1">
        <v>1578.20038975046</v>
      </c>
      <c r="BA275" s="1">
        <v>0.081962900532882</v>
      </c>
      <c r="BB275" s="1">
        <v>1197.70805330667</v>
      </c>
      <c r="BC275" s="15">
        <v>0.0629150053442923</v>
      </c>
      <c r="BD275" s="1">
        <v>19147.5494491454</v>
      </c>
      <c r="BE275" s="15">
        <v>0.54424794629966</v>
      </c>
      <c r="BF275" s="1">
        <v>0.233156996463462</v>
      </c>
      <c r="BG275" s="1">
        <v>0.1538579450871</v>
      </c>
      <c r="BH275" s="1">
        <v>0.0469158929949443</v>
      </c>
      <c r="BI275" s="1">
        <v>0.0218212191548342</v>
      </c>
    </row>
    <row r="276" ht="15.75" customHeight="1">
      <c r="A276" s="1" t="s">
        <v>1413</v>
      </c>
      <c r="B276" s="1" t="s">
        <v>665</v>
      </c>
      <c r="C276" s="1">
        <v>38.85</v>
      </c>
      <c r="D276" s="1">
        <v>119.414107528127</v>
      </c>
      <c r="E276" s="1">
        <v>3696.987819</v>
      </c>
      <c r="F276" s="1">
        <v>0.0162570111085357</v>
      </c>
      <c r="G276" s="1">
        <v>0.063751185009953</v>
      </c>
      <c r="H276" s="1">
        <v>0.00219986645160038</v>
      </c>
      <c r="I276" s="1">
        <v>0.0800943963532129</v>
      </c>
      <c r="J276" s="1">
        <v>0.762456500357066</v>
      </c>
      <c r="K276" s="1">
        <v>0.0773762814313365</v>
      </c>
      <c r="L276" s="1">
        <v>0.704404911509616</v>
      </c>
      <c r="M276" s="1">
        <v>0.0331177395215513</v>
      </c>
      <c r="N276" s="1">
        <v>0.179410653755793</v>
      </c>
      <c r="O276" s="1">
        <v>72995.7627309513</v>
      </c>
      <c r="P276" s="15">
        <v>0.215381306223378</v>
      </c>
      <c r="Q276" s="1">
        <v>0.154103891446903</v>
      </c>
      <c r="R276" s="1">
        <v>0.630514802329719</v>
      </c>
      <c r="S276" s="1">
        <v>29.6140276197283</v>
      </c>
      <c r="T276" s="1">
        <v>104268.952115656</v>
      </c>
      <c r="U276" s="15">
        <v>144.537162305783</v>
      </c>
      <c r="V276" s="1">
        <v>248259.812416223</v>
      </c>
      <c r="W276" s="15">
        <v>0.746057936552908</v>
      </c>
      <c r="X276" s="1">
        <v>0.194204191434169</v>
      </c>
      <c r="Y276" s="1">
        <v>0.0597378720129232</v>
      </c>
      <c r="Z276" s="1">
        <v>0.253942063447092</v>
      </c>
      <c r="AA276" s="1">
        <v>248.259812416223</v>
      </c>
      <c r="AB276" s="1">
        <v>7032.50585960343</v>
      </c>
      <c r="AC276" s="15">
        <v>741.781808126645</v>
      </c>
      <c r="AD276" s="1">
        <v>167467.918845078</v>
      </c>
      <c r="AE276" s="15" t="e">
        <v>#N/A</v>
      </c>
      <c r="AF276" s="1">
        <v>42991.1185616861</v>
      </c>
      <c r="AG276" s="15">
        <v>68586.982789532</v>
      </c>
      <c r="AH276" s="15">
        <v>49.4544588064547</v>
      </c>
      <c r="AI276" s="1">
        <v>25.5884464655837</v>
      </c>
      <c r="AJ276" s="1">
        <v>31.5607113271685</v>
      </c>
      <c r="AK276" s="1">
        <v>2.36810213784748</v>
      </c>
      <c r="AL276" s="1">
        <v>1.70353410168635</v>
      </c>
      <c r="AM276" s="1">
        <v>2.0607039580253</v>
      </c>
      <c r="AN276" s="1">
        <v>689.925419253863</v>
      </c>
      <c r="AO276" s="15">
        <v>0.970823903867871</v>
      </c>
      <c r="AP276" s="1">
        <v>1880.32359473132</v>
      </c>
      <c r="AQ276" s="15">
        <v>2785.44418230879</v>
      </c>
      <c r="AR276" s="15">
        <v>9123.47107411446</v>
      </c>
      <c r="AS276" s="15">
        <v>1138.99557035571</v>
      </c>
      <c r="AT276" s="1">
        <v>562.545003749172</v>
      </c>
      <c r="AU276" s="1">
        <v>15490.7794252595</v>
      </c>
      <c r="AV276" s="15">
        <v>6938.10815412093</v>
      </c>
      <c r="AW276" s="15">
        <v>0.43053201372222</v>
      </c>
      <c r="AX276" s="1">
        <v>6800.01780029568</v>
      </c>
      <c r="AY276" s="15">
        <v>0.418019385336183</v>
      </c>
      <c r="AZ276" s="1">
        <v>1176.17730405537</v>
      </c>
      <c r="BA276" s="1">
        <v>0.0731397556180751</v>
      </c>
      <c r="BB276" s="1">
        <v>1270.09405964637</v>
      </c>
      <c r="BC276" s="15">
        <v>0.0783088453091077</v>
      </c>
      <c r="BD276" s="1">
        <v>16184.3973181184</v>
      </c>
      <c r="BE276" s="15">
        <v>0.560906141333876</v>
      </c>
      <c r="BF276" s="1">
        <v>0.23182846103502</v>
      </c>
      <c r="BG276" s="1">
        <v>0.163085250229279</v>
      </c>
      <c r="BH276" s="1">
        <v>0.0329172907521238</v>
      </c>
      <c r="BI276" s="1">
        <v>0.0112628566497012</v>
      </c>
    </row>
    <row r="277" ht="15.75" customHeight="1">
      <c r="A277" s="1" t="s">
        <v>1415</v>
      </c>
      <c r="B277" s="1" t="s">
        <v>670</v>
      </c>
      <c r="C277" s="1">
        <v>48.7</v>
      </c>
      <c r="D277" s="1">
        <v>103.620412540405</v>
      </c>
      <c r="E277" s="1">
        <v>4032.55286555</v>
      </c>
      <c r="F277" s="1">
        <v>0.0299357974814975</v>
      </c>
      <c r="G277" s="1">
        <v>0.0391804073724231</v>
      </c>
      <c r="H277" s="1">
        <v>0.00171156324629086</v>
      </c>
      <c r="I277" s="1">
        <v>0.0676883508707451</v>
      </c>
      <c r="J277" s="1">
        <v>0.807827826350909</v>
      </c>
      <c r="K277" s="1">
        <v>0.0541112303651113</v>
      </c>
      <c r="L277" s="1">
        <v>0.336738784687444</v>
      </c>
      <c r="M277" s="1">
        <v>0.0309494800240466</v>
      </c>
      <c r="N277" s="1">
        <v>0.151318783764312</v>
      </c>
      <c r="O277" s="1">
        <v>78905.2110648662</v>
      </c>
      <c r="P277" s="15">
        <v>0.189052955183113</v>
      </c>
      <c r="Q277" s="1">
        <v>0.173476170640961</v>
      </c>
      <c r="R277" s="1">
        <v>0.637470874175926</v>
      </c>
      <c r="S277" s="1">
        <v>32.4645400987325</v>
      </c>
      <c r="T277" s="1">
        <v>104793.141925828</v>
      </c>
      <c r="U277" s="15">
        <v>144.002335006692</v>
      </c>
      <c r="V277" s="1">
        <v>309299.816080622</v>
      </c>
      <c r="W277" s="15">
        <v>0.792167792861642</v>
      </c>
      <c r="X277" s="1">
        <v>0.154830947252985</v>
      </c>
      <c r="Y277" s="1">
        <v>0.0530012598853733</v>
      </c>
      <c r="Z277" s="1">
        <v>0.207832207138358</v>
      </c>
      <c r="AA277" s="1">
        <v>309.299816080622</v>
      </c>
      <c r="AB277" s="1">
        <v>9273.37055379177</v>
      </c>
      <c r="AC277" s="15">
        <v>951.311508219193</v>
      </c>
      <c r="AD277" s="1">
        <v>215095.391489973</v>
      </c>
      <c r="AE277" s="15" t="e">
        <v>#N/A</v>
      </c>
      <c r="AF277" s="1">
        <v>52184.2661897371</v>
      </c>
      <c r="AG277" s="15">
        <v>86156.2899915847</v>
      </c>
      <c r="AH277" s="15">
        <v>54.7502122941417</v>
      </c>
      <c r="AI277" s="1">
        <v>27.5815026359176</v>
      </c>
      <c r="AJ277" s="1">
        <v>33.3753589355966</v>
      </c>
      <c r="AK277" s="1">
        <v>2.37863075281947</v>
      </c>
      <c r="AL277" s="1">
        <v>1.56662497284783</v>
      </c>
      <c r="AM277" s="1">
        <v>1.97470112767488</v>
      </c>
      <c r="AN277" s="1">
        <v>421.780920352056</v>
      </c>
      <c r="AO277" s="15">
        <v>0.837876668688152</v>
      </c>
      <c r="AP277" s="1">
        <v>1824.36570611371</v>
      </c>
      <c r="AQ277" s="15">
        <v>2659.36896962102</v>
      </c>
      <c r="AR277" s="15">
        <v>9024.5162276469</v>
      </c>
      <c r="AS277" s="15">
        <v>1075.34621468839</v>
      </c>
      <c r="AT277" s="1">
        <v>479.793684920759</v>
      </c>
      <c r="AU277" s="1">
        <v>15063.3908029908</v>
      </c>
      <c r="AV277" s="15">
        <v>4880.43253115112</v>
      </c>
      <c r="AW277" s="15">
        <v>0.318296489966028</v>
      </c>
      <c r="AX277" s="1">
        <v>8435.88173397147</v>
      </c>
      <c r="AY277" s="15">
        <v>0.539323726575944</v>
      </c>
      <c r="AZ277" s="1">
        <v>1338.362578607</v>
      </c>
      <c r="BA277" s="1">
        <v>0.0864137322552117</v>
      </c>
      <c r="BB277" s="1">
        <v>878.561009972876</v>
      </c>
      <c r="BC277" s="15">
        <v>0.0559660511827593</v>
      </c>
      <c r="BD277" s="1">
        <v>15533.2378537025</v>
      </c>
      <c r="BE277" s="15">
        <v>0.581742376822235</v>
      </c>
      <c r="BF277" s="1">
        <v>0.235494534366482</v>
      </c>
      <c r="BG277" s="1">
        <v>0.134972066840916</v>
      </c>
      <c r="BH277" s="1">
        <v>0.0317247545534292</v>
      </c>
      <c r="BI277" s="1">
        <v>0.0160662674169379</v>
      </c>
    </row>
    <row r="278" ht="15.75" customHeight="1">
      <c r="A278" s="1" t="s">
        <v>1615</v>
      </c>
      <c r="B278" s="1" t="s">
        <v>673</v>
      </c>
      <c r="C278" s="1">
        <v>46.3</v>
      </c>
      <c r="D278" s="1">
        <v>22.5027419066768</v>
      </c>
      <c r="E278" s="1">
        <v>816.8254097</v>
      </c>
      <c r="F278" s="1" t="e">
        <v>#N/A</v>
      </c>
      <c r="G278" s="1">
        <v>0.0137131214933535</v>
      </c>
      <c r="H278" s="1" t="e">
        <v>#N/A</v>
      </c>
      <c r="I278" s="1">
        <v>0.0249333584006273</v>
      </c>
      <c r="J278" s="1">
        <v>0.922841861984162</v>
      </c>
      <c r="K278" s="1">
        <v>0.0446546720608205</v>
      </c>
      <c r="L278" s="1">
        <v>0.825719160536424</v>
      </c>
      <c r="M278" s="1">
        <v>0.0273389450907185</v>
      </c>
      <c r="N278" s="1">
        <v>0.170867716846971</v>
      </c>
      <c r="O278" s="1">
        <v>62801.7512538975</v>
      </c>
      <c r="P278" s="15">
        <v>0.201621371997296</v>
      </c>
      <c r="Q278" s="1">
        <v>0.170186381987365</v>
      </c>
      <c r="R278" s="1">
        <v>0.628192246015339</v>
      </c>
      <c r="S278" s="1">
        <v>10.3025174645078</v>
      </c>
      <c r="T278" s="1">
        <v>84047.4802759628</v>
      </c>
      <c r="U278" s="15">
        <v>91.5893389808523</v>
      </c>
      <c r="V278" s="1">
        <v>268626.785962239</v>
      </c>
      <c r="W278" s="15">
        <v>0.725976602392063</v>
      </c>
      <c r="X278" s="1">
        <v>0.125069503784594</v>
      </c>
      <c r="Y278" s="1">
        <v>0.148953893823343</v>
      </c>
      <c r="Z278" s="1">
        <v>0.274023397607937</v>
      </c>
      <c r="AA278" s="1">
        <v>268.626785962239</v>
      </c>
      <c r="AB278" s="1">
        <v>6655.61849012102</v>
      </c>
      <c r="AC278" s="15">
        <v>620.749376768562</v>
      </c>
      <c r="AD278" s="1">
        <v>193026.874317694</v>
      </c>
      <c r="AE278" s="15" t="e">
        <v>#N/A</v>
      </c>
      <c r="AF278" s="1">
        <v>40154.9951174051</v>
      </c>
      <c r="AG278" s="15">
        <v>64140.7435275303</v>
      </c>
      <c r="AH278" s="15">
        <v>34.9337039949664</v>
      </c>
      <c r="AI278" s="1">
        <v>21.7580225700555</v>
      </c>
      <c r="AJ278" s="1">
        <v>23.9158216392273</v>
      </c>
      <c r="AK278" s="1">
        <v>1.96480510259156</v>
      </c>
      <c r="AL278" s="1">
        <v>1.47667165409508</v>
      </c>
      <c r="AM278" s="1">
        <v>1.68760023841338</v>
      </c>
      <c r="AN278" s="1">
        <v>690.221791345921</v>
      </c>
      <c r="AO278" s="15">
        <v>0.989161066163625</v>
      </c>
      <c r="AP278" s="1">
        <v>2507.96299022136</v>
      </c>
      <c r="AQ278" s="15">
        <v>3765.37116864375</v>
      </c>
      <c r="AR278" s="15">
        <v>9321.75124522207</v>
      </c>
      <c r="AS278" s="15">
        <v>964.141550504951</v>
      </c>
      <c r="AT278" s="1">
        <v>478.194215509846</v>
      </c>
      <c r="AU278" s="1">
        <v>17037.421170102</v>
      </c>
      <c r="AV278" s="15">
        <v>9614.01790396204</v>
      </c>
      <c r="AW278" s="15">
        <v>0.522639698752599</v>
      </c>
      <c r="AX278" s="1">
        <v>6045.40859184397</v>
      </c>
      <c r="AY278" s="15">
        <v>0.313418207202476</v>
      </c>
      <c r="AZ278" s="1">
        <v>1207.84153507661</v>
      </c>
      <c r="BA278" s="1">
        <v>0.063975746696985</v>
      </c>
      <c r="BB278" s="1">
        <v>1877.54281078087</v>
      </c>
      <c r="BC278" s="15">
        <v>0.0999663473613199</v>
      </c>
      <c r="BD278" s="1">
        <v>18744.8108416635</v>
      </c>
      <c r="BE278" s="15">
        <v>0.507712803747181</v>
      </c>
      <c r="BF278" s="1">
        <v>0.247831728947256</v>
      </c>
      <c r="BG278" s="1">
        <v>0.18557263072515</v>
      </c>
      <c r="BH278" s="1">
        <v>0.0377697657973029</v>
      </c>
      <c r="BI278" s="1">
        <v>0.0211130707831101</v>
      </c>
    </row>
    <row r="279" ht="15.75" customHeight="1">
      <c r="A279" s="1" t="s">
        <v>1827</v>
      </c>
      <c r="B279" s="1" t="s">
        <v>675</v>
      </c>
      <c r="C279" s="1">
        <v>78.1</v>
      </c>
      <c r="D279" s="1">
        <v>10.7541772906305</v>
      </c>
      <c r="E279" s="1">
        <v>707.42447875</v>
      </c>
      <c r="F279" s="1" t="e">
        <v>#N/A</v>
      </c>
      <c r="G279" s="1">
        <v>0.0552530469776928</v>
      </c>
      <c r="H279" s="1" t="e">
        <v>#N/A</v>
      </c>
      <c r="I279" s="1">
        <v>0.107660803161724</v>
      </c>
      <c r="J279" s="1">
        <v>0.834287515179404</v>
      </c>
      <c r="K279" s="1">
        <v>0.0400583503610445</v>
      </c>
      <c r="L279" s="1">
        <v>0.530523129034976</v>
      </c>
      <c r="M279" s="1">
        <v>0.0307966470398411</v>
      </c>
      <c r="N279" s="1">
        <v>0.161537195996782</v>
      </c>
      <c r="O279" s="1">
        <v>66571.6191468467</v>
      </c>
      <c r="P279" s="15">
        <v>0.196958850490034</v>
      </c>
      <c r="Q279" s="1">
        <v>0.139513595153944</v>
      </c>
      <c r="R279" s="1">
        <v>0.663527554356022</v>
      </c>
      <c r="S279" s="1">
        <v>9.00218608184612</v>
      </c>
      <c r="T279" s="1">
        <v>81208.1419380324</v>
      </c>
      <c r="U279" s="15">
        <v>91.53780330164</v>
      </c>
      <c r="V279" s="1">
        <v>279594.721332648</v>
      </c>
      <c r="W279" s="15">
        <v>0.725685432082841</v>
      </c>
      <c r="X279" s="1">
        <v>0.0959404764701086</v>
      </c>
      <c r="Y279" s="1">
        <v>0.178374091447051</v>
      </c>
      <c r="Z279" s="1">
        <v>0.274314567917159</v>
      </c>
      <c r="AA279" s="1">
        <v>279.594721332648</v>
      </c>
      <c r="AB279" s="1">
        <v>7111.47437093122</v>
      </c>
      <c r="AC279" s="15">
        <v>609.32673938801</v>
      </c>
      <c r="AD279" s="1">
        <v>210088.470143446</v>
      </c>
      <c r="AE279" s="15" t="e">
        <v>#N/A</v>
      </c>
      <c r="AF279" s="1">
        <v>42819.8282264409</v>
      </c>
      <c r="AG279" s="15">
        <v>70488.8880465091</v>
      </c>
      <c r="AH279" s="15">
        <v>36.9317197743174</v>
      </c>
      <c r="AI279" s="1">
        <v>22.1454886720642</v>
      </c>
      <c r="AJ279" s="1">
        <v>26.7763630977909</v>
      </c>
      <c r="AK279" s="1">
        <v>1.62180474611969</v>
      </c>
      <c r="AL279" s="1">
        <v>1.08656021341503</v>
      </c>
      <c r="AM279" s="1">
        <v>1.47789989380063</v>
      </c>
      <c r="AN279" s="1">
        <v>2327.20664106649</v>
      </c>
      <c r="AO279" s="15">
        <v>1.46029883600871</v>
      </c>
      <c r="AP279" s="1">
        <v>2361.47243936461</v>
      </c>
      <c r="AQ279" s="15">
        <v>3441.38040614841</v>
      </c>
      <c r="AR279" s="15">
        <v>9984.41635138286</v>
      </c>
      <c r="AS279" s="15">
        <v>1160.46782824166</v>
      </c>
      <c r="AT279" s="1">
        <v>544.10841095029</v>
      </c>
      <c r="AU279" s="1">
        <v>17491.8454360878</v>
      </c>
      <c r="AV279" s="15">
        <v>8649.21360275763</v>
      </c>
      <c r="AW279" s="15">
        <v>0.445859747166889</v>
      </c>
      <c r="AX279" s="1">
        <v>8027.67876966109</v>
      </c>
      <c r="AY279" s="15">
        <v>0.418683405743258</v>
      </c>
      <c r="AZ279" s="1">
        <v>1519.41793278094</v>
      </c>
      <c r="BA279" s="1">
        <v>0.0772610245403322</v>
      </c>
      <c r="BB279" s="1">
        <v>1131.30032176299</v>
      </c>
      <c r="BC279" s="15">
        <v>0.0581958225432696</v>
      </c>
      <c r="BD279" s="1">
        <v>19327.6106269626</v>
      </c>
      <c r="BE279" s="15">
        <v>0.551268207109507</v>
      </c>
      <c r="BF279" s="1">
        <v>0.235191187851219</v>
      </c>
      <c r="BG279" s="1">
        <v>0.14838965003971</v>
      </c>
      <c r="BH279" s="1">
        <v>0.0413535150384447</v>
      </c>
      <c r="BI279" s="1">
        <v>0.0237974399611186</v>
      </c>
    </row>
    <row r="280" ht="15.75" customHeight="1">
      <c r="A280" s="1" t="s">
        <v>1829</v>
      </c>
      <c r="B280" s="1" t="s">
        <v>677</v>
      </c>
      <c r="C280" s="1">
        <v>47.15</v>
      </c>
      <c r="D280" s="1">
        <v>54.7439490992667</v>
      </c>
      <c r="E280" s="1">
        <v>2065.9674038</v>
      </c>
      <c r="F280" s="1">
        <v>0.0147664177340813</v>
      </c>
      <c r="G280" s="1">
        <v>0.024447125338142</v>
      </c>
      <c r="H280" s="1" t="e">
        <v>#N/A</v>
      </c>
      <c r="I280" s="1">
        <v>0.0367292472833292</v>
      </c>
      <c r="J280" s="1">
        <v>0.879714350593552</v>
      </c>
      <c r="K280" s="1">
        <v>0.0463069529197231</v>
      </c>
      <c r="L280" s="1">
        <v>0.426268554755496</v>
      </c>
      <c r="M280" s="1">
        <v>0.0245152427813732</v>
      </c>
      <c r="N280" s="1">
        <v>0.139237169441916</v>
      </c>
      <c r="O280" s="1">
        <v>72719.2562110475</v>
      </c>
      <c r="P280" s="15">
        <v>0.176777204191623</v>
      </c>
      <c r="Q280" s="1">
        <v>0.148412121067369</v>
      </c>
      <c r="R280" s="1">
        <v>0.674810674741009</v>
      </c>
      <c r="S280" s="1">
        <v>16.1020244736915</v>
      </c>
      <c r="T280" s="1">
        <v>101115.274285703</v>
      </c>
      <c r="U280" s="15">
        <v>148.41255214428</v>
      </c>
      <c r="V280" s="1">
        <v>299295.161367347</v>
      </c>
      <c r="W280" s="15">
        <v>0.776765745543696</v>
      </c>
      <c r="X280" s="1">
        <v>0.156744675166226</v>
      </c>
      <c r="Y280" s="1">
        <v>0.0664895792900776</v>
      </c>
      <c r="Z280" s="1">
        <v>0.223234254456304</v>
      </c>
      <c r="AA280" s="1">
        <v>299.295161367347</v>
      </c>
      <c r="AB280" s="1">
        <v>7964.21602283559</v>
      </c>
      <c r="AC280" s="15">
        <v>781.006549296071</v>
      </c>
      <c r="AD280" s="1">
        <v>228155.564041699</v>
      </c>
      <c r="AE280" s="15" t="e">
        <v>#N/A</v>
      </c>
      <c r="AF280" s="1">
        <v>47735.2964580504</v>
      </c>
      <c r="AG280" s="15">
        <v>83017.6702558334</v>
      </c>
      <c r="AH280" s="15">
        <v>49.7832626808479</v>
      </c>
      <c r="AI280" s="1">
        <v>24.2891536596058</v>
      </c>
      <c r="AJ280" s="1">
        <v>28.8112831601604</v>
      </c>
      <c r="AK280" s="1">
        <v>1.73461169409715</v>
      </c>
      <c r="AL280" s="1">
        <v>1.20653619340438</v>
      </c>
      <c r="AM280" s="1">
        <v>1.46664088955884</v>
      </c>
      <c r="AN280" s="1">
        <v>932.481108829003</v>
      </c>
      <c r="AO280" s="15">
        <v>0.904315089229567</v>
      </c>
      <c r="AP280" s="1">
        <v>1820.91476326322</v>
      </c>
      <c r="AQ280" s="15">
        <v>2620.11868945442</v>
      </c>
      <c r="AR280" s="15">
        <v>8555.98212826943</v>
      </c>
      <c r="AS280" s="15">
        <v>997.736365640911</v>
      </c>
      <c r="AT280" s="1">
        <v>460.799974505387</v>
      </c>
      <c r="AU280" s="1">
        <v>14455.5519211334</v>
      </c>
      <c r="AV280" s="15">
        <v>5549.03362719258</v>
      </c>
      <c r="AW280" s="15">
        <v>0.361460798504751</v>
      </c>
      <c r="AX280" s="1">
        <v>7874.27488265496</v>
      </c>
      <c r="AY280" s="15">
        <v>0.496318653868885</v>
      </c>
      <c r="AZ280" s="1">
        <v>1358.12885258821</v>
      </c>
      <c r="BA280" s="1">
        <v>0.0870236787825319</v>
      </c>
      <c r="BB280" s="1">
        <v>850.853202340595</v>
      </c>
      <c r="BC280" s="15">
        <v>0.0551968688402696</v>
      </c>
      <c r="BD280" s="1">
        <v>15632.2905647763</v>
      </c>
      <c r="BE280" s="15">
        <v>0.552438606922109</v>
      </c>
      <c r="BF280" s="1">
        <v>0.222030953862842</v>
      </c>
      <c r="BG280" s="1">
        <v>0.167742877543677</v>
      </c>
      <c r="BH280" s="1">
        <v>0.0384589562156375</v>
      </c>
      <c r="BI280" s="1">
        <v>0.0193286054557342</v>
      </c>
    </row>
    <row r="281" ht="15.75" customHeight="1">
      <c r="A281" s="1" t="s">
        <v>1806</v>
      </c>
      <c r="B281" s="1" t="s">
        <v>681</v>
      </c>
      <c r="C281" s="1">
        <v>92.05</v>
      </c>
      <c r="D281" s="1">
        <v>11.1025602939091</v>
      </c>
      <c r="E281" s="1">
        <v>970.28364715</v>
      </c>
      <c r="F281" s="1">
        <v>0.0132489721533888</v>
      </c>
      <c r="G281" s="1">
        <v>0.011267157960777</v>
      </c>
      <c r="H281" s="1" t="e">
        <v>#N/A</v>
      </c>
      <c r="I281" s="1">
        <v>0.0303768141477606</v>
      </c>
      <c r="J281" s="1">
        <v>0.930466019694824</v>
      </c>
      <c r="K281" s="1">
        <v>0.0309960490693386</v>
      </c>
      <c r="L281" s="1">
        <v>0.376582083444311</v>
      </c>
      <c r="M281" s="1">
        <v>0.018019501998284</v>
      </c>
      <c r="N281" s="1">
        <v>0.147877654173512</v>
      </c>
      <c r="O281" s="1">
        <v>65228.6349705865</v>
      </c>
      <c r="P281" s="15">
        <v>0.220111563603214</v>
      </c>
      <c r="Q281" s="1">
        <v>0.178591361559354</v>
      </c>
      <c r="R281" s="1">
        <v>0.601297074837432</v>
      </c>
      <c r="S281" s="1">
        <v>11.1968636557249</v>
      </c>
      <c r="T281" s="1">
        <v>80868.6437677654</v>
      </c>
      <c r="U281" s="15">
        <v>95.728493530335</v>
      </c>
      <c r="V281" s="1">
        <v>301569.307964194</v>
      </c>
      <c r="W281" s="15">
        <v>0.798344543058195</v>
      </c>
      <c r="X281" s="1">
        <v>0.0571396817716902</v>
      </c>
      <c r="Y281" s="1">
        <v>0.144515775170115</v>
      </c>
      <c r="Z281" s="1">
        <v>0.201655456941805</v>
      </c>
      <c r="AA281" s="1">
        <v>301.569307964194</v>
      </c>
      <c r="AB281" s="1">
        <v>7527.29825082882</v>
      </c>
      <c r="AC281" s="15">
        <v>660.715027902447</v>
      </c>
      <c r="AD281" s="1">
        <v>240817.489158785</v>
      </c>
      <c r="AE281" s="15" t="e">
        <v>#N/A</v>
      </c>
      <c r="AF281" s="1">
        <v>45257.9697987353</v>
      </c>
      <c r="AG281" s="15">
        <v>74575.1810771443</v>
      </c>
      <c r="AH281" s="15">
        <v>36.0044906213078</v>
      </c>
      <c r="AI281" s="1">
        <v>21.0248576405139</v>
      </c>
      <c r="AJ281" s="1">
        <v>22.9565472053404</v>
      </c>
      <c r="AK281" s="1">
        <v>1.92171018189977</v>
      </c>
      <c r="AL281" s="1">
        <v>0.987651221393714</v>
      </c>
      <c r="AM281" s="1">
        <v>1.46587937295126</v>
      </c>
      <c r="AN281" s="1">
        <v>2033.38293992189</v>
      </c>
      <c r="AO281" s="15">
        <v>1.23888321756639</v>
      </c>
      <c r="AP281" s="1">
        <v>2237.71269141501</v>
      </c>
      <c r="AQ281" s="15">
        <v>3201.81695386208</v>
      </c>
      <c r="AR281" s="15">
        <v>8777.11848696491</v>
      </c>
      <c r="AS281" s="15">
        <v>1086.88295334835</v>
      </c>
      <c r="AT281" s="1">
        <v>592.593516018632</v>
      </c>
      <c r="AU281" s="1">
        <v>15896.124601609</v>
      </c>
      <c r="AV281" s="15">
        <v>7868.88581000987</v>
      </c>
      <c r="AW281" s="15">
        <v>0.430935919636655</v>
      </c>
      <c r="AX281" s="1">
        <v>8167.342436596</v>
      </c>
      <c r="AY281" s="15">
        <v>0.429463274376631</v>
      </c>
      <c r="AZ281" s="1">
        <v>1489.44073332329</v>
      </c>
      <c r="BA281" s="1">
        <v>0.0813792263124044</v>
      </c>
      <c r="BB281" s="1">
        <v>1066.80932014353</v>
      </c>
      <c r="BC281" s="15">
        <v>0.0582215796808179</v>
      </c>
      <c r="BD281" s="1">
        <v>18592.4783000727</v>
      </c>
      <c r="BE281" s="15">
        <v>0.536963420017612</v>
      </c>
      <c r="BF281" s="1">
        <v>0.232761826962535</v>
      </c>
      <c r="BG281" s="1">
        <v>0.16668950722038</v>
      </c>
      <c r="BH281" s="1">
        <v>0.0448527126001659</v>
      </c>
      <c r="BI281" s="1">
        <v>0.0187325331993074</v>
      </c>
    </row>
    <row r="282" ht="15.75" customHeight="1">
      <c r="A282" s="1" t="s">
        <v>1832</v>
      </c>
      <c r="B282" s="1" t="s">
        <v>683</v>
      </c>
      <c r="C282" s="1">
        <v>26.75</v>
      </c>
      <c r="D282" s="1">
        <v>139.677286436834</v>
      </c>
      <c r="E282" s="1">
        <v>1695.3581637</v>
      </c>
      <c r="F282" s="1">
        <v>0.0159871982123609</v>
      </c>
      <c r="G282" s="1">
        <v>0.218963515809838</v>
      </c>
      <c r="H282" s="1" t="e">
        <v>#N/A</v>
      </c>
      <c r="I282" s="1">
        <v>0.139087131995801</v>
      </c>
      <c r="J282" s="1">
        <v>0.537864231414814</v>
      </c>
      <c r="K282" s="1">
        <v>0.0934111568883373</v>
      </c>
      <c r="L282" s="1">
        <v>0.916961355644805</v>
      </c>
      <c r="M282" s="1">
        <v>0.0337995530252734</v>
      </c>
      <c r="N282" s="1">
        <v>0.171561416282429</v>
      </c>
      <c r="O282" s="1">
        <v>71213.9240990729</v>
      </c>
      <c r="P282" s="15">
        <v>0.22848840201977</v>
      </c>
      <c r="Q282" s="1">
        <v>0.156575691389952</v>
      </c>
      <c r="R282" s="1">
        <v>0.614935906590278</v>
      </c>
      <c r="S282" s="1">
        <v>20.0997146782625</v>
      </c>
      <c r="T282" s="1">
        <v>93224.9110137388</v>
      </c>
      <c r="U282" s="15">
        <v>107.011194529997</v>
      </c>
      <c r="V282" s="1">
        <v>264892.820948169</v>
      </c>
      <c r="W282" s="15">
        <v>0.684196192950085</v>
      </c>
      <c r="X282" s="1">
        <v>0.221851254957147</v>
      </c>
      <c r="Y282" s="1">
        <v>0.0939525520927685</v>
      </c>
      <c r="Z282" s="1">
        <v>0.315803807049915</v>
      </c>
      <c r="AA282" s="1">
        <v>264.892820948169</v>
      </c>
      <c r="AB282" s="1">
        <v>7715.10119811741</v>
      </c>
      <c r="AC282" s="15">
        <v>722.90076500724</v>
      </c>
      <c r="AD282" s="1">
        <v>170574.316051988</v>
      </c>
      <c r="AE282" s="15" t="e">
        <v>#N/A</v>
      </c>
      <c r="AF282" s="1">
        <v>38337.891700861</v>
      </c>
      <c r="AG282" s="15">
        <v>58081.7667963604</v>
      </c>
      <c r="AH282" s="15">
        <v>49.5168845752686</v>
      </c>
      <c r="AI282" s="1">
        <v>25.4735162053013</v>
      </c>
      <c r="AJ282" s="1">
        <v>30.8486882239547</v>
      </c>
      <c r="AK282" s="1">
        <v>2.0088719853669</v>
      </c>
      <c r="AL282" s="1">
        <v>1.19161077255904</v>
      </c>
      <c r="AM282" s="1">
        <v>1.58325128305925</v>
      </c>
      <c r="AN282" s="1">
        <v>391.786874727632</v>
      </c>
      <c r="AO282" s="15">
        <v>1.08606894096741</v>
      </c>
      <c r="AP282" s="1">
        <v>2440.35657749787</v>
      </c>
      <c r="AQ282" s="15">
        <v>3170.61740910765</v>
      </c>
      <c r="AR282" s="15">
        <v>9853.46609299487</v>
      </c>
      <c r="AS282" s="15">
        <v>1240.48865515838</v>
      </c>
      <c r="AT282" s="1">
        <v>542.522959569006</v>
      </c>
      <c r="AU282" s="1">
        <v>17247.4516943278</v>
      </c>
      <c r="AV282" s="15">
        <v>8511.62748746694</v>
      </c>
      <c r="AW282" s="15">
        <v>0.465353199862407</v>
      </c>
      <c r="AX282" s="1">
        <v>7096.84518698107</v>
      </c>
      <c r="AY282" s="15">
        <v>0.361920728843669</v>
      </c>
      <c r="AZ282" s="1">
        <v>1165.79883055633</v>
      </c>
      <c r="BA282" s="1">
        <v>0.0610899405278177</v>
      </c>
      <c r="BB282" s="1">
        <v>2120.70645502441</v>
      </c>
      <c r="BC282" s="15">
        <v>0.111636130771344</v>
      </c>
      <c r="BD282" s="1">
        <v>18894.9779600287</v>
      </c>
      <c r="BE282" s="15">
        <v>0.556489699645654</v>
      </c>
      <c r="BF282" s="1">
        <v>0.224129820960711</v>
      </c>
      <c r="BG282" s="1">
        <v>0.167397096975822</v>
      </c>
      <c r="BH282" s="1">
        <v>0.0333533141687055</v>
      </c>
      <c r="BI282" s="1">
        <v>0.0186300682491068</v>
      </c>
    </row>
    <row r="283" ht="15.75" customHeight="1">
      <c r="A283" s="1" t="s">
        <v>1759</v>
      </c>
      <c r="B283" s="1" t="s">
        <v>686</v>
      </c>
      <c r="C283" s="1">
        <v>87.75</v>
      </c>
      <c r="D283" s="1">
        <v>15.2343754445412</v>
      </c>
      <c r="E283" s="1">
        <v>1276.42435435</v>
      </c>
      <c r="F283" s="1" t="e">
        <v>#N/A</v>
      </c>
      <c r="G283" s="1">
        <v>0.00955787460244386</v>
      </c>
      <c r="H283" s="1" t="e">
        <v>#N/A</v>
      </c>
      <c r="I283" s="1">
        <v>0.024972948895825</v>
      </c>
      <c r="J283" s="1">
        <v>0.935664507053467</v>
      </c>
      <c r="K283" s="1">
        <v>0.0316584291763835</v>
      </c>
      <c r="L283" s="1">
        <v>0.473216882238939</v>
      </c>
      <c r="M283" s="1" t="e">
        <v>#N/A</v>
      </c>
      <c r="N283" s="1">
        <v>0.143344954084098</v>
      </c>
      <c r="O283" s="1">
        <v>67240.183450756</v>
      </c>
      <c r="P283" s="15">
        <v>0.234120821944636</v>
      </c>
      <c r="Q283" s="1">
        <v>0.173076370296762</v>
      </c>
      <c r="R283" s="1">
        <v>0.592802807758602</v>
      </c>
      <c r="S283" s="1">
        <v>12.7517850315925</v>
      </c>
      <c r="T283" s="1">
        <v>88487.3937534985</v>
      </c>
      <c r="U283" s="15">
        <v>108.903842982544</v>
      </c>
      <c r="V283" s="1">
        <v>291206.994627805</v>
      </c>
      <c r="W283" s="15">
        <v>0.835590031940272</v>
      </c>
      <c r="X283" s="1">
        <v>0.0690291259758196</v>
      </c>
      <c r="Y283" s="1">
        <v>0.0953808420839083</v>
      </c>
      <c r="Z283" s="1">
        <v>0.164409968059728</v>
      </c>
      <c r="AA283" s="1">
        <v>291.206994627805</v>
      </c>
      <c r="AB283" s="1">
        <v>6733.86305322967</v>
      </c>
      <c r="AC283" s="15">
        <v>691.173273209177</v>
      </c>
      <c r="AD283" s="1">
        <v>223954.268527091</v>
      </c>
      <c r="AE283" s="15" t="e">
        <v>#N/A</v>
      </c>
      <c r="AF283" s="1">
        <v>47441.8655301068</v>
      </c>
      <c r="AG283" s="15">
        <v>77856.3452516396</v>
      </c>
      <c r="AH283" s="15">
        <v>35.004993081225</v>
      </c>
      <c r="AI283" s="1">
        <v>21.2807229551697</v>
      </c>
      <c r="AJ283" s="1">
        <v>22.062735728981</v>
      </c>
      <c r="AK283" s="1">
        <v>1.67677123767464</v>
      </c>
      <c r="AL283" s="1">
        <v>1.01380603378149</v>
      </c>
      <c r="AM283" s="1">
        <v>1.15232756744585</v>
      </c>
      <c r="AN283" s="1">
        <v>1883.24695529968</v>
      </c>
      <c r="AO283" s="15">
        <v>1.14744665130337</v>
      </c>
      <c r="AP283" s="1">
        <v>2141.18080102895</v>
      </c>
      <c r="AQ283" s="15">
        <v>3130.93374110298</v>
      </c>
      <c r="AR283" s="15">
        <v>8517.45975070834</v>
      </c>
      <c r="AS283" s="15">
        <v>1103.91862094918</v>
      </c>
      <c r="AT283" s="1">
        <v>458.119967710721</v>
      </c>
      <c r="AU283" s="1">
        <v>15351.6128815002</v>
      </c>
      <c r="AV283" s="15">
        <v>7330.96855650914</v>
      </c>
      <c r="AW283" s="15">
        <v>0.423902591601802</v>
      </c>
      <c r="AX283" s="1">
        <v>7722.46236274023</v>
      </c>
      <c r="AY283" s="15">
        <v>0.436556572124755</v>
      </c>
      <c r="AZ283" s="1">
        <v>1340.27135933288</v>
      </c>
      <c r="BA283" s="1">
        <v>0.0768622682764595</v>
      </c>
      <c r="BB283" s="1">
        <v>1101.11873289031</v>
      </c>
      <c r="BC283" s="15">
        <v>0.0626785680028925</v>
      </c>
      <c r="BD283" s="1">
        <v>17494.8210114726</v>
      </c>
      <c r="BE283" s="15">
        <v>0.544175265945581</v>
      </c>
      <c r="BF283" s="1">
        <v>0.2294254395445</v>
      </c>
      <c r="BG283" s="1">
        <v>0.164674442668803</v>
      </c>
      <c r="BH283" s="1">
        <v>0.0434773019903848</v>
      </c>
      <c r="BI283" s="1">
        <v>0.0182475498507315</v>
      </c>
    </row>
    <row r="284" ht="15.75" customHeight="1">
      <c r="A284" s="1" t="s">
        <v>1792</v>
      </c>
      <c r="B284" s="1" t="s">
        <v>679</v>
      </c>
      <c r="C284" s="1">
        <v>54.0</v>
      </c>
      <c r="D284" s="1">
        <v>40.7985680260867</v>
      </c>
      <c r="E284" s="1">
        <v>1679.39112935</v>
      </c>
      <c r="F284" s="1">
        <v>0.0231909055678445</v>
      </c>
      <c r="G284" s="1">
        <v>0.0255505708729162</v>
      </c>
      <c r="H284" s="1" t="e">
        <v>#N/A</v>
      </c>
      <c r="I284" s="1">
        <v>0.0403434453974174</v>
      </c>
      <c r="J284" s="1">
        <v>0.88351469199592</v>
      </c>
      <c r="K284" s="1">
        <v>0.0356518123887453</v>
      </c>
      <c r="L284" s="1">
        <v>0.267249991330308</v>
      </c>
      <c r="M284" s="1">
        <v>0.0321332597692945</v>
      </c>
      <c r="N284" s="1">
        <v>0.122945940936838</v>
      </c>
      <c r="O284" s="1">
        <v>72074.4619059633</v>
      </c>
      <c r="P284" s="15">
        <v>0.175188014562401</v>
      </c>
      <c r="Q284" s="1">
        <v>0.147781467576376</v>
      </c>
      <c r="R284" s="1">
        <v>0.677030517861223</v>
      </c>
      <c r="S284" s="1">
        <v>14.7445390197443</v>
      </c>
      <c r="T284" s="1">
        <v>96208.2661646694</v>
      </c>
      <c r="U284" s="15">
        <v>133.543170376576</v>
      </c>
      <c r="V284" s="1">
        <v>363160.988015969</v>
      </c>
      <c r="W284" s="15">
        <v>0.823732397298418</v>
      </c>
      <c r="X284" s="1">
        <v>0.126870254630231</v>
      </c>
      <c r="Y284" s="1">
        <v>0.0493973480713504</v>
      </c>
      <c r="Z284" s="1">
        <v>0.176267602701582</v>
      </c>
      <c r="AA284" s="1">
        <v>363.160988015969</v>
      </c>
      <c r="AB284" s="1">
        <v>9521.57807108879</v>
      </c>
      <c r="AC284" s="15">
        <v>1019.46115564076</v>
      </c>
      <c r="AD284" s="15">
        <v>262574.432383232</v>
      </c>
      <c r="AE284" s="15" t="e">
        <v>#N/A</v>
      </c>
      <c r="AF284" s="1">
        <v>52842.6355433287</v>
      </c>
      <c r="AG284" s="15">
        <v>102468.391167973</v>
      </c>
      <c r="AH284" s="15">
        <v>48.8031992828866</v>
      </c>
      <c r="AI284" s="1">
        <v>24.6810512493705</v>
      </c>
      <c r="AJ284" s="1">
        <v>27.5873882827687</v>
      </c>
      <c r="AK284" s="1">
        <v>1.88966255798361</v>
      </c>
      <c r="AL284" s="1">
        <v>1.24716738271154</v>
      </c>
      <c r="AM284" s="1">
        <v>1.55797395956955</v>
      </c>
      <c r="AN284" s="1">
        <v>1531.57003514453</v>
      </c>
      <c r="AO284" s="15">
        <v>0.896704245541249</v>
      </c>
      <c r="AP284" s="1">
        <v>2043.53199175721</v>
      </c>
      <c r="AQ284" s="15">
        <v>2824.4412862511</v>
      </c>
      <c r="AR284" s="15">
        <v>8482.51721325552</v>
      </c>
      <c r="AS284" s="15">
        <v>908.982242028894</v>
      </c>
      <c r="AT284" s="15">
        <v>470.623191159706</v>
      </c>
      <c r="AU284" s="1">
        <v>14730.0959244524</v>
      </c>
      <c r="AV284" s="15">
        <v>4511.00882186377</v>
      </c>
      <c r="AW284" s="15">
        <v>0.276996015850874</v>
      </c>
      <c r="AX284" s="1">
        <v>10011.3025674025</v>
      </c>
      <c r="AY284" s="15">
        <v>0.592183238448638</v>
      </c>
      <c r="AZ284" s="1">
        <v>1541.548552378</v>
      </c>
      <c r="BA284" s="15">
        <v>0.0924062444319916</v>
      </c>
      <c r="BB284" s="1">
        <v>634.232271360667</v>
      </c>
      <c r="BC284" s="15">
        <v>0.0384145012715141</v>
      </c>
      <c r="BD284" s="1">
        <v>16698.0922130049</v>
      </c>
      <c r="BE284" s="15">
        <v>0.552670804157347</v>
      </c>
      <c r="BF284" s="1">
        <v>0.223524471595719</v>
      </c>
      <c r="BG284" s="1">
        <v>0.15961067003074</v>
      </c>
      <c r="BH284" s="1">
        <v>0.0405404570712159</v>
      </c>
      <c r="BI284" s="1">
        <v>0.0236535971449775</v>
      </c>
    </row>
    <row r="285" ht="15.75" customHeight="1">
      <c r="A285" s="1" t="s">
        <v>1833</v>
      </c>
      <c r="B285" s="1" t="s">
        <v>688</v>
      </c>
      <c r="C285" s="1">
        <v>31.45</v>
      </c>
      <c r="D285" s="1">
        <v>170.056611898772</v>
      </c>
      <c r="E285" s="1">
        <v>4979.2470813</v>
      </c>
      <c r="F285" s="1">
        <v>0.046188102538255</v>
      </c>
      <c r="G285" s="1">
        <v>0.229780463072244</v>
      </c>
      <c r="H285" s="1">
        <v>0.00207705630680333</v>
      </c>
      <c r="I285" s="1">
        <v>0.100519248963802</v>
      </c>
      <c r="J285" s="1">
        <v>0.535004215184387</v>
      </c>
      <c r="K285" s="1">
        <v>0.0870094757240485</v>
      </c>
      <c r="L285" s="1">
        <v>0.657781227533394</v>
      </c>
      <c r="M285" s="1">
        <v>0.0702812995476135</v>
      </c>
      <c r="N285" s="1">
        <v>0.176421002791395</v>
      </c>
      <c r="O285" s="1">
        <v>78749.3353384787</v>
      </c>
      <c r="P285" s="15">
        <v>0.189973038746466</v>
      </c>
      <c r="Q285" s="1">
        <v>0.175132385933922</v>
      </c>
      <c r="R285" s="1">
        <v>0.634894575319612</v>
      </c>
      <c r="S285" s="1">
        <v>46.3194954342364</v>
      </c>
      <c r="T285" s="1">
        <v>104763.692003121</v>
      </c>
      <c r="U285" s="15">
        <v>132.428922972987</v>
      </c>
      <c r="V285" s="1">
        <v>305083.524214948</v>
      </c>
      <c r="W285" s="15">
        <v>0.767219800301392</v>
      </c>
      <c r="X285" s="1">
        <v>0.193257315718936</v>
      </c>
      <c r="Y285" s="1">
        <v>0.0395228839796727</v>
      </c>
      <c r="Z285" s="1">
        <v>0.232780199698608</v>
      </c>
      <c r="AA285" s="1">
        <v>305.083524214948</v>
      </c>
      <c r="AB285" s="1">
        <v>9896.14874406574</v>
      </c>
      <c r="AC285" s="15">
        <v>967.144226601166</v>
      </c>
      <c r="AD285" s="1">
        <v>223522.60754392</v>
      </c>
      <c r="AE285" s="15" t="e">
        <v>#N/A</v>
      </c>
      <c r="AF285" s="1">
        <v>47329.831143559</v>
      </c>
      <c r="AG285" s="15">
        <v>79498.4228122536</v>
      </c>
      <c r="AH285" s="15">
        <v>63.6622548039779</v>
      </c>
      <c r="AI285" s="1">
        <v>28.2306934456387</v>
      </c>
      <c r="AJ285" s="1">
        <v>37.6088774216893</v>
      </c>
      <c r="AK285" s="1">
        <v>1.82200268930928</v>
      </c>
      <c r="AL285" s="1">
        <v>1.22333186427161</v>
      </c>
      <c r="AM285" s="1">
        <v>1.58109303845067</v>
      </c>
      <c r="AN285" s="1">
        <v>490.845570041867</v>
      </c>
      <c r="AO285" s="15">
        <v>0.937157599507801</v>
      </c>
      <c r="AP285" s="1">
        <v>2039.58684459349</v>
      </c>
      <c r="AQ285" s="15">
        <v>2897.82859555</v>
      </c>
      <c r="AR285" s="15">
        <v>9533.73344160422</v>
      </c>
      <c r="AS285" s="15">
        <v>1200.03749752462</v>
      </c>
      <c r="AT285" s="15">
        <v>526.230595955062</v>
      </c>
      <c r="AU285" s="1">
        <v>16197.4169752274</v>
      </c>
      <c r="AV285" s="15">
        <v>5271.18655446525</v>
      </c>
      <c r="AW285" s="15">
        <v>0.320743973125865</v>
      </c>
      <c r="AX285" s="1">
        <v>9040.56220941876</v>
      </c>
      <c r="AY285" s="15">
        <v>0.521714260882981</v>
      </c>
      <c r="AZ285" s="1">
        <v>1332.95052521371</v>
      </c>
      <c r="BA285" s="1">
        <v>0.079395528090567</v>
      </c>
      <c r="BB285" s="1">
        <v>1301.91413829641</v>
      </c>
      <c r="BC285" s="15">
        <v>0.0781462378812377</v>
      </c>
      <c r="BD285" s="1">
        <v>16946.6134273941</v>
      </c>
      <c r="BE285" s="15">
        <v>0.578746304187842</v>
      </c>
      <c r="BF285" s="1">
        <v>0.229908499217312</v>
      </c>
      <c r="BG285" s="1">
        <v>0.142245982649624</v>
      </c>
      <c r="BH285" s="1">
        <v>0.0331898550827516</v>
      </c>
      <c r="BI285" s="1">
        <v>0.0159093588624708</v>
      </c>
    </row>
    <row r="286" ht="15.75" customHeight="1">
      <c r="A286" s="1" t="s">
        <v>1834</v>
      </c>
      <c r="B286" s="1" t="s">
        <v>690</v>
      </c>
      <c r="C286" s="1">
        <v>137.55</v>
      </c>
      <c r="D286" s="1">
        <v>12.6230612888882</v>
      </c>
      <c r="E286" s="1">
        <v>1609.69713395</v>
      </c>
      <c r="F286" s="1">
        <v>0.00715086137991498</v>
      </c>
      <c r="G286" s="1">
        <v>0.00785186717012782</v>
      </c>
      <c r="H286" s="1" t="e">
        <v>#N/A</v>
      </c>
      <c r="I286" s="1">
        <v>0.0206899654103748</v>
      </c>
      <c r="J286" s="1">
        <v>0.935776867565349</v>
      </c>
      <c r="K286" s="1">
        <v>0.0325835443626055</v>
      </c>
      <c r="L286" s="1">
        <v>0.60858732057989</v>
      </c>
      <c r="M286" s="1" t="e">
        <v>#N/A</v>
      </c>
      <c r="N286" s="1">
        <v>0.163938975345491</v>
      </c>
      <c r="O286" s="1">
        <v>68076.9190427398</v>
      </c>
      <c r="P286" s="15">
        <v>0.173482714533101</v>
      </c>
      <c r="Q286" s="1">
        <v>0.171697308124955</v>
      </c>
      <c r="R286" s="1">
        <v>0.654819977341944</v>
      </c>
      <c r="S286" s="1">
        <v>14.5273326540189</v>
      </c>
      <c r="T286" s="1">
        <v>92100.4426000929</v>
      </c>
      <c r="U286" s="15">
        <v>119.513319702569</v>
      </c>
      <c r="V286" s="1">
        <v>292910.833321174</v>
      </c>
      <c r="W286" s="15">
        <v>0.815835539096941</v>
      </c>
      <c r="X286" s="1">
        <v>0.0772988416121936</v>
      </c>
      <c r="Y286" s="1">
        <v>0.106865619290866</v>
      </c>
      <c r="Z286" s="1">
        <v>0.184164460903059</v>
      </c>
      <c r="AA286" s="1">
        <v>292.910833321174</v>
      </c>
      <c r="AB286" s="1">
        <v>6757.17094265377</v>
      </c>
      <c r="AC286" s="15">
        <v>685.264007268999</v>
      </c>
      <c r="AD286" s="1">
        <v>226517.120833163</v>
      </c>
      <c r="AE286" s="15" t="e">
        <v>#N/A</v>
      </c>
      <c r="AF286" s="1">
        <v>47037.846506403</v>
      </c>
      <c r="AG286" s="15">
        <v>76674.7824686504</v>
      </c>
      <c r="AH286" s="15">
        <v>34.5375770505621</v>
      </c>
      <c r="AI286" s="1">
        <v>21.3051941565335</v>
      </c>
      <c r="AJ286" s="1">
        <v>22.527550515324</v>
      </c>
      <c r="AK286" s="1">
        <v>1.72952197061437</v>
      </c>
      <c r="AL286" s="1">
        <v>0.89404670778048</v>
      </c>
      <c r="AM286" s="1">
        <v>1.24839639539388</v>
      </c>
      <c r="AN286" s="1">
        <v>1594.25018525237</v>
      </c>
      <c r="AO286" s="15">
        <v>1.14457829620616</v>
      </c>
      <c r="AP286" s="1">
        <v>1982.36513391166</v>
      </c>
      <c r="AQ286" s="15">
        <v>3202.45340367247</v>
      </c>
      <c r="AR286" s="15">
        <v>8695.79067656761</v>
      </c>
      <c r="AS286" s="15">
        <v>1029.36371479647</v>
      </c>
      <c r="AT286" s="1">
        <v>350.576278976918</v>
      </c>
      <c r="AU286" s="1">
        <v>15260.5492079251</v>
      </c>
      <c r="AV286" s="15">
        <v>6958.55013854185</v>
      </c>
      <c r="AW286" s="15">
        <v>0.417911046695796</v>
      </c>
      <c r="AX286" s="1">
        <v>7656.11182820061</v>
      </c>
      <c r="AY286" s="15">
        <v>0.445783396269487</v>
      </c>
      <c r="AZ286" s="1">
        <v>1273.96761703975</v>
      </c>
      <c r="BA286" s="1">
        <v>0.0751004472943105</v>
      </c>
      <c r="BB286" s="1">
        <v>1021.10771385503</v>
      </c>
      <c r="BC286" s="15">
        <v>0.0612051097395348</v>
      </c>
      <c r="BD286" s="1">
        <v>16909.7372976372</v>
      </c>
      <c r="BE286" s="15">
        <v>0.543866369903449</v>
      </c>
      <c r="BF286" s="1">
        <v>0.238049621778311</v>
      </c>
      <c r="BG286" s="1">
        <v>0.149710782532412</v>
      </c>
      <c r="BH286" s="1">
        <v>0.0431380826043894</v>
      </c>
      <c r="BI286" s="1">
        <v>0.0252351431814388</v>
      </c>
    </row>
    <row r="287" ht="15.75" customHeight="1">
      <c r="A287" s="1" t="s">
        <v>1417</v>
      </c>
      <c r="B287" s="1" t="s">
        <v>693</v>
      </c>
      <c r="C287" s="1">
        <v>13.7</v>
      </c>
      <c r="D287" s="1">
        <v>327.165372977382</v>
      </c>
      <c r="E287" s="1">
        <v>3686.24769105</v>
      </c>
      <c r="F287" s="1">
        <v>0.00530816088448476</v>
      </c>
      <c r="G287" s="1">
        <v>0.364907457703089</v>
      </c>
      <c r="H287" s="1">
        <v>0.00272589623029773</v>
      </c>
      <c r="I287" s="1">
        <v>0.159589659755184</v>
      </c>
      <c r="J287" s="1">
        <v>0.335230215648019</v>
      </c>
      <c r="K287" s="1">
        <v>0.141754144341351</v>
      </c>
      <c r="L287" s="1">
        <v>0.998473104161328</v>
      </c>
      <c r="M287" s="1">
        <v>0.0829067564214005</v>
      </c>
      <c r="N287" s="1">
        <v>0.206364305586342</v>
      </c>
      <c r="O287" s="1">
        <v>72716.5642657202</v>
      </c>
      <c r="P287" s="15">
        <v>0.254902243168625</v>
      </c>
      <c r="Q287" s="1">
        <v>0.183957736412156</v>
      </c>
      <c r="R287" s="1">
        <v>0.561140020419219</v>
      </c>
      <c r="S287" s="1">
        <v>55.9530543582489</v>
      </c>
      <c r="T287" s="1">
        <v>97238.8112349333</v>
      </c>
      <c r="U287" s="15">
        <v>85.691680827241</v>
      </c>
      <c r="V287" s="1">
        <v>171011.020510246</v>
      </c>
      <c r="W287" s="15">
        <v>0.679465023134183</v>
      </c>
      <c r="X287" s="1">
        <v>0.242220925050031</v>
      </c>
      <c r="Y287" s="1">
        <v>0.0783140518157861</v>
      </c>
      <c r="Z287" s="1">
        <v>0.320534976865817</v>
      </c>
      <c r="AA287" s="1">
        <v>171.011020510246</v>
      </c>
      <c r="AB287" s="1">
        <v>6010.32864769029</v>
      </c>
      <c r="AC287" s="15">
        <v>611.893089272445</v>
      </c>
      <c r="AD287" s="1">
        <v>85689.0124057394</v>
      </c>
      <c r="AE287" s="15" t="e">
        <v>#N/A</v>
      </c>
      <c r="AF287" s="1">
        <v>33255.3097215845</v>
      </c>
      <c r="AG287" s="15">
        <v>46405.8252077893</v>
      </c>
      <c r="AH287" s="15">
        <v>59.0909052435704</v>
      </c>
      <c r="AI287" s="1">
        <v>30.238901989269</v>
      </c>
      <c r="AJ287" s="1">
        <v>39.4082068726077</v>
      </c>
      <c r="AK287" s="1">
        <v>2.30768297465747</v>
      </c>
      <c r="AL287" s="1">
        <v>1.50285090748195</v>
      </c>
      <c r="AM287" s="1">
        <v>1.89982783955005</v>
      </c>
      <c r="AN287" s="1">
        <v>0.425529869793745</v>
      </c>
      <c r="AO287" s="15">
        <v>1.22096159375189</v>
      </c>
      <c r="AP287" s="1">
        <v>3106.90530123811</v>
      </c>
      <c r="AQ287" s="15">
        <v>4137.88876437525</v>
      </c>
      <c r="AR287" s="15">
        <v>10763.3847195977</v>
      </c>
      <c r="AS287" s="15">
        <v>1658.84649635636</v>
      </c>
      <c r="AT287" s="1">
        <v>845.103881669069</v>
      </c>
      <c r="AU287" s="1">
        <v>20512.1291632365</v>
      </c>
      <c r="AV287" s="15">
        <v>11550.6403772732</v>
      </c>
      <c r="AW287" s="15">
        <v>0.550155179714671</v>
      </c>
      <c r="AX287" s="1">
        <v>5120.79674979939</v>
      </c>
      <c r="AY287" s="15">
        <v>0.237453273973809</v>
      </c>
      <c r="AZ287" s="1">
        <v>1098.74901897101</v>
      </c>
      <c r="BA287" s="1">
        <v>0.0520948394812668</v>
      </c>
      <c r="BB287" s="1">
        <v>3411.4583752406</v>
      </c>
      <c r="BC287" s="15">
        <v>0.160296706856617</v>
      </c>
      <c r="BD287" s="1">
        <v>21181.6445212842</v>
      </c>
      <c r="BE287" s="15">
        <v>0.555678127105742</v>
      </c>
      <c r="BF287" s="1">
        <v>0.22550271945774</v>
      </c>
      <c r="BG287" s="1">
        <v>0.169307223336954</v>
      </c>
      <c r="BH287" s="1">
        <v>0.033121053882364</v>
      </c>
      <c r="BI287" s="1">
        <v>0.0163908762172004</v>
      </c>
    </row>
    <row r="288" ht="15.75" customHeight="1">
      <c r="A288" s="1" t="s">
        <v>1838</v>
      </c>
      <c r="B288" s="1" t="s">
        <v>695</v>
      </c>
      <c r="C288" s="1">
        <v>119.9</v>
      </c>
      <c r="D288" s="1">
        <v>6.77022423169253</v>
      </c>
      <c r="E288" s="1">
        <v>762.580033</v>
      </c>
      <c r="F288" s="1">
        <v>0.017999608499717</v>
      </c>
      <c r="G288" s="1">
        <v>0.0148422539248467</v>
      </c>
      <c r="H288" s="1" t="e">
        <v>#N/A</v>
      </c>
      <c r="I288" s="1">
        <v>0.0298179637289202</v>
      </c>
      <c r="J288" s="1">
        <v>0.936308730704783</v>
      </c>
      <c r="K288" s="1">
        <v>0.0267301964787163</v>
      </c>
      <c r="L288" s="1">
        <v>0.462243369142812</v>
      </c>
      <c r="M288" s="1">
        <v>0.018019501998284</v>
      </c>
      <c r="N288" s="1">
        <v>0.151873547989443</v>
      </c>
      <c r="O288" s="1">
        <v>64628.5354305132</v>
      </c>
      <c r="P288" s="15">
        <v>0.205958495145626</v>
      </c>
      <c r="Q288" s="1">
        <v>0.15139536984497</v>
      </c>
      <c r="R288" s="1">
        <v>0.642646135009404</v>
      </c>
      <c r="S288" s="1">
        <v>8.67996043125417</v>
      </c>
      <c r="T288" s="1">
        <v>85232.9340652301</v>
      </c>
      <c r="U288" s="15">
        <v>100.211166009698</v>
      </c>
      <c r="V288" s="1">
        <v>302424.451887006</v>
      </c>
      <c r="W288" s="15">
        <v>0.799261112211213</v>
      </c>
      <c r="X288" s="1">
        <v>0.0383869725913202</v>
      </c>
      <c r="Y288" s="1">
        <v>0.162351915197466</v>
      </c>
      <c r="Z288" s="1">
        <v>0.200738887788787</v>
      </c>
      <c r="AA288" s="1">
        <v>302.424451887006</v>
      </c>
      <c r="AB288" s="1">
        <v>7514.91319206885</v>
      </c>
      <c r="AC288" s="15">
        <v>623.202903871468</v>
      </c>
      <c r="AD288" s="1">
        <v>227021.364624211</v>
      </c>
      <c r="AE288" s="15" t="e">
        <v>#N/A</v>
      </c>
      <c r="AF288" s="1">
        <v>42650.2991128892</v>
      </c>
      <c r="AG288" s="15">
        <v>69441.6788429204</v>
      </c>
      <c r="AH288" s="15">
        <v>31.9992570389384</v>
      </c>
      <c r="AI288" s="1">
        <v>20.4753451822697</v>
      </c>
      <c r="AJ288" s="1">
        <v>22.812303438117</v>
      </c>
      <c r="AK288" s="1">
        <v>1.23589138768468</v>
      </c>
      <c r="AL288" s="1">
        <v>0.74596290719164</v>
      </c>
      <c r="AM288" s="1">
        <v>1.02943885253925</v>
      </c>
      <c r="AN288" s="1">
        <v>2150.03737384768</v>
      </c>
      <c r="AO288" s="15">
        <v>1.446684999654</v>
      </c>
      <c r="AP288" s="1">
        <v>2375.02891712875</v>
      </c>
      <c r="AQ288" s="15">
        <v>3455.01667888543</v>
      </c>
      <c r="AR288" s="15">
        <v>9802.5698562973</v>
      </c>
      <c r="AS288" s="15">
        <v>984.555842022683</v>
      </c>
      <c r="AT288" s="1">
        <v>504.696703093457</v>
      </c>
      <c r="AU288" s="1">
        <v>17121.8679974276</v>
      </c>
      <c r="AV288" s="15">
        <v>9104.09917890421</v>
      </c>
      <c r="AW288" s="15">
        <v>0.471039572766508</v>
      </c>
      <c r="AX288" s="1">
        <v>7741.55369976557</v>
      </c>
      <c r="AY288" s="15">
        <v>0.378919887813864</v>
      </c>
      <c r="AZ288" s="1">
        <v>1911.38179595033</v>
      </c>
      <c r="BA288" s="1">
        <v>0.0955128206960246</v>
      </c>
      <c r="BB288" s="1">
        <v>1084.04415656512</v>
      </c>
      <c r="BC288" s="15">
        <v>0.0545277187388035</v>
      </c>
      <c r="BD288" s="1">
        <v>19841.0788311852</v>
      </c>
      <c r="BE288" s="15">
        <v>0.538360614383668</v>
      </c>
      <c r="BF288" s="1">
        <v>0.236087460229696</v>
      </c>
      <c r="BG288" s="1">
        <v>0.154598843174485</v>
      </c>
      <c r="BH288" s="1">
        <v>0.0422332162490346</v>
      </c>
      <c r="BI288" s="1">
        <v>0.028719865963116</v>
      </c>
    </row>
    <row r="289" ht="15.75" customHeight="1">
      <c r="A289" s="1" t="s">
        <v>1616</v>
      </c>
      <c r="B289" s="1" t="s">
        <v>697</v>
      </c>
      <c r="C289" s="1">
        <v>85.95</v>
      </c>
      <c r="D289" s="1">
        <v>12.6837980448197</v>
      </c>
      <c r="E289" s="1">
        <v>843.1051112</v>
      </c>
      <c r="F289" s="1" t="e">
        <v>#N/A</v>
      </c>
      <c r="G289" s="1">
        <v>0.0156445797557025</v>
      </c>
      <c r="H289" s="1" t="e">
        <v>#N/A</v>
      </c>
      <c r="I289" s="1">
        <v>0.0232955509699732</v>
      </c>
      <c r="J289" s="1">
        <v>0.9397792309262</v>
      </c>
      <c r="K289" s="1">
        <v>0.0326476141891087</v>
      </c>
      <c r="L289" s="1">
        <v>0.949057647313308</v>
      </c>
      <c r="M289" s="1">
        <v>0.0426036665817946</v>
      </c>
      <c r="N289" s="1">
        <v>0.184860597262766</v>
      </c>
      <c r="O289" s="1">
        <v>65224.2634895441</v>
      </c>
      <c r="P289" s="15">
        <v>0.192362502120119</v>
      </c>
      <c r="Q289" s="1">
        <v>0.151933417519396</v>
      </c>
      <c r="R289" s="1">
        <v>0.655704080360485</v>
      </c>
      <c r="S289" s="1">
        <v>11.0019900437025</v>
      </c>
      <c r="T289" s="1">
        <v>84643.5305934057</v>
      </c>
      <c r="U289" s="15">
        <v>88.6475903944882</v>
      </c>
      <c r="V289" s="1">
        <v>240503.62084912</v>
      </c>
      <c r="W289" s="15">
        <v>0.703923533826936</v>
      </c>
      <c r="X289" s="1">
        <v>0.118834156811538</v>
      </c>
      <c r="Y289" s="1">
        <v>0.177242309361526</v>
      </c>
      <c r="Z289" s="1">
        <v>0.296076466173064</v>
      </c>
      <c r="AA289" s="1">
        <v>240.50362084912</v>
      </c>
      <c r="AB289" s="1">
        <v>5744.37781916272</v>
      </c>
      <c r="AC289" s="15">
        <v>493.011110332835</v>
      </c>
      <c r="AD289" s="1">
        <v>173189.755586208</v>
      </c>
      <c r="AE289" s="15" t="e">
        <v>#N/A</v>
      </c>
      <c r="AF289" s="1">
        <v>39072.7326934576</v>
      </c>
      <c r="AG289" s="15">
        <v>59466.2117864236</v>
      </c>
      <c r="AH289" s="15">
        <v>29.0851010228394</v>
      </c>
      <c r="AI289" s="1">
        <v>20.9581932535448</v>
      </c>
      <c r="AJ289" s="1">
        <v>22.5079786848169</v>
      </c>
      <c r="AK289" s="1">
        <v>1.03978272507714</v>
      </c>
      <c r="AL289" s="1">
        <v>0.737955011551489</v>
      </c>
      <c r="AM289" s="1">
        <v>0.90830764867182</v>
      </c>
      <c r="AN289" s="1">
        <v>140.246548062915</v>
      </c>
      <c r="AO289" s="15">
        <v>0.902945729616642</v>
      </c>
      <c r="AP289" s="1">
        <v>2534.92547383337</v>
      </c>
      <c r="AQ289" s="15">
        <v>4107.99325729435</v>
      </c>
      <c r="AR289" s="15">
        <v>10475.275084538</v>
      </c>
      <c r="AS289" s="15">
        <v>927.736020229692</v>
      </c>
      <c r="AT289" s="1">
        <v>486.25922088942</v>
      </c>
      <c r="AU289" s="1">
        <v>18532.1890567848</v>
      </c>
      <c r="AV289" s="15">
        <v>11589.7499304965</v>
      </c>
      <c r="AW289" s="15">
        <v>0.569863428343722</v>
      </c>
      <c r="AX289" s="1">
        <v>5059.74904337038</v>
      </c>
      <c r="AY289" s="15">
        <v>0.244133153238437</v>
      </c>
      <c r="AZ289" s="1">
        <v>1543.90999419556</v>
      </c>
      <c r="BA289" s="1">
        <v>0.0709604152073606</v>
      </c>
      <c r="BB289" s="1">
        <v>2343.49970836211</v>
      </c>
      <c r="BC289" s="15">
        <v>0.115043003203588</v>
      </c>
      <c r="BD289" s="1">
        <v>20536.9086764246</v>
      </c>
      <c r="BE289" s="15">
        <v>0.521086883690098</v>
      </c>
      <c r="BF289" s="1">
        <v>0.246309805541516</v>
      </c>
      <c r="BG289" s="1">
        <v>0.168505267373961</v>
      </c>
      <c r="BH289" s="1">
        <v>0.0403806849807956</v>
      </c>
      <c r="BI289" s="1">
        <v>0.0237173584136291</v>
      </c>
    </row>
    <row r="290" ht="15.75" customHeight="1">
      <c r="A290" s="1" t="s">
        <v>1839</v>
      </c>
      <c r="B290" s="1" t="s">
        <v>699</v>
      </c>
      <c r="C290" s="1">
        <v>50.9</v>
      </c>
      <c r="D290" s="1">
        <v>101.694400169703</v>
      </c>
      <c r="E290" s="1">
        <v>4109.3689029</v>
      </c>
      <c r="F290" s="1">
        <v>0.0374039631361687</v>
      </c>
      <c r="G290" s="1">
        <v>0.036318603895066</v>
      </c>
      <c r="H290" s="1">
        <v>0.00252991037298949</v>
      </c>
      <c r="I290" s="1">
        <v>0.0548328792833022</v>
      </c>
      <c r="J290" s="1">
        <v>0.822416382134181</v>
      </c>
      <c r="K290" s="1">
        <v>0.0476700078928109</v>
      </c>
      <c r="L290" s="1">
        <v>0.251435808663097</v>
      </c>
      <c r="M290" s="1">
        <v>0.0272267303700127</v>
      </c>
      <c r="N290" s="1">
        <v>0.145013350375402</v>
      </c>
      <c r="O290" s="1">
        <v>80280.8581212023</v>
      </c>
      <c r="P290" s="15">
        <v>0.174198037902378</v>
      </c>
      <c r="Q290" s="1">
        <v>0.162494895145975</v>
      </c>
      <c r="R290" s="1">
        <v>0.663307066951647</v>
      </c>
      <c r="S290" s="1">
        <v>30.3666294955101</v>
      </c>
      <c r="T290" s="1">
        <v>105081.86294333</v>
      </c>
      <c r="U290" s="15">
        <v>157.470546489994</v>
      </c>
      <c r="V290" s="1">
        <v>363130.683009968</v>
      </c>
      <c r="W290" s="15">
        <v>0.802104919251196</v>
      </c>
      <c r="X290" s="1">
        <v>0.147802802213979</v>
      </c>
      <c r="Y290" s="1">
        <v>0.0500922785348256</v>
      </c>
      <c r="Z290" s="1">
        <v>0.197895080748804</v>
      </c>
      <c r="AA290" s="1">
        <v>363.130683009968</v>
      </c>
      <c r="AB290" s="1">
        <v>10657.3853759135</v>
      </c>
      <c r="AC290" s="15">
        <v>1056.66545474554</v>
      </c>
      <c r="AD290" s="1">
        <v>262390.372506507</v>
      </c>
      <c r="AE290" s="15" t="e">
        <v>#N/A</v>
      </c>
      <c r="AF290" s="1">
        <v>56603.5338355793</v>
      </c>
      <c r="AG290" s="15">
        <v>103740.104256571</v>
      </c>
      <c r="AH290" s="15">
        <v>54.1991652637548</v>
      </c>
      <c r="AI290" s="1">
        <v>27.4673483350354</v>
      </c>
      <c r="AJ290" s="1">
        <v>33.0569018552936</v>
      </c>
      <c r="AK290" s="1">
        <v>1.98953139133186</v>
      </c>
      <c r="AL290" s="1">
        <v>1.32148020675551</v>
      </c>
      <c r="AM290" s="1">
        <v>1.64451812789344</v>
      </c>
      <c r="AN290" s="1">
        <v>427.514966534206</v>
      </c>
      <c r="AO290" s="1">
        <v>0.779645567682405</v>
      </c>
      <c r="AP290" s="1">
        <v>1787.58132211397</v>
      </c>
      <c r="AQ290" s="15">
        <v>2806.22662992411</v>
      </c>
      <c r="AR290" s="15">
        <v>8909.403229572</v>
      </c>
      <c r="AS290" s="15">
        <v>1082.93797250947</v>
      </c>
      <c r="AT290" s="1">
        <v>444.181371551207</v>
      </c>
      <c r="AU290" s="1">
        <v>15030.3305256708</v>
      </c>
      <c r="AV290" s="15">
        <v>4056.33443921974</v>
      </c>
      <c r="AW290" s="15">
        <v>0.260155937286566</v>
      </c>
      <c r="AX290" s="1">
        <v>9638.53379269243</v>
      </c>
      <c r="AY290" s="15">
        <v>0.604415743053905</v>
      </c>
      <c r="AZ290" s="1">
        <v>1419.25056827662</v>
      </c>
      <c r="BA290" s="1">
        <v>0.0892110007469382</v>
      </c>
      <c r="BB290" s="1">
        <v>723.665805191009</v>
      </c>
      <c r="BC290" s="15">
        <v>0.0462173189142854</v>
      </c>
      <c r="BD290" s="1">
        <v>15837.7846053798</v>
      </c>
      <c r="BE290" s="15">
        <v>0.588632658243842</v>
      </c>
      <c r="BF290" s="1">
        <v>0.231152197244056</v>
      </c>
      <c r="BG290" s="1">
        <v>0.130452527846103</v>
      </c>
      <c r="BH290" s="1">
        <v>0.0318640988188975</v>
      </c>
      <c r="BI290" s="1">
        <v>0.0178985178471018</v>
      </c>
    </row>
    <row r="291" ht="15.75" customHeight="1">
      <c r="A291" s="1" t="s">
        <v>1419</v>
      </c>
      <c r="B291" s="1" t="s">
        <v>701</v>
      </c>
      <c r="C291" s="1">
        <v>8.35</v>
      </c>
      <c r="D291" s="1">
        <v>280.697128216285</v>
      </c>
      <c r="E291" s="1">
        <v>1539.12254695</v>
      </c>
      <c r="F291" s="1">
        <v>0.0185609858139623</v>
      </c>
      <c r="G291" s="1">
        <v>0.460611375161693</v>
      </c>
      <c r="H291" s="1" t="e">
        <v>#N/A</v>
      </c>
      <c r="I291" s="1">
        <v>0.137931948637572</v>
      </c>
      <c r="J291" s="1">
        <v>0.301110048778859</v>
      </c>
      <c r="K291" s="1">
        <v>0.11733376384436</v>
      </c>
      <c r="L291" s="1">
        <v>0.972171674903098</v>
      </c>
      <c r="M291" s="1">
        <v>0.068590866375188</v>
      </c>
      <c r="N291" s="1">
        <v>0.193677476057916</v>
      </c>
      <c r="O291" s="1">
        <v>72673.3306188563</v>
      </c>
      <c r="P291" s="15">
        <v>0.249095564577495</v>
      </c>
      <c r="Q291" s="1">
        <v>0.184421445233245</v>
      </c>
      <c r="R291" s="1">
        <v>0.566482990189261</v>
      </c>
      <c r="S291" s="1">
        <v>22.6586000389707</v>
      </c>
      <c r="T291" s="1">
        <v>95718.5673742195</v>
      </c>
      <c r="U291" s="15">
        <v>89.2089832070152</v>
      </c>
      <c r="V291" s="1">
        <v>199301.772368854</v>
      </c>
      <c r="W291" s="15">
        <v>0.702827655601282</v>
      </c>
      <c r="X291" s="1">
        <v>0.2386802869505</v>
      </c>
      <c r="Y291" s="1">
        <v>0.0584920574482174</v>
      </c>
      <c r="Z291" s="1">
        <v>0.297172344398718</v>
      </c>
      <c r="AA291" s="1">
        <v>199.301772368854</v>
      </c>
      <c r="AB291" s="1">
        <v>7097.49501210762</v>
      </c>
      <c r="AC291" s="15">
        <v>734.738976269923</v>
      </c>
      <c r="AD291" s="1">
        <v>113937.930601288</v>
      </c>
      <c r="AE291" s="15" t="e">
        <v>#N/A</v>
      </c>
      <c r="AF291" s="1">
        <v>35120.628445473</v>
      </c>
      <c r="AG291" s="15">
        <v>49510.9312396561</v>
      </c>
      <c r="AH291" s="15">
        <v>60.444692183278</v>
      </c>
      <c r="AI291" s="1">
        <v>30.3064379753289</v>
      </c>
      <c r="AJ291" s="1">
        <v>39.8376377935371</v>
      </c>
      <c r="AK291" s="1">
        <v>1.97716441397623</v>
      </c>
      <c r="AL291" s="1">
        <v>1.15325636834809</v>
      </c>
      <c r="AM291" s="1">
        <v>1.5401948466161</v>
      </c>
      <c r="AN291" s="1">
        <v>0.0</v>
      </c>
      <c r="AO291" s="15">
        <v>1.20205741108404</v>
      </c>
      <c r="AP291" s="1">
        <v>3557.46884830599</v>
      </c>
      <c r="AQ291" s="15">
        <v>3992.86343941763</v>
      </c>
      <c r="AR291" s="15">
        <v>10976.8089672127</v>
      </c>
      <c r="AS291" s="15">
        <v>1389.3900626936</v>
      </c>
      <c r="AT291" s="1">
        <v>669.315952807926</v>
      </c>
      <c r="AU291" s="1">
        <v>20585.8472704378</v>
      </c>
      <c r="AV291" s="15">
        <v>11083.587836802</v>
      </c>
      <c r="AW291" s="15">
        <v>0.527842200109892</v>
      </c>
      <c r="AX291" s="1">
        <v>6040.08821087404</v>
      </c>
      <c r="AY291" s="15">
        <v>0.276679512986341</v>
      </c>
      <c r="AZ291" s="1">
        <v>1132.66918063294</v>
      </c>
      <c r="BA291" s="1">
        <v>0.0508365674226931</v>
      </c>
      <c r="BB291" s="1">
        <v>3157.62824265097</v>
      </c>
      <c r="BC291" s="15">
        <v>0.144641719503698</v>
      </c>
      <c r="BD291" s="1">
        <v>21413.9734709599</v>
      </c>
      <c r="BE291" s="15">
        <v>0.541910972724556</v>
      </c>
      <c r="BF291" s="1">
        <v>0.211152090260383</v>
      </c>
      <c r="BG291" s="1">
        <v>0.187769011039674</v>
      </c>
      <c r="BH291" s="1">
        <v>0.02848245059852</v>
      </c>
      <c r="BI291" s="1">
        <v>0.0306854753768679</v>
      </c>
    </row>
    <row r="292" ht="15.75" customHeight="1">
      <c r="A292" s="1" t="s">
        <v>1841</v>
      </c>
      <c r="B292" s="1" t="s">
        <v>703</v>
      </c>
      <c r="C292" s="1">
        <v>132.15</v>
      </c>
      <c r="D292" s="1">
        <v>10.9893027002303</v>
      </c>
      <c r="E292" s="1">
        <v>1371.96950105</v>
      </c>
      <c r="F292" s="1">
        <v>0.00728495765183566</v>
      </c>
      <c r="G292" s="1">
        <v>0.0108222780330934</v>
      </c>
      <c r="H292" s="1" t="e">
        <v>#N/A</v>
      </c>
      <c r="I292" s="1">
        <v>0.0251387756473955</v>
      </c>
      <c r="J292" s="1">
        <v>0.931140876906295</v>
      </c>
      <c r="K292" s="1">
        <v>0.0329204898455068</v>
      </c>
      <c r="L292" s="1">
        <v>0.547169709842118</v>
      </c>
      <c r="M292" s="1" t="e">
        <v>#N/A</v>
      </c>
      <c r="N292" s="1">
        <v>0.163632665147619</v>
      </c>
      <c r="O292" s="1">
        <v>65453.4471992375</v>
      </c>
      <c r="P292" s="15">
        <v>0.212863018344872</v>
      </c>
      <c r="Q292" s="1">
        <v>0.174730169957456</v>
      </c>
      <c r="R292" s="1">
        <v>0.612406811697672</v>
      </c>
      <c r="S292" s="1">
        <v>13.7233544032378</v>
      </c>
      <c r="T292" s="1">
        <v>85910.6430836574</v>
      </c>
      <c r="U292" s="15">
        <v>108.795236936689</v>
      </c>
      <c r="V292" s="1">
        <v>283689.49787304</v>
      </c>
      <c r="W292" s="15">
        <v>0.842237780779992</v>
      </c>
      <c r="X292" s="1">
        <v>0.0635161383352307</v>
      </c>
      <c r="Y292" s="1">
        <v>0.0942460808847776</v>
      </c>
      <c r="Z292" s="1">
        <v>0.157762219220008</v>
      </c>
      <c r="AA292" s="1">
        <v>283.68949787304</v>
      </c>
      <c r="AB292" s="1">
        <v>6413.88036925415</v>
      </c>
      <c r="AC292" s="15">
        <v>704.255283197281</v>
      </c>
      <c r="AD292" s="1">
        <v>222335.67144334</v>
      </c>
      <c r="AE292" s="15" t="e">
        <v>#N/A</v>
      </c>
      <c r="AF292" s="1">
        <v>46620.9092957139</v>
      </c>
      <c r="AG292" s="15">
        <v>74210.8726697353</v>
      </c>
      <c r="AH292" s="15">
        <v>32.963376767432</v>
      </c>
      <c r="AI292" s="1">
        <v>21.1470722193983</v>
      </c>
      <c r="AJ292" s="1">
        <v>22.168358166584</v>
      </c>
      <c r="AK292" s="1">
        <v>1.82422294717344</v>
      </c>
      <c r="AL292" s="1">
        <v>0.961434381030151</v>
      </c>
      <c r="AM292" s="1">
        <v>1.32995761538235</v>
      </c>
      <c r="AN292" s="1">
        <v>1371.87720358181</v>
      </c>
      <c r="AO292" s="15">
        <v>1.12927916157077</v>
      </c>
      <c r="AP292" s="1">
        <v>2053.43802310758</v>
      </c>
      <c r="AQ292" s="15">
        <v>3145.26843286055</v>
      </c>
      <c r="AR292" s="15">
        <v>8622.99368276471</v>
      </c>
      <c r="AS292" s="15">
        <v>967.478344076999</v>
      </c>
      <c r="AT292" s="1">
        <v>496.900435817454</v>
      </c>
      <c r="AU292" s="1">
        <v>15286.0789186273</v>
      </c>
      <c r="AV292" s="15">
        <v>7391.41295673645</v>
      </c>
      <c r="AW292" s="15">
        <v>0.443901261499078</v>
      </c>
      <c r="AX292" s="1">
        <v>7114.88516639705</v>
      </c>
      <c r="AY292" s="15">
        <v>0.413815972609886</v>
      </c>
      <c r="AZ292" s="1">
        <v>1273.72808345163</v>
      </c>
      <c r="BA292" s="1">
        <v>0.0757102443296723</v>
      </c>
      <c r="BB292" s="1">
        <v>1123.94635574954</v>
      </c>
      <c r="BC292" s="15">
        <v>0.0665725215577362</v>
      </c>
      <c r="BD292" s="1">
        <v>16903.9725623347</v>
      </c>
      <c r="BE292" s="15">
        <v>0.545487386842445</v>
      </c>
      <c r="BF292" s="1">
        <v>0.233212346435785</v>
      </c>
      <c r="BG292" s="1">
        <v>0.15331439553208</v>
      </c>
      <c r="BH292" s="1">
        <v>0.0462794310801694</v>
      </c>
      <c r="BI292" s="1">
        <v>0.0217064401095214</v>
      </c>
    </row>
    <row r="293" ht="15.75" customHeight="1">
      <c r="A293" s="1" t="s">
        <v>1420</v>
      </c>
      <c r="B293" s="1" t="s">
        <v>705</v>
      </c>
      <c r="C293" s="1">
        <v>161.8</v>
      </c>
      <c r="D293" s="1">
        <v>12.7150442914834</v>
      </c>
      <c r="E293" s="1">
        <v>1525.33506645</v>
      </c>
      <c r="F293" s="1">
        <v>0.00452561415448616</v>
      </c>
      <c r="G293" s="1">
        <v>0.0149812545770076</v>
      </c>
      <c r="H293" s="1" t="e">
        <v>#N/A</v>
      </c>
      <c r="I293" s="1">
        <v>0.0154786002202081</v>
      </c>
      <c r="J293" s="1">
        <v>0.942372066575044</v>
      </c>
      <c r="K293" s="1">
        <v>0.0325137450482519</v>
      </c>
      <c r="L293" s="1">
        <v>0.966306795502735</v>
      </c>
      <c r="M293" s="1">
        <v>0.00774389088278412</v>
      </c>
      <c r="N293" s="1">
        <v>0.18592074874366</v>
      </c>
      <c r="O293" s="1">
        <v>66612.7699628748</v>
      </c>
      <c r="P293" s="15">
        <v>0.244988578429391</v>
      </c>
      <c r="Q293" s="1">
        <v>0.157507718648344</v>
      </c>
      <c r="R293" s="1">
        <v>0.597503702922264</v>
      </c>
      <c r="S293" s="1">
        <v>16.0874157283441</v>
      </c>
      <c r="T293" s="1">
        <v>91019.2629209171</v>
      </c>
      <c r="U293" s="15">
        <v>109.034936523741</v>
      </c>
      <c r="V293" s="1">
        <v>225946.570744034</v>
      </c>
      <c r="W293" s="15">
        <v>0.65551593569412</v>
      </c>
      <c r="X293" s="1">
        <v>0.108045574723764</v>
      </c>
      <c r="Y293" s="1">
        <v>0.236438489582116</v>
      </c>
      <c r="Z293" s="1">
        <v>0.34448406430588</v>
      </c>
      <c r="AA293" s="1">
        <v>225.946570744034</v>
      </c>
      <c r="AB293" s="1">
        <v>4777.88697729313</v>
      </c>
      <c r="AC293" s="15">
        <v>404.465898391659</v>
      </c>
      <c r="AD293" s="1">
        <v>162318.542389044</v>
      </c>
      <c r="AE293" s="15" t="e">
        <v>#N/A</v>
      </c>
      <c r="AF293" s="1">
        <v>38864.7676362497</v>
      </c>
      <c r="AG293" s="15">
        <v>59380.3882299768</v>
      </c>
      <c r="AH293" s="15">
        <v>23.9548738710293</v>
      </c>
      <c r="AI293" s="1">
        <v>20.2877308582816</v>
      </c>
      <c r="AJ293" s="1">
        <v>20.7713975602006</v>
      </c>
      <c r="AK293" s="1">
        <v>0.872508391266061</v>
      </c>
      <c r="AL293" s="1">
        <v>0.836268146790975</v>
      </c>
      <c r="AM293" s="1">
        <v>0.859932294959674</v>
      </c>
      <c r="AN293" s="1">
        <v>104.650020845261</v>
      </c>
      <c r="AO293" s="1">
        <v>0.792798836241786</v>
      </c>
      <c r="AP293" s="1">
        <v>2275.88601963987</v>
      </c>
      <c r="AQ293" s="15">
        <v>4337.00056171681</v>
      </c>
      <c r="AR293" s="15">
        <v>10288.9820339775</v>
      </c>
      <c r="AS293" s="15">
        <v>947.846491108904</v>
      </c>
      <c r="AT293" s="1">
        <v>480.229125135642</v>
      </c>
      <c r="AU293" s="1">
        <v>18329.9442315788</v>
      </c>
      <c r="AV293" s="15">
        <v>10744.9981103398</v>
      </c>
      <c r="AW293" s="15">
        <v>0.572917067007539</v>
      </c>
      <c r="AX293" s="1">
        <v>4256.38274375639</v>
      </c>
      <c r="AY293" s="15">
        <v>0.222677629498718</v>
      </c>
      <c r="AZ293" s="1">
        <v>1193.04795517692</v>
      </c>
      <c r="BA293" s="1">
        <v>0.0622448523381303</v>
      </c>
      <c r="BB293" s="1">
        <v>2719.01836288241</v>
      </c>
      <c r="BC293" s="15">
        <v>0.142160451145489</v>
      </c>
      <c r="BD293" s="1">
        <v>18913.4471721555</v>
      </c>
      <c r="BE293" s="15">
        <v>0.534351356114143</v>
      </c>
      <c r="BF293" s="1">
        <v>0.249390762948879</v>
      </c>
      <c r="BG293" s="1">
        <v>0.145742501381743</v>
      </c>
      <c r="BH293" s="1">
        <v>0.0477202931597742</v>
      </c>
      <c r="BI293" s="1">
        <v>0.0227950863954606</v>
      </c>
    </row>
    <row r="294" ht="15.75" customHeight="1">
      <c r="A294" s="1" t="s">
        <v>1422</v>
      </c>
      <c r="B294" s="1" t="s">
        <v>707</v>
      </c>
      <c r="C294" s="1">
        <v>65.75</v>
      </c>
      <c r="D294" s="1">
        <v>39.7320489631455</v>
      </c>
      <c r="E294" s="1">
        <v>2041.27375375</v>
      </c>
      <c r="F294" s="1">
        <v>0.0166528693838594</v>
      </c>
      <c r="G294" s="1">
        <v>0.0287371166440147</v>
      </c>
      <c r="H294" s="1">
        <v>0.00508262092682342</v>
      </c>
      <c r="I294" s="1">
        <v>0.0806299117717915</v>
      </c>
      <c r="J294" s="1">
        <v>0.822189772818665</v>
      </c>
      <c r="K294" s="1">
        <v>0.0575249187694077</v>
      </c>
      <c r="L294" s="1">
        <v>0.590396636461339</v>
      </c>
      <c r="M294" s="1">
        <v>0.0301390101836713</v>
      </c>
      <c r="N294" s="1">
        <v>0.164051850262828</v>
      </c>
      <c r="O294" s="1">
        <v>71065.5824023314</v>
      </c>
      <c r="P294" s="15">
        <v>0.19489165994413</v>
      </c>
      <c r="Q294" s="1">
        <v>0.167539176114414</v>
      </c>
      <c r="R294" s="1">
        <v>0.637569163941456</v>
      </c>
      <c r="S294" s="1">
        <v>18.7680943149622</v>
      </c>
      <c r="T294" s="1">
        <v>90973.9223937422</v>
      </c>
      <c r="U294" s="15">
        <v>122.454672878106</v>
      </c>
      <c r="V294" s="1">
        <v>285328.439892013</v>
      </c>
      <c r="W294" s="15">
        <v>0.763091569930115</v>
      </c>
      <c r="X294" s="1">
        <v>0.160158720402047</v>
      </c>
      <c r="Y294" s="1">
        <v>0.0767497096678386</v>
      </c>
      <c r="Z294" s="1">
        <v>0.236908430069885</v>
      </c>
      <c r="AA294" s="1">
        <v>285.328439892013</v>
      </c>
      <c r="AB294" s="1">
        <v>7820.27294020411</v>
      </c>
      <c r="AC294" s="15">
        <v>787.596640110868</v>
      </c>
      <c r="AD294" s="1">
        <v>209511.712041412</v>
      </c>
      <c r="AE294" s="15" t="e">
        <v>#N/A</v>
      </c>
      <c r="AF294" s="1">
        <v>44119.3215837062</v>
      </c>
      <c r="AG294" s="15">
        <v>71984.5120466189</v>
      </c>
      <c r="AH294" s="15">
        <v>45.1316962643682</v>
      </c>
      <c r="AI294" s="1">
        <v>25.0158383896084</v>
      </c>
      <c r="AJ294" s="1">
        <v>31.841254827104</v>
      </c>
      <c r="AK294" s="1">
        <v>1.81502748865783</v>
      </c>
      <c r="AL294" s="1">
        <v>1.27373698958173</v>
      </c>
      <c r="AM294" s="1">
        <v>1.65392812724955</v>
      </c>
      <c r="AN294" s="1">
        <v>578.404303847528</v>
      </c>
      <c r="AO294" s="15">
        <v>1.0236421708968</v>
      </c>
      <c r="AP294" s="1">
        <v>1890.43227343264</v>
      </c>
      <c r="AQ294" s="15">
        <v>2925.11833458438</v>
      </c>
      <c r="AR294" s="15">
        <v>8885.8794976313</v>
      </c>
      <c r="AS294" s="15">
        <v>1083.81753179145</v>
      </c>
      <c r="AT294" s="1">
        <v>531.891760478185</v>
      </c>
      <c r="AU294" s="1">
        <v>15317.139397918</v>
      </c>
      <c r="AV294" s="15">
        <v>6409.57548550013</v>
      </c>
      <c r="AW294" s="15">
        <v>0.400955604726664</v>
      </c>
      <c r="AX294" s="1">
        <v>7344.36506985558</v>
      </c>
      <c r="AY294" s="15">
        <v>0.450078079573881</v>
      </c>
      <c r="AZ294" s="1">
        <v>1184.14035901825</v>
      </c>
      <c r="BA294" s="1">
        <v>0.073093371234987</v>
      </c>
      <c r="BB294" s="1">
        <v>1230.46716615228</v>
      </c>
      <c r="BC294" s="15">
        <v>0.0758729444697437</v>
      </c>
      <c r="BD294" s="1">
        <v>16168.5480805262</v>
      </c>
      <c r="BE294" s="15">
        <v>0.555070376143933</v>
      </c>
      <c r="BF294" s="1">
        <v>0.232972418458586</v>
      </c>
      <c r="BG294" s="1">
        <v>0.160590288447801</v>
      </c>
      <c r="BH294" s="1">
        <v>0.0367788690905494</v>
      </c>
      <c r="BI294" s="1">
        <v>0.01458804785913</v>
      </c>
    </row>
    <row r="295" ht="15.75" customHeight="1">
      <c r="A295" s="1" t="s">
        <v>1424</v>
      </c>
      <c r="B295" s="1" t="s">
        <v>709</v>
      </c>
      <c r="C295" s="1">
        <v>16.9</v>
      </c>
      <c r="D295" s="1">
        <v>333.659572172633</v>
      </c>
      <c r="E295" s="1">
        <v>4554.8316019</v>
      </c>
      <c r="F295" s="1">
        <v>0.00663050898100072</v>
      </c>
      <c r="G295" s="1">
        <v>0.370497703060951</v>
      </c>
      <c r="H295" s="1">
        <v>0.00222450188439756</v>
      </c>
      <c r="I295" s="1">
        <v>0.15157345273286</v>
      </c>
      <c r="J295" s="1">
        <v>0.33658949545971</v>
      </c>
      <c r="K295" s="1">
        <v>0.133875795814705</v>
      </c>
      <c r="L295" s="1">
        <v>0.997014941002978</v>
      </c>
      <c r="M295" s="1">
        <v>0.100225206519245</v>
      </c>
      <c r="N295" s="1">
        <v>0.204564448719953</v>
      </c>
      <c r="O295" s="1">
        <v>71177.8782444664</v>
      </c>
      <c r="P295" s="15">
        <v>0.305883326123064</v>
      </c>
      <c r="Q295" s="1">
        <v>0.167593316991393</v>
      </c>
      <c r="R295" s="1">
        <v>0.526523356885543</v>
      </c>
      <c r="S295" s="1">
        <v>76.0532973284257</v>
      </c>
      <c r="T295" s="1">
        <v>93247.8960817189</v>
      </c>
      <c r="U295" s="15">
        <v>88.3065823053357</v>
      </c>
      <c r="V295" s="1">
        <v>170227.089114901</v>
      </c>
      <c r="W295" s="15">
        <v>0.69031231633573</v>
      </c>
      <c r="X295" s="1">
        <v>0.234067107379762</v>
      </c>
      <c r="Y295" s="1">
        <v>0.0756205762845079</v>
      </c>
      <c r="Z295" s="1">
        <v>0.30968768366427</v>
      </c>
      <c r="AA295" s="1">
        <v>170.227089114901</v>
      </c>
      <c r="AB295" s="1">
        <v>5845.34478484207</v>
      </c>
      <c r="AC295" s="15">
        <v>625.435220549465</v>
      </c>
      <c r="AD295" s="15">
        <v>83013.8041681771</v>
      </c>
      <c r="AE295" s="15" t="e">
        <v>#N/A</v>
      </c>
      <c r="AF295" s="1">
        <v>33858.2452384021</v>
      </c>
      <c r="AG295" s="15">
        <v>47885.8556878994</v>
      </c>
      <c r="AH295" s="15">
        <v>57.560673872108</v>
      </c>
      <c r="AI295" s="1">
        <v>29.4275520288429</v>
      </c>
      <c r="AJ295" s="1">
        <v>39.747746288551</v>
      </c>
      <c r="AK295" s="1">
        <v>2.25266223801807</v>
      </c>
      <c r="AL295" s="1">
        <v>1.63291963441585</v>
      </c>
      <c r="AM295" s="1">
        <v>1.97163719369945</v>
      </c>
      <c r="AN295" s="1">
        <v>0.344383423384011</v>
      </c>
      <c r="AO295" s="1">
        <v>1.1718368818988</v>
      </c>
      <c r="AP295" s="1">
        <v>2801.41570034715</v>
      </c>
      <c r="AQ295" s="15">
        <v>4324.91596106048</v>
      </c>
      <c r="AR295" s="15">
        <v>10340.1895339783</v>
      </c>
      <c r="AS295" s="15">
        <v>1644.04472459011</v>
      </c>
      <c r="AT295" s="1">
        <v>824.11805837875</v>
      </c>
      <c r="AU295" s="1">
        <v>19934.6839783548</v>
      </c>
      <c r="AV295" s="15">
        <v>11275.74901838</v>
      </c>
      <c r="AW295" s="15">
        <v>0.550137353498047</v>
      </c>
      <c r="AX295" s="1">
        <v>5027.46702923385</v>
      </c>
      <c r="AY295" s="15">
        <v>0.239967432796888</v>
      </c>
      <c r="AZ295" s="1">
        <v>1005.40150000616</v>
      </c>
      <c r="BA295" s="1">
        <v>0.0488236152562301</v>
      </c>
      <c r="BB295" s="1">
        <v>3377.26438858426</v>
      </c>
      <c r="BC295" s="15">
        <v>0.161071598482454</v>
      </c>
      <c r="BD295" s="1">
        <v>20685.8819362042</v>
      </c>
      <c r="BE295" s="15">
        <v>0.559235401334347</v>
      </c>
      <c r="BF295" s="1">
        <v>0.221925530554468</v>
      </c>
      <c r="BG295" s="1">
        <v>0.173553801154352</v>
      </c>
      <c r="BH295" s="1">
        <v>0.0340685546913612</v>
      </c>
      <c r="BI295" s="1">
        <v>0.0112167122654718</v>
      </c>
    </row>
    <row r="296" ht="15.75" customHeight="1">
      <c r="A296" s="1" t="s">
        <v>1842</v>
      </c>
      <c r="B296" s="1" t="s">
        <v>711</v>
      </c>
      <c r="C296" s="1">
        <v>62.3</v>
      </c>
      <c r="D296" s="1">
        <v>11.8122696933558</v>
      </c>
      <c r="E296" s="1">
        <v>600.5838364</v>
      </c>
      <c r="F296" s="1" t="e">
        <v>#N/A</v>
      </c>
      <c r="G296" s="1">
        <v>0.0186806399248632</v>
      </c>
      <c r="H296" s="1" t="e">
        <v>#N/A</v>
      </c>
      <c r="I296" s="1">
        <v>0.0476404327139351</v>
      </c>
      <c r="J296" s="1">
        <v>0.903806304846421</v>
      </c>
      <c r="K296" s="1">
        <v>0.0406194662656842</v>
      </c>
      <c r="L296" s="1">
        <v>0.761598062304712</v>
      </c>
      <c r="M296" s="1">
        <v>0.0344554085043749</v>
      </c>
      <c r="N296" s="1">
        <v>0.183431700998036</v>
      </c>
      <c r="O296" s="1">
        <v>62609.1155409552</v>
      </c>
      <c r="P296" s="15">
        <v>0.209610387689098</v>
      </c>
      <c r="Q296" s="1">
        <v>0.170455448134074</v>
      </c>
      <c r="R296" s="1">
        <v>0.619934164176828</v>
      </c>
      <c r="S296" s="1">
        <v>8.49563014373775</v>
      </c>
      <c r="T296" s="1">
        <v>77663.7417811401</v>
      </c>
      <c r="U296" s="15">
        <v>80.8952323330233</v>
      </c>
      <c r="V296" s="1">
        <v>268251.832193331</v>
      </c>
      <c r="W296" s="15">
        <v>0.783629864884154</v>
      </c>
      <c r="X296" s="1">
        <v>0.103793754132545</v>
      </c>
      <c r="Y296" s="1">
        <v>0.1125763809833</v>
      </c>
      <c r="Z296" s="1">
        <v>0.216370135115846</v>
      </c>
      <c r="AA296" s="1">
        <v>268.251832193331</v>
      </c>
      <c r="AB296" s="1">
        <v>6815.62656520404</v>
      </c>
      <c r="AC296" s="15">
        <v>683.841884526615</v>
      </c>
      <c r="AD296" s="1">
        <v>186948.790596502</v>
      </c>
      <c r="AE296" s="15" t="e">
        <v>#N/A</v>
      </c>
      <c r="AF296" s="1">
        <v>40771.3187117726</v>
      </c>
      <c r="AG296" s="15">
        <v>64288.6877669621</v>
      </c>
      <c r="AH296" s="15">
        <v>37.7582590626097</v>
      </c>
      <c r="AI296" s="1">
        <v>21.7202304109493</v>
      </c>
      <c r="AJ296" s="1">
        <v>24.2411860162793</v>
      </c>
      <c r="AK296" s="1">
        <v>1.7261736676585</v>
      </c>
      <c r="AL296" s="1">
        <v>1.41509307042884</v>
      </c>
      <c r="AM296" s="1">
        <v>1.56949260036698</v>
      </c>
      <c r="AN296" s="1">
        <v>1256.50067195182</v>
      </c>
      <c r="AO296" s="15">
        <v>1.24948150305762</v>
      </c>
      <c r="AP296" s="1">
        <v>2634.60969826393</v>
      </c>
      <c r="AQ296" s="15">
        <v>3906.87645635746</v>
      </c>
      <c r="AR296" s="15">
        <v>10159.1387966298</v>
      </c>
      <c r="AS296" s="15">
        <v>1140.01093270182</v>
      </c>
      <c r="AT296" s="1">
        <v>588.060137643758</v>
      </c>
      <c r="AU296" s="1">
        <v>18428.6960215968</v>
      </c>
      <c r="AV296" s="15">
        <v>10636.3545817289</v>
      </c>
      <c r="AW296" s="15">
        <v>0.511372965540535</v>
      </c>
      <c r="AX296" s="1">
        <v>6793.27963258594</v>
      </c>
      <c r="AY296" s="15">
        <v>0.322553220663799</v>
      </c>
      <c r="AZ296" s="1">
        <v>1597.48872011272</v>
      </c>
      <c r="BA296" s="1">
        <v>0.0754016877334722</v>
      </c>
      <c r="BB296" s="1">
        <v>1931.86099782227</v>
      </c>
      <c r="BC296" s="15">
        <v>0.09067212606017</v>
      </c>
      <c r="BD296" s="1">
        <v>20958.9839322498</v>
      </c>
      <c r="BE296" s="15">
        <v>0.51433618859211</v>
      </c>
      <c r="BF296" s="1">
        <v>0.226718591337099</v>
      </c>
      <c r="BG296" s="1">
        <v>0.192369888938777</v>
      </c>
      <c r="BH296" s="1">
        <v>0.0403876263119148</v>
      </c>
      <c r="BI296" s="1">
        <v>0.0261877048200993</v>
      </c>
    </row>
    <row r="297" ht="15.75" customHeight="1">
      <c r="A297" s="1" t="s">
        <v>1617</v>
      </c>
      <c r="B297" s="1" t="s">
        <v>713</v>
      </c>
      <c r="C297" s="1">
        <v>105.3</v>
      </c>
      <c r="D297" s="1">
        <v>8.38015268495599</v>
      </c>
      <c r="E297" s="1">
        <v>833.53790275</v>
      </c>
      <c r="F297" s="1">
        <v>0.0136017026014067</v>
      </c>
      <c r="G297" s="1">
        <v>0.0112620184385591</v>
      </c>
      <c r="H297" s="1" t="e">
        <v>#N/A</v>
      </c>
      <c r="I297" s="1">
        <v>0.0192487505969479</v>
      </c>
      <c r="J297" s="1">
        <v>0.950559142556062</v>
      </c>
      <c r="K297" s="1">
        <v>0.0260334168245799</v>
      </c>
      <c r="L297" s="1">
        <v>0.573819117759775</v>
      </c>
      <c r="M297" s="1" t="e">
        <v>#N/A</v>
      </c>
      <c r="N297" s="1">
        <v>0.152268456328391</v>
      </c>
      <c r="O297" s="1">
        <v>64403.335346592</v>
      </c>
      <c r="P297" s="15">
        <v>0.198805436966747</v>
      </c>
      <c r="Q297" s="1">
        <v>0.149095448179387</v>
      </c>
      <c r="R297" s="1">
        <v>0.652099114853866</v>
      </c>
      <c r="S297" s="1">
        <v>9.28161410698729</v>
      </c>
      <c r="T297" s="1">
        <v>85218.1605854081</v>
      </c>
      <c r="U297" s="15">
        <v>106.833177353044</v>
      </c>
      <c r="V297" s="1">
        <v>301024.663272279</v>
      </c>
      <c r="W297" s="15">
        <v>0.769991964773771</v>
      </c>
      <c r="X297" s="1">
        <v>0.0605594723326625</v>
      </c>
      <c r="Y297" s="1">
        <v>0.169448562893567</v>
      </c>
      <c r="Z297" s="1">
        <v>0.23000803522623</v>
      </c>
      <c r="AA297" s="1">
        <v>301.024663272279</v>
      </c>
      <c r="AB297" s="1">
        <v>7950.22965138942</v>
      </c>
      <c r="AC297" s="15">
        <v>633.406628250655</v>
      </c>
      <c r="AD297" s="1">
        <v>224411.424654759</v>
      </c>
      <c r="AE297" s="15" t="e">
        <v>#N/A</v>
      </c>
      <c r="AF297" s="1">
        <v>41038.5939915058</v>
      </c>
      <c r="AG297" s="15">
        <v>67628.2196215962</v>
      </c>
      <c r="AH297" s="15">
        <v>33.5917954356307</v>
      </c>
      <c r="AI297" s="1">
        <v>20.8347929575105</v>
      </c>
      <c r="AJ297" s="1">
        <v>21.6602804717576</v>
      </c>
      <c r="AK297" s="1">
        <v>1.59306580747146</v>
      </c>
      <c r="AL297" s="1">
        <v>0.68395262489313</v>
      </c>
      <c r="AM297" s="1">
        <v>0.995695011257448</v>
      </c>
      <c r="AN297" s="1">
        <v>1037.66579677591</v>
      </c>
      <c r="AO297" s="15">
        <v>1.26532619527608</v>
      </c>
      <c r="AP297" s="1">
        <v>2333.96923592987</v>
      </c>
      <c r="AQ297" s="15">
        <v>3579.9530575096</v>
      </c>
      <c r="AR297" s="15">
        <v>9571.61378826093</v>
      </c>
      <c r="AS297" s="15">
        <v>1031.57293707122</v>
      </c>
      <c r="AT297" s="1">
        <v>562.020959640158</v>
      </c>
      <c r="AU297" s="1">
        <v>17079.1299784118</v>
      </c>
      <c r="AV297" s="15">
        <v>9301.91120283256</v>
      </c>
      <c r="AW297" s="15">
        <v>0.498730224380295</v>
      </c>
      <c r="AX297" s="1">
        <v>7039.44069229985</v>
      </c>
      <c r="AY297" s="15">
        <v>0.36323003806914</v>
      </c>
      <c r="AZ297" s="1">
        <v>1401.90320317158</v>
      </c>
      <c r="BA297" s="1">
        <v>0.0729225991815652</v>
      </c>
      <c r="BB297" s="1">
        <v>1221.28081415481</v>
      </c>
      <c r="BC297" s="15">
        <v>0.0651171383753258</v>
      </c>
      <c r="BD297" s="1">
        <v>18964.5359124588</v>
      </c>
      <c r="BE297" s="15">
        <v>0.53100857136204</v>
      </c>
      <c r="BF297" s="1">
        <v>0.238900999772281</v>
      </c>
      <c r="BG297" s="1">
        <v>0.156594300317178</v>
      </c>
      <c r="BH297" s="1">
        <v>0.0419237839942299</v>
      </c>
      <c r="BI297" s="1">
        <v>0.0315723445542713</v>
      </c>
    </row>
    <row r="298" ht="15.75" customHeight="1">
      <c r="A298" s="1" t="s">
        <v>1844</v>
      </c>
      <c r="B298" s="1" t="s">
        <v>716</v>
      </c>
      <c r="C298" s="1">
        <v>54.75</v>
      </c>
      <c r="D298" s="1">
        <v>48.5410868302415</v>
      </c>
      <c r="E298" s="1">
        <v>2091.9149993</v>
      </c>
      <c r="F298" s="1">
        <v>0.0107960980624226</v>
      </c>
      <c r="G298" s="1">
        <v>0.0201051291844009</v>
      </c>
      <c r="H298" s="1" t="e">
        <v>#N/A</v>
      </c>
      <c r="I298" s="1">
        <v>0.0313493753186001</v>
      </c>
      <c r="J298" s="1">
        <v>0.896026644372457</v>
      </c>
      <c r="K298" s="1">
        <v>0.0449001575344398</v>
      </c>
      <c r="L298" s="1">
        <v>0.536949617150703</v>
      </c>
      <c r="M298" s="1">
        <v>0.0145739118872154</v>
      </c>
      <c r="N298" s="1">
        <v>0.156478989873574</v>
      </c>
      <c r="O298" s="1">
        <v>70080.5299933764</v>
      </c>
      <c r="P298" s="15">
        <v>0.195407284198543</v>
      </c>
      <c r="Q298" s="1">
        <v>0.164993475470122</v>
      </c>
      <c r="R298" s="1">
        <v>0.639599240331335</v>
      </c>
      <c r="S298" s="1">
        <v>17.6455726263543</v>
      </c>
      <c r="T298" s="1">
        <v>93900.0493009511</v>
      </c>
      <c r="U298" s="15">
        <v>147.053479708364</v>
      </c>
      <c r="V298" s="1">
        <v>261975.543310021</v>
      </c>
      <c r="W298" s="15">
        <v>0.792651085479907</v>
      </c>
      <c r="X298" s="1">
        <v>0.122252994318724</v>
      </c>
      <c r="Y298" s="1">
        <v>0.0850959202013696</v>
      </c>
      <c r="Z298" s="1">
        <v>0.207348914520093</v>
      </c>
      <c r="AA298" s="1">
        <v>261.975543310021</v>
      </c>
      <c r="AB298" s="1">
        <v>6746.29597986649</v>
      </c>
      <c r="AC298" s="15">
        <v>725.562893572585</v>
      </c>
      <c r="AD298" s="1">
        <v>194608.858391117</v>
      </c>
      <c r="AE298" s="15" t="e">
        <v>#N/A</v>
      </c>
      <c r="AF298" s="1">
        <v>45731.1318125539</v>
      </c>
      <c r="AG298" s="15">
        <v>73879.8935013868</v>
      </c>
      <c r="AH298" s="15">
        <v>43.0505371946752</v>
      </c>
      <c r="AI298" s="1">
        <v>23.1976987799538</v>
      </c>
      <c r="AJ298" s="1">
        <v>27.1597602615803</v>
      </c>
      <c r="AK298" s="1">
        <v>1.86925140077368</v>
      </c>
      <c r="AL298" s="1">
        <v>1.39129519924661</v>
      </c>
      <c r="AM298" s="1">
        <v>1.62228327520697</v>
      </c>
      <c r="AN298" s="1">
        <v>944.702612276929</v>
      </c>
      <c r="AO298" s="15">
        <v>0.941727001243743</v>
      </c>
      <c r="AP298" s="1">
        <v>1912.60936837244</v>
      </c>
      <c r="AQ298" s="15">
        <v>2616.42226253528</v>
      </c>
      <c r="AR298" s="15">
        <v>8473.62943758783</v>
      </c>
      <c r="AS298" s="15">
        <v>1044.10172365076</v>
      </c>
      <c r="AT298" s="1">
        <v>492.233263705535</v>
      </c>
      <c r="AU298" s="1">
        <v>14538.9960558518</v>
      </c>
      <c r="AV298" s="15">
        <v>6348.55088500852</v>
      </c>
      <c r="AW298" s="15">
        <v>0.413502126571999</v>
      </c>
      <c r="AX298" s="1">
        <v>6978.89253708196</v>
      </c>
      <c r="AY298" s="15">
        <v>0.445108770109137</v>
      </c>
      <c r="AZ298" s="1">
        <v>1173.16543943135</v>
      </c>
      <c r="BA298" s="1">
        <v>0.0753389199173282</v>
      </c>
      <c r="BB298" s="1">
        <v>1018.96247164217</v>
      </c>
      <c r="BC298" s="15">
        <v>0.0660501833856393</v>
      </c>
      <c r="BD298" s="1">
        <v>15519.571333164</v>
      </c>
      <c r="BE298" s="15">
        <v>0.547924456618767</v>
      </c>
      <c r="BF298" s="1">
        <v>0.227245484393328</v>
      </c>
      <c r="BG298" s="1">
        <v>0.16194751520985</v>
      </c>
      <c r="BH298" s="1">
        <v>0.03955850238907</v>
      </c>
      <c r="BI298" s="1">
        <v>0.0233240413889856</v>
      </c>
    </row>
    <row r="299" ht="15.75" customHeight="1">
      <c r="A299" s="1" t="s">
        <v>1425</v>
      </c>
      <c r="B299" s="1" t="s">
        <v>719</v>
      </c>
      <c r="C299" s="1">
        <v>24.35</v>
      </c>
      <c r="D299" s="1">
        <v>210.407568251897</v>
      </c>
      <c r="E299" s="1">
        <v>4343.1367276</v>
      </c>
      <c r="F299" s="1">
        <v>0.0778228428908365</v>
      </c>
      <c r="G299" s="1">
        <v>0.0448837393499637</v>
      </c>
      <c r="H299" s="1">
        <v>0.00364458831844078</v>
      </c>
      <c r="I299" s="1">
        <v>0.0526167776610187</v>
      </c>
      <c r="J299" s="1">
        <v>0.769308053268558</v>
      </c>
      <c r="K299" s="1">
        <v>0.0540393747269636</v>
      </c>
      <c r="L299" s="1">
        <v>0.194691177112328</v>
      </c>
      <c r="M299" s="1">
        <v>0.0360780282312503</v>
      </c>
      <c r="N299" s="1">
        <v>0.124949426158482</v>
      </c>
      <c r="O299" s="1">
        <v>83971.5550200711</v>
      </c>
      <c r="P299" s="15">
        <v>0.157371187658054</v>
      </c>
      <c r="Q299" s="1">
        <v>0.152323031438335</v>
      </c>
      <c r="R299" s="1">
        <v>0.690305780903612</v>
      </c>
      <c r="S299" s="1">
        <v>31.5794376263011</v>
      </c>
      <c r="T299" s="1">
        <v>112922.44088743</v>
      </c>
      <c r="U299" s="15">
        <v>162.00247555657</v>
      </c>
      <c r="V299" s="1">
        <v>393789.384900414</v>
      </c>
      <c r="W299" s="15">
        <v>0.812989558476419</v>
      </c>
      <c r="X299" s="1">
        <v>0.156835996898979</v>
      </c>
      <c r="Y299" s="1">
        <v>0.0301744446246018</v>
      </c>
      <c r="Z299" s="1">
        <v>0.187010441523581</v>
      </c>
      <c r="AA299" s="1">
        <v>393.789384900414</v>
      </c>
      <c r="AB299" s="1">
        <v>12931.3575700011</v>
      </c>
      <c r="AC299" s="15">
        <v>1172.1779066148</v>
      </c>
      <c r="AD299" s="1">
        <v>306754.618410494</v>
      </c>
      <c r="AE299" s="15" t="e">
        <v>#N/A</v>
      </c>
      <c r="AF299" s="1">
        <v>64489.2697889668</v>
      </c>
      <c r="AG299" s="15">
        <v>132230.259655922</v>
      </c>
      <c r="AH299" s="15">
        <v>69.5647714983735</v>
      </c>
      <c r="AI299" s="1">
        <v>30.3392736245843</v>
      </c>
      <c r="AJ299" s="1">
        <v>40.4670731045476</v>
      </c>
      <c r="AK299" s="1">
        <v>1.69441234820026</v>
      </c>
      <c r="AL299" s="1">
        <v>0.992623425867912</v>
      </c>
      <c r="AM299" s="1">
        <v>1.27240506512276</v>
      </c>
      <c r="AN299" s="1">
        <v>119.706091036948</v>
      </c>
      <c r="AO299" s="15">
        <v>0.635207267932305</v>
      </c>
      <c r="AP299" s="1">
        <v>1932.07226396415</v>
      </c>
      <c r="AQ299" s="15">
        <v>2840.49240669823</v>
      </c>
      <c r="AR299" s="15">
        <v>9899.99932623811</v>
      </c>
      <c r="AS299" s="15">
        <v>1262.79491355795</v>
      </c>
      <c r="AT299" s="1">
        <v>496.330473503466</v>
      </c>
      <c r="AU299" s="1">
        <v>16431.6893839619</v>
      </c>
      <c r="AV299" s="15">
        <v>3236.09276385882</v>
      </c>
      <c r="AW299" s="15">
        <v>0.196508751006571</v>
      </c>
      <c r="AX299" s="1">
        <v>11263.5043199577</v>
      </c>
      <c r="AY299" s="15">
        <v>0.664753700190318</v>
      </c>
      <c r="AZ299" s="1">
        <v>1687.48910543795</v>
      </c>
      <c r="BA299" s="15">
        <v>0.100843544013211</v>
      </c>
      <c r="BB299" s="1">
        <v>630.681030930617</v>
      </c>
      <c r="BC299" s="15">
        <v>0.0378940047937006</v>
      </c>
      <c r="BD299" s="1">
        <v>16817.7672201851</v>
      </c>
      <c r="BE299" s="15">
        <v>0.594737639250665</v>
      </c>
      <c r="BF299" s="1">
        <v>0.232899136011562</v>
      </c>
      <c r="BG299" s="1">
        <v>0.123470221280661</v>
      </c>
      <c r="BH299" s="1">
        <v>0.0323543070237298</v>
      </c>
      <c r="BI299" s="1">
        <v>0.0165386964333817</v>
      </c>
    </row>
    <row r="300" ht="15.75" customHeight="1">
      <c r="A300" s="1" t="s">
        <v>1845</v>
      </c>
      <c r="B300" s="1" t="s">
        <v>721</v>
      </c>
      <c r="C300" s="1">
        <v>30.55</v>
      </c>
      <c r="D300" s="1">
        <v>42.8771157447801</v>
      </c>
      <c r="E300" s="1">
        <v>874.1895589</v>
      </c>
      <c r="F300" s="1">
        <v>0.0139255976641906</v>
      </c>
      <c r="G300" s="1">
        <v>0.0371387575992739</v>
      </c>
      <c r="H300" s="1" t="e">
        <v>#N/A</v>
      </c>
      <c r="I300" s="1">
        <v>0.0594857417409445</v>
      </c>
      <c r="J300" s="1">
        <v>0.843233218721192</v>
      </c>
      <c r="K300" s="1">
        <v>0.0655917981054068</v>
      </c>
      <c r="L300" s="1">
        <v>0.655921358629463</v>
      </c>
      <c r="M300" s="1">
        <v>0.0266257665499114</v>
      </c>
      <c r="N300" s="1">
        <v>0.155645052150476</v>
      </c>
      <c r="O300" s="1">
        <v>63915.8767911422</v>
      </c>
      <c r="P300" s="15">
        <v>0.20973686026394</v>
      </c>
      <c r="Q300" s="1">
        <v>0.176054201597964</v>
      </c>
      <c r="R300" s="1">
        <v>0.614208938138096</v>
      </c>
      <c r="S300" s="1">
        <v>10.1988132369657</v>
      </c>
      <c r="T300" s="1">
        <v>85314.4390937672</v>
      </c>
      <c r="U300" s="15">
        <v>100.198986824976</v>
      </c>
      <c r="V300" s="1">
        <v>331533.621168717</v>
      </c>
      <c r="W300" s="15">
        <v>0.747642727171194</v>
      </c>
      <c r="X300" s="1">
        <v>0.169468117750008</v>
      </c>
      <c r="Y300" s="1">
        <v>0.0828891550787983</v>
      </c>
      <c r="Z300" s="1">
        <v>0.252357272828806</v>
      </c>
      <c r="AA300" s="1">
        <v>331.533621168717</v>
      </c>
      <c r="AB300" s="1">
        <v>8680.40063249948</v>
      </c>
      <c r="AC300" s="15">
        <v>856.675444559579</v>
      </c>
      <c r="AD300" s="1">
        <v>221682.946357255</v>
      </c>
      <c r="AE300" s="15" t="e">
        <v>#N/A</v>
      </c>
      <c r="AF300" s="1">
        <v>41848.1783564842</v>
      </c>
      <c r="AG300" s="15">
        <v>69472.7541946225</v>
      </c>
      <c r="AH300" s="15">
        <v>45.407013461196</v>
      </c>
      <c r="AI300" s="1">
        <v>24.3200077306677</v>
      </c>
      <c r="AJ300" s="1">
        <v>28.9912823835866</v>
      </c>
      <c r="AK300" s="1">
        <v>1.54948951789637</v>
      </c>
      <c r="AL300" s="1">
        <v>0.753477139744018</v>
      </c>
      <c r="AM300" s="1">
        <v>1.28537153284704</v>
      </c>
      <c r="AN300" s="1">
        <v>1088.83327512824</v>
      </c>
      <c r="AO300" s="15">
        <v>1.09187816911263</v>
      </c>
      <c r="AP300" s="1">
        <v>2556.69342106117</v>
      </c>
      <c r="AQ300" s="15">
        <v>3600.01424915211</v>
      </c>
      <c r="AR300" s="15">
        <v>9438.04638650895</v>
      </c>
      <c r="AS300" s="15">
        <v>1037.83875735329</v>
      </c>
      <c r="AT300" s="15">
        <v>521.887236990197</v>
      </c>
      <c r="AU300" s="1">
        <v>17154.4800510657</v>
      </c>
      <c r="AV300" s="15">
        <v>7659.99964439659</v>
      </c>
      <c r="AW300" s="15">
        <v>0.411951176196881</v>
      </c>
      <c r="AX300" s="1">
        <v>8467.68733398666</v>
      </c>
      <c r="AY300" s="15">
        <v>0.427951217612319</v>
      </c>
      <c r="AZ300" s="1">
        <v>1511.78751993134</v>
      </c>
      <c r="BA300" s="1">
        <v>0.0777179900193999</v>
      </c>
      <c r="BB300" s="1">
        <v>1555.71537109063</v>
      </c>
      <c r="BC300" s="15">
        <v>0.0823796161560294</v>
      </c>
      <c r="BD300" s="1">
        <v>19195.1898694052</v>
      </c>
      <c r="BE300" s="15">
        <v>0.5272946395929</v>
      </c>
      <c r="BF300" s="1">
        <v>0.230974139616662</v>
      </c>
      <c r="BG300" s="1">
        <v>0.185560498367977</v>
      </c>
      <c r="BH300" s="1">
        <v>0.0375613560263072</v>
      </c>
      <c r="BI300" s="1">
        <v>0.0186093663961532</v>
      </c>
    </row>
    <row r="301" ht="15.75" customHeight="1">
      <c r="A301" s="1" t="s">
        <v>1847</v>
      </c>
      <c r="B301" s="1" t="s">
        <v>723</v>
      </c>
      <c r="C301" s="1">
        <v>64.25</v>
      </c>
      <c r="D301" s="1">
        <v>9.65114222915092</v>
      </c>
      <c r="E301" s="1">
        <v>574.12657</v>
      </c>
      <c r="F301" s="1" t="e">
        <v>#N/A</v>
      </c>
      <c r="G301" s="1" t="e">
        <v>#N/A</v>
      </c>
      <c r="H301" s="1" t="e">
        <v>#N/A</v>
      </c>
      <c r="I301" s="1">
        <v>0.0336373554696748</v>
      </c>
      <c r="J301" s="1">
        <v>0.945447816214501</v>
      </c>
      <c r="K301" s="1">
        <v>0.0275691666076082</v>
      </c>
      <c r="L301" s="1">
        <v>0.488195754501909</v>
      </c>
      <c r="M301" s="1">
        <v>0.0303785374466038</v>
      </c>
      <c r="N301" s="1">
        <v>0.147889594881201</v>
      </c>
      <c r="O301" s="1">
        <v>63465.9652683183</v>
      </c>
      <c r="P301" s="15">
        <v>0.226880454799436</v>
      </c>
      <c r="Q301" s="1">
        <v>0.171256876791995</v>
      </c>
      <c r="R301" s="1">
        <v>0.601862668408569</v>
      </c>
      <c r="S301" s="1">
        <v>7.00926954213772</v>
      </c>
      <c r="T301" s="1">
        <v>83830.4376625796</v>
      </c>
      <c r="U301" s="15">
        <v>92.9744120767521</v>
      </c>
      <c r="V301" s="1">
        <v>285080.269843634</v>
      </c>
      <c r="W301" s="15">
        <v>0.824752438807008</v>
      </c>
      <c r="X301" s="1">
        <v>0.0489238753787957</v>
      </c>
      <c r="Y301" s="1">
        <v>0.126323685814196</v>
      </c>
      <c r="Z301" s="1">
        <v>0.175247561192992</v>
      </c>
      <c r="AA301" s="1">
        <v>285.080269843634</v>
      </c>
      <c r="AB301" s="1">
        <v>7275.6483818542</v>
      </c>
      <c r="AC301" s="15">
        <v>697.993937120869</v>
      </c>
      <c r="AD301" s="15">
        <v>213960.85049131</v>
      </c>
      <c r="AE301" s="15" t="e">
        <v>#N/A</v>
      </c>
      <c r="AF301" s="1">
        <v>44666.1177594083</v>
      </c>
      <c r="AG301" s="15">
        <v>73082.0367947526</v>
      </c>
      <c r="AH301" s="15">
        <v>35.5678852759468</v>
      </c>
      <c r="AI301" s="1">
        <v>21.6077706410047</v>
      </c>
      <c r="AJ301" s="1">
        <v>24.5354718533393</v>
      </c>
      <c r="AK301" s="1">
        <v>1.71131447957199</v>
      </c>
      <c r="AL301" s="1">
        <v>1.02081929783846</v>
      </c>
      <c r="AM301" s="1">
        <v>1.34806828713257</v>
      </c>
      <c r="AN301" s="1">
        <v>1851.63851848905</v>
      </c>
      <c r="AO301" s="15">
        <v>1.27352382909412</v>
      </c>
      <c r="AP301" s="1">
        <v>2622.4959306447</v>
      </c>
      <c r="AQ301" s="15">
        <v>3577.98312225822</v>
      </c>
      <c r="AR301" s="15">
        <v>9647.95778916833</v>
      </c>
      <c r="AS301" s="15">
        <v>924.667181837622</v>
      </c>
      <c r="AT301" s="1">
        <v>566.675328229453</v>
      </c>
      <c r="AU301" s="1">
        <v>17339.7793521383</v>
      </c>
      <c r="AV301" s="15">
        <v>9406.72577334862</v>
      </c>
      <c r="AW301" s="15">
        <v>0.482845539789338</v>
      </c>
      <c r="AX301" s="1">
        <v>7695.31586415955</v>
      </c>
      <c r="AY301" s="15">
        <v>0.380835470978071</v>
      </c>
      <c r="AZ301" s="1">
        <v>1535.48379012536</v>
      </c>
      <c r="BA301" s="1">
        <v>0.0774163088775338</v>
      </c>
      <c r="BB301" s="1">
        <v>1144.20137812062</v>
      </c>
      <c r="BC301" s="15">
        <v>0.0589026803508723</v>
      </c>
      <c r="BD301" s="1">
        <v>19781.7268057541</v>
      </c>
      <c r="BE301" s="15">
        <v>0.524923278918203</v>
      </c>
      <c r="BF301" s="1">
        <v>0.229989488874857</v>
      </c>
      <c r="BG301" s="1">
        <v>0.170344157573549</v>
      </c>
      <c r="BH301" s="1">
        <v>0.0421246537539893</v>
      </c>
      <c r="BI301" s="1">
        <v>0.0326184208794011</v>
      </c>
    </row>
    <row r="302" ht="15.75" customHeight="1">
      <c r="A302" s="1" t="s">
        <v>1808</v>
      </c>
      <c r="B302" s="1" t="s">
        <v>725</v>
      </c>
      <c r="C302" s="1">
        <v>106.1</v>
      </c>
      <c r="D302" s="1">
        <v>9.56275411161407</v>
      </c>
      <c r="E302" s="1">
        <v>899.23976845</v>
      </c>
      <c r="F302" s="1" t="e">
        <v>#N/A</v>
      </c>
      <c r="G302" s="1">
        <v>0.0114944935970484</v>
      </c>
      <c r="H302" s="1" t="e">
        <v>#N/A</v>
      </c>
      <c r="I302" s="1">
        <v>0.0224613722967537</v>
      </c>
      <c r="J302" s="1">
        <v>0.941029260829642</v>
      </c>
      <c r="K302" s="1">
        <v>0.0308529880369224</v>
      </c>
      <c r="L302" s="1">
        <v>0.550580172831516</v>
      </c>
      <c r="M302" s="1" t="e">
        <v>#N/A</v>
      </c>
      <c r="N302" s="1">
        <v>0.152812595520689</v>
      </c>
      <c r="O302" s="1">
        <v>63828.1394361777</v>
      </c>
      <c r="P302" s="15">
        <v>0.22930685078069</v>
      </c>
      <c r="Q302" s="1">
        <v>0.157565725577417</v>
      </c>
      <c r="R302" s="1">
        <v>0.613127423641893</v>
      </c>
      <c r="S302" s="1">
        <v>10.7423446851785</v>
      </c>
      <c r="T302" s="1">
        <v>81099.9135754717</v>
      </c>
      <c r="U302" s="15">
        <v>96.5720619170718</v>
      </c>
      <c r="V302" s="1">
        <v>297617.453531117</v>
      </c>
      <c r="W302" s="15">
        <v>0.752625575792922</v>
      </c>
      <c r="X302" s="1">
        <v>0.0657277598318698</v>
      </c>
      <c r="Y302" s="1">
        <v>0.181646664375208</v>
      </c>
      <c r="Z302" s="1">
        <v>0.247374424207078</v>
      </c>
      <c r="AA302" s="1">
        <v>297.617453531117</v>
      </c>
      <c r="AB302" s="1">
        <v>8110.98653095829</v>
      </c>
      <c r="AC302" s="15">
        <v>610.931235222107</v>
      </c>
      <c r="AD302" s="15">
        <v>231348.881465236</v>
      </c>
      <c r="AE302" s="15" t="e">
        <v>#N/A</v>
      </c>
      <c r="AF302" s="1">
        <v>43507.3722187436</v>
      </c>
      <c r="AG302" s="15">
        <v>69957.6657481943</v>
      </c>
      <c r="AH302" s="15">
        <v>33.1377806385408</v>
      </c>
      <c r="AI302" s="1">
        <v>20.9270403746419</v>
      </c>
      <c r="AJ302" s="1">
        <v>22.4731016242263</v>
      </c>
      <c r="AK302" s="1">
        <v>1.29438995404452</v>
      </c>
      <c r="AL302" s="1">
        <v>0.821465717231092</v>
      </c>
      <c r="AM302" s="1">
        <v>1.01970128821514</v>
      </c>
      <c r="AN302" s="1">
        <v>1390.12440381134</v>
      </c>
      <c r="AO302" s="15">
        <v>1.15604119099792</v>
      </c>
      <c r="AP302" s="1">
        <v>2337.03827748011</v>
      </c>
      <c r="AQ302" s="15">
        <v>3291.67471885957</v>
      </c>
      <c r="AR302" s="15">
        <v>9653.50632286085</v>
      </c>
      <c r="AS302" s="15">
        <v>955.344548963603</v>
      </c>
      <c r="AT302" s="15">
        <v>610.102889405858</v>
      </c>
      <c r="AU302" s="1">
        <v>16847.66675757</v>
      </c>
      <c r="AV302" s="15">
        <v>8996.07831625758</v>
      </c>
      <c r="AW302" s="15">
        <v>0.479485281462818</v>
      </c>
      <c r="AX302" s="1">
        <v>7385.72045570324</v>
      </c>
      <c r="AY302" s="15">
        <v>0.366953916078729</v>
      </c>
      <c r="AZ302" s="1">
        <v>1603.43769779245</v>
      </c>
      <c r="BA302" s="1">
        <v>0.0813977267995018</v>
      </c>
      <c r="BB302" s="1">
        <v>1370.46230249578</v>
      </c>
      <c r="BC302" s="15">
        <v>0.0721630756554571</v>
      </c>
      <c r="BD302" s="1">
        <v>19355.698772249</v>
      </c>
      <c r="BE302" s="15">
        <v>0.527504096038023</v>
      </c>
      <c r="BF302" s="1">
        <v>0.237081941774488</v>
      </c>
      <c r="BG302" s="1">
        <v>0.166263369453293</v>
      </c>
      <c r="BH302" s="1">
        <v>0.0454221036938299</v>
      </c>
      <c r="BI302" s="1">
        <v>0.0237284890403662</v>
      </c>
    </row>
    <row r="303" ht="15.75" customHeight="1">
      <c r="A303" s="1" t="s">
        <v>1850</v>
      </c>
      <c r="B303" s="1" t="s">
        <v>727</v>
      </c>
      <c r="C303" s="1">
        <v>22.75</v>
      </c>
      <c r="D303" s="1">
        <v>189.116680032887</v>
      </c>
      <c r="E303" s="1">
        <v>3770.9299993</v>
      </c>
      <c r="F303" s="1">
        <v>0.013626455668814</v>
      </c>
      <c r="G303" s="1">
        <v>0.162287615589943</v>
      </c>
      <c r="H303" s="1">
        <v>0.00223389718364915</v>
      </c>
      <c r="I303" s="1">
        <v>0.104654206482296</v>
      </c>
      <c r="J303" s="1">
        <v>0.612915024021836</v>
      </c>
      <c r="K303" s="1">
        <v>0.105643757051248</v>
      </c>
      <c r="L303" s="1">
        <v>0.810985131327504</v>
      </c>
      <c r="M303" s="1">
        <v>0.0393026845326131</v>
      </c>
      <c r="N303" s="1">
        <v>0.188060804868936</v>
      </c>
      <c r="O303" s="1">
        <v>74506.4444696249</v>
      </c>
      <c r="P303" s="15">
        <v>0.20955408368366</v>
      </c>
      <c r="Q303" s="1">
        <v>0.165939192959867</v>
      </c>
      <c r="R303" s="1">
        <v>0.624506723356474</v>
      </c>
      <c r="S303" s="1">
        <v>32.1667744128484</v>
      </c>
      <c r="T303" s="1">
        <v>102813.583323066</v>
      </c>
      <c r="U303" s="15">
        <v>140.634536439107</v>
      </c>
      <c r="V303" s="1">
        <v>238082.859696854</v>
      </c>
      <c r="W303" s="15">
        <v>0.730305907123553</v>
      </c>
      <c r="X303" s="1">
        <v>0.221442783819931</v>
      </c>
      <c r="Y303" s="1">
        <v>0.0482513090565156</v>
      </c>
      <c r="Z303" s="1">
        <v>0.269694092876447</v>
      </c>
      <c r="AA303" s="1">
        <v>238.082859696854</v>
      </c>
      <c r="AB303" s="1">
        <v>7015.03098835314</v>
      </c>
      <c r="AC303" s="15">
        <v>711.179636985525</v>
      </c>
      <c r="AD303" s="1">
        <v>145047.108413597</v>
      </c>
      <c r="AE303" s="15" t="e">
        <v>#N/A</v>
      </c>
      <c r="AF303" s="1">
        <v>40327.5758882676</v>
      </c>
      <c r="AG303" s="15">
        <v>61629.5365632304</v>
      </c>
      <c r="AH303" s="15">
        <v>57.2582620647121</v>
      </c>
      <c r="AI303" s="1">
        <v>26.7553938490849</v>
      </c>
      <c r="AJ303" s="1">
        <v>33.6451948875648</v>
      </c>
      <c r="AK303" s="1">
        <v>1.69151425009084</v>
      </c>
      <c r="AL303" s="1">
        <v>1.00608103011614</v>
      </c>
      <c r="AM303" s="1">
        <v>1.31607721134541</v>
      </c>
      <c r="AN303" s="1">
        <v>342.496618669598</v>
      </c>
      <c r="AO303" s="15">
        <v>0.988481564563968</v>
      </c>
      <c r="AP303" s="1">
        <v>1905.14359079421</v>
      </c>
      <c r="AQ303" s="15">
        <v>2917.5436391135</v>
      </c>
      <c r="AR303" s="15">
        <v>9476.64851843807</v>
      </c>
      <c r="AS303" s="15">
        <v>1174.37221078675</v>
      </c>
      <c r="AT303" s="1">
        <v>463.639569370035</v>
      </c>
      <c r="AU303" s="1">
        <v>15937.3475285026</v>
      </c>
      <c r="AV303" s="15">
        <v>7737.67636535953</v>
      </c>
      <c r="AW303" s="15">
        <v>0.456121577198045</v>
      </c>
      <c r="AX303" s="1">
        <v>6426.00341788121</v>
      </c>
      <c r="AY303" s="15">
        <v>0.381254602865942</v>
      </c>
      <c r="AZ303" s="1">
        <v>1148.70947400536</v>
      </c>
      <c r="BA303" s="1">
        <v>0.0684922218940093</v>
      </c>
      <c r="BB303" s="1">
        <v>1601.893114931</v>
      </c>
      <c r="BC303" s="15">
        <v>0.0941315980402802</v>
      </c>
      <c r="BD303" s="1">
        <v>16914.2823721771</v>
      </c>
      <c r="BE303" s="15">
        <v>0.565925773726039</v>
      </c>
      <c r="BF303" s="1">
        <v>0.231559149274068</v>
      </c>
      <c r="BG303" s="1">
        <v>0.15549141873786</v>
      </c>
      <c r="BH303" s="1">
        <v>0.0328558879649965</v>
      </c>
      <c r="BI303" s="1">
        <v>0.0141677702970363</v>
      </c>
    </row>
    <row r="304" ht="15.75" customHeight="1">
      <c r="A304" s="1" t="s">
        <v>1427</v>
      </c>
      <c r="B304" s="1" t="s">
        <v>729</v>
      </c>
      <c r="C304" s="1">
        <v>17.15</v>
      </c>
      <c r="D304" s="1">
        <v>357.679178567649</v>
      </c>
      <c r="E304" s="1">
        <v>2873.2625681</v>
      </c>
      <c r="F304" s="1">
        <v>0.0702935863602067</v>
      </c>
      <c r="G304" s="1">
        <v>0.0458599049459348</v>
      </c>
      <c r="H304" s="1">
        <v>0.00223616701074911</v>
      </c>
      <c r="I304" s="1">
        <v>0.0475273555454894</v>
      </c>
      <c r="J304" s="1">
        <v>0.779049054436453</v>
      </c>
      <c r="K304" s="1">
        <v>0.0562143921735321</v>
      </c>
      <c r="L304" s="1">
        <v>0.119398322795572</v>
      </c>
      <c r="M304" s="1">
        <v>0.0278675937828492</v>
      </c>
      <c r="N304" s="1">
        <v>0.126122376246443</v>
      </c>
      <c r="O304" s="1">
        <v>86931.8862292741</v>
      </c>
      <c r="P304" s="15">
        <v>0.154433406736625</v>
      </c>
      <c r="Q304" s="1">
        <v>0.168839009144286</v>
      </c>
      <c r="R304" s="1">
        <v>0.676727584119088</v>
      </c>
      <c r="S304" s="1">
        <v>27.5982223884974</v>
      </c>
      <c r="T304" s="1">
        <v>111655.876176577</v>
      </c>
      <c r="U304" s="15">
        <v>135.485570326581</v>
      </c>
      <c r="V304" s="1">
        <v>432105.474899567</v>
      </c>
      <c r="W304" s="15">
        <v>0.851118753632905</v>
      </c>
      <c r="X304" s="1">
        <v>0.120925619732619</v>
      </c>
      <c r="Y304" s="1">
        <v>0.0279556266344761</v>
      </c>
      <c r="Z304" s="1">
        <v>0.148881246367095</v>
      </c>
      <c r="AA304" s="1">
        <v>432.105474899567</v>
      </c>
      <c r="AB304" s="1">
        <v>14817.2023930805</v>
      </c>
      <c r="AC304" s="15">
        <v>1372.90970873871</v>
      </c>
      <c r="AD304" s="1">
        <v>355889.884085851</v>
      </c>
      <c r="AE304" s="15" t="e">
        <v>#N/A</v>
      </c>
      <c r="AF304" s="1">
        <v>79929.1552757697</v>
      </c>
      <c r="AG304" s="15">
        <v>208483.082327197</v>
      </c>
      <c r="AH304" s="15">
        <v>83.8291345385572</v>
      </c>
      <c r="AI304" s="1">
        <v>32.6240026411244</v>
      </c>
      <c r="AJ304" s="1">
        <v>44.511710354605</v>
      </c>
      <c r="AK304" s="1">
        <v>1.75551906437879</v>
      </c>
      <c r="AL304" s="1">
        <v>1.16473579948629</v>
      </c>
      <c r="AM304" s="1">
        <v>1.34098845847491</v>
      </c>
      <c r="AN304" s="1">
        <v>455.446997092698</v>
      </c>
      <c r="AO304" s="15">
        <v>0.556803897509755</v>
      </c>
      <c r="AP304" s="1">
        <v>2325.28851772083</v>
      </c>
      <c r="AQ304" s="15">
        <v>2884.80813206053</v>
      </c>
      <c r="AR304" s="15">
        <v>11073.8793623516</v>
      </c>
      <c r="AS304" s="15">
        <v>1428.19951526866</v>
      </c>
      <c r="AT304" s="15">
        <v>766.707647765288</v>
      </c>
      <c r="AU304" s="1">
        <v>18478.8831751669</v>
      </c>
      <c r="AV304" s="15">
        <v>3282.34960414886</v>
      </c>
      <c r="AW304" s="15">
        <v>0.177592722860921</v>
      </c>
      <c r="AX304" s="1">
        <v>13336.7084203116</v>
      </c>
      <c r="AY304" s="15">
        <v>0.68584563119201</v>
      </c>
      <c r="AZ304" s="1">
        <v>2175.72584319534</v>
      </c>
      <c r="BA304" s="1">
        <v>0.109012575422536</v>
      </c>
      <c r="BB304" s="1">
        <v>508.396290215651</v>
      </c>
      <c r="BC304" s="15">
        <v>0.0275490705091014</v>
      </c>
      <c r="BD304" s="1">
        <v>19303.1801578715</v>
      </c>
      <c r="BE304" s="15">
        <v>0.591315036789505</v>
      </c>
      <c r="BF304" s="1">
        <v>0.22046103775238</v>
      </c>
      <c r="BG304" s="1">
        <v>0.13522063294781</v>
      </c>
      <c r="BH304" s="1">
        <v>0.0369180850489771</v>
      </c>
      <c r="BI304" s="1">
        <v>0.0160852074613271</v>
      </c>
    </row>
    <row r="305" ht="15.75" customHeight="1">
      <c r="A305" s="1" t="s">
        <v>1824</v>
      </c>
      <c r="B305" s="1" t="s">
        <v>733</v>
      </c>
      <c r="C305" s="1">
        <v>58.75</v>
      </c>
      <c r="D305" s="1">
        <v>40.505678211426</v>
      </c>
      <c r="E305" s="1">
        <v>2149.10431525</v>
      </c>
      <c r="F305" s="1">
        <v>0.0102972370017717</v>
      </c>
      <c r="G305" s="1">
        <v>0.0242385307685855</v>
      </c>
      <c r="H305" s="1">
        <v>0.00508262092682342</v>
      </c>
      <c r="I305" s="1">
        <v>0.0648136106216264</v>
      </c>
      <c r="J305" s="1">
        <v>0.844304622132325</v>
      </c>
      <c r="K305" s="1">
        <v>0.0563755706122045</v>
      </c>
      <c r="L305" s="1">
        <v>0.586184613125098</v>
      </c>
      <c r="M305" s="1">
        <v>0.0153703993378607</v>
      </c>
      <c r="N305" s="1">
        <v>0.158822251175663</v>
      </c>
      <c r="O305" s="1">
        <v>71435.9281372955</v>
      </c>
      <c r="P305" s="15">
        <v>0.187376923014584</v>
      </c>
      <c r="Q305" s="1">
        <v>0.159408013531074</v>
      </c>
      <c r="R305" s="1">
        <v>0.653215063454342</v>
      </c>
      <c r="S305" s="1">
        <v>18.454649288663</v>
      </c>
      <c r="T305" s="1">
        <v>92786.6578228605</v>
      </c>
      <c r="U305" s="15">
        <v>131.258137935398</v>
      </c>
      <c r="V305" s="1">
        <v>255702.999663874</v>
      </c>
      <c r="W305" s="15">
        <v>0.769056107363273</v>
      </c>
      <c r="X305" s="1">
        <v>0.143099732491768</v>
      </c>
      <c r="Y305" s="1">
        <v>0.0878441601449594</v>
      </c>
      <c r="Z305" s="1">
        <v>0.230943892636727</v>
      </c>
      <c r="AA305" s="1">
        <v>255.702999663874</v>
      </c>
      <c r="AB305" s="1">
        <v>7125.29365900914</v>
      </c>
      <c r="AC305" s="15">
        <v>735.465025491857</v>
      </c>
      <c r="AD305" s="1">
        <v>188112.822258158</v>
      </c>
      <c r="AE305" s="15" t="e">
        <v>#N/A</v>
      </c>
      <c r="AF305" s="1">
        <v>44580.7933662217</v>
      </c>
      <c r="AG305" s="15">
        <v>71815.6583668857</v>
      </c>
      <c r="AH305" s="15">
        <v>44.981577107869</v>
      </c>
      <c r="AI305" s="1">
        <v>24.8776689977228</v>
      </c>
      <c r="AJ305" s="1">
        <v>30.6855201611144</v>
      </c>
      <c r="AK305" s="1">
        <v>2.22739890639634</v>
      </c>
      <c r="AL305" s="1">
        <v>1.73072707259992</v>
      </c>
      <c r="AM305" s="1">
        <v>2.02365140251883</v>
      </c>
      <c r="AN305" s="1">
        <v>838.581799967376</v>
      </c>
      <c r="AO305" s="15">
        <v>1.02477232554193</v>
      </c>
      <c r="AP305" s="1">
        <v>1965.86261658897</v>
      </c>
      <c r="AQ305" s="15">
        <v>2754.93664429745</v>
      </c>
      <c r="AR305" s="15">
        <v>8586.5810531181</v>
      </c>
      <c r="AS305" s="15">
        <v>1072.10904103181</v>
      </c>
      <c r="AT305" s="1">
        <v>555.036854672753</v>
      </c>
      <c r="AU305" s="1">
        <v>14934.5262097091</v>
      </c>
      <c r="AV305" s="15">
        <v>6572.1152106186</v>
      </c>
      <c r="AW305" s="15">
        <v>0.414607974901565</v>
      </c>
      <c r="AX305" s="1">
        <v>7102.41532348085</v>
      </c>
      <c r="AY305" s="15">
        <v>0.444510794885465</v>
      </c>
      <c r="AZ305" s="1">
        <v>1196.25892866458</v>
      </c>
      <c r="BA305" s="1">
        <v>0.0752156250064649</v>
      </c>
      <c r="BB305" s="1">
        <v>1042.27766655489</v>
      </c>
      <c r="BC305" s="15">
        <v>0.0656656051922094</v>
      </c>
      <c r="BD305" s="1">
        <v>15913.0671293189</v>
      </c>
      <c r="BE305" s="15">
        <v>0.561245519848156</v>
      </c>
      <c r="BF305" s="1">
        <v>0.231541247488374</v>
      </c>
      <c r="BG305" s="1">
        <v>0.143883980481607</v>
      </c>
      <c r="BH305" s="1">
        <v>0.0396065141969165</v>
      </c>
      <c r="BI305" s="1">
        <v>0.0237227379849461</v>
      </c>
    </row>
    <row r="306" ht="15.75" customHeight="1">
      <c r="A306" s="1" t="s">
        <v>1701</v>
      </c>
      <c r="B306" s="1" t="s">
        <v>731</v>
      </c>
      <c r="C306" s="1">
        <v>68.35</v>
      </c>
      <c r="D306" s="1">
        <v>23.3873377752522</v>
      </c>
      <c r="E306" s="1">
        <v>1459.00756095</v>
      </c>
      <c r="F306" s="1">
        <v>0.00885869970275555</v>
      </c>
      <c r="G306" s="1">
        <v>0.0137485203502996</v>
      </c>
      <c r="H306" s="1" t="e">
        <v>#N/A</v>
      </c>
      <c r="I306" s="1">
        <v>0.0358186221651317</v>
      </c>
      <c r="J306" s="1">
        <v>0.90462673399431</v>
      </c>
      <c r="K306" s="1">
        <v>0.0423855605278581</v>
      </c>
      <c r="L306" s="1">
        <v>0.580504113876541</v>
      </c>
      <c r="M306" s="1">
        <v>0.0095827991938181</v>
      </c>
      <c r="N306" s="1">
        <v>0.154605026986565</v>
      </c>
      <c r="O306" s="1">
        <v>67519.3650094364</v>
      </c>
      <c r="P306" s="15">
        <v>0.224360722464873</v>
      </c>
      <c r="Q306" s="1">
        <v>0.15868457242593</v>
      </c>
      <c r="R306" s="1">
        <v>0.616954705109198</v>
      </c>
      <c r="S306" s="1">
        <v>12.3807296670754</v>
      </c>
      <c r="T306" s="1">
        <v>93863.7378302842</v>
      </c>
      <c r="U306" s="15">
        <v>125.360242326113</v>
      </c>
      <c r="V306" s="1">
        <v>325493.662000477</v>
      </c>
      <c r="W306" s="15">
        <v>0.804669062742192</v>
      </c>
      <c r="X306" s="1">
        <v>0.103903790063234</v>
      </c>
      <c r="Y306" s="1">
        <v>0.0914271471945738</v>
      </c>
      <c r="Z306" s="1">
        <v>0.195330937257808</v>
      </c>
      <c r="AA306" s="1">
        <v>325.493662000477</v>
      </c>
      <c r="AB306" s="1">
        <v>8235.35077650757</v>
      </c>
      <c r="AC306" s="15">
        <v>818.404187859394</v>
      </c>
      <c r="AD306" s="15">
        <v>239868.207248267</v>
      </c>
      <c r="AE306" s="15" t="e">
        <v>#N/A</v>
      </c>
      <c r="AF306" s="1">
        <v>46458.7561948638</v>
      </c>
      <c r="AG306" s="15">
        <v>77990.770839566</v>
      </c>
      <c r="AH306" s="15">
        <v>43.6262100580222</v>
      </c>
      <c r="AI306" s="1">
        <v>22.9093186372862</v>
      </c>
      <c r="AJ306" s="1">
        <v>25.8641114953496</v>
      </c>
      <c r="AK306" s="1">
        <v>1.9431167891728</v>
      </c>
      <c r="AL306" s="1">
        <v>1.39577908597156</v>
      </c>
      <c r="AM306" s="1">
        <v>1.59887493409557</v>
      </c>
      <c r="AN306" s="1">
        <v>1341.39852004994</v>
      </c>
      <c r="AO306" s="15">
        <v>1.04250355549225</v>
      </c>
      <c r="AP306" s="1">
        <v>2078.28398882706</v>
      </c>
      <c r="AQ306" s="15">
        <v>3527.44777528701</v>
      </c>
      <c r="AR306" s="15">
        <v>8668.49224843285</v>
      </c>
      <c r="AS306" s="15">
        <v>1056.83372264089</v>
      </c>
      <c r="AT306" s="15">
        <v>484.587383522291</v>
      </c>
      <c r="AU306" s="1">
        <v>15815.6451187101</v>
      </c>
      <c r="AV306" s="15">
        <v>6418.75087924194</v>
      </c>
      <c r="AW306" s="15">
        <v>0.37909514874763</v>
      </c>
      <c r="AX306" s="1">
        <v>8315.81354881568</v>
      </c>
      <c r="AY306" s="15">
        <v>0.476386524705984</v>
      </c>
      <c r="AZ306" s="1">
        <v>1390.60640805682</v>
      </c>
      <c r="BA306" s="15">
        <v>0.0806982592903445</v>
      </c>
      <c r="BB306" s="1">
        <v>1097.19407294156</v>
      </c>
      <c r="BC306" s="15">
        <v>0.0638200672349526</v>
      </c>
      <c r="BD306" s="1">
        <v>17222.364909056</v>
      </c>
      <c r="BE306" s="15">
        <v>0.534911780736231</v>
      </c>
      <c r="BF306" s="1">
        <v>0.234288049253652</v>
      </c>
      <c r="BG306" s="1">
        <v>0.174528189432528</v>
      </c>
      <c r="BH306" s="1">
        <v>0.0378625667936972</v>
      </c>
      <c r="BI306" s="1">
        <v>0.018409413783892</v>
      </c>
    </row>
    <row r="307" ht="15.75" customHeight="1">
      <c r="A307" s="1" t="s">
        <v>1852</v>
      </c>
      <c r="B307" s="1" t="s">
        <v>735</v>
      </c>
      <c r="C307" s="1">
        <v>38.55</v>
      </c>
      <c r="D307" s="1">
        <v>75.4894703791157</v>
      </c>
      <c r="E307" s="1">
        <v>2024.9990581</v>
      </c>
      <c r="F307" s="1">
        <v>0.0131937411802659</v>
      </c>
      <c r="G307" s="1">
        <v>0.0504734401881522</v>
      </c>
      <c r="H307" s="1" t="e">
        <v>#N/A</v>
      </c>
      <c r="I307" s="1">
        <v>0.0875315620094988</v>
      </c>
      <c r="J307" s="1">
        <v>0.765101819230681</v>
      </c>
      <c r="K307" s="1">
        <v>0.0863137897340093</v>
      </c>
      <c r="L307" s="1">
        <v>0.867874504555044</v>
      </c>
      <c r="M307" s="1">
        <v>0.030274489718368</v>
      </c>
      <c r="N307" s="1">
        <v>0.185204219992</v>
      </c>
      <c r="O307" s="1">
        <v>69600.3100789346</v>
      </c>
      <c r="P307" s="15">
        <v>0.231125769685998</v>
      </c>
      <c r="Q307" s="1">
        <v>0.137569871071162</v>
      </c>
      <c r="R307" s="1">
        <v>0.631304359242841</v>
      </c>
      <c r="S307" s="1">
        <v>17.6035650160422</v>
      </c>
      <c r="T307" s="1">
        <v>95931.0302814605</v>
      </c>
      <c r="U307" s="15">
        <v>127.113944914369</v>
      </c>
      <c r="V307" s="1">
        <v>221576.368742114</v>
      </c>
      <c r="W307" s="15">
        <v>0.728233749116397</v>
      </c>
      <c r="X307" s="1">
        <v>0.196649785862463</v>
      </c>
      <c r="Y307" s="1">
        <v>0.0751164650211404</v>
      </c>
      <c r="Z307" s="1">
        <v>0.271766250883603</v>
      </c>
      <c r="AA307" s="1">
        <v>221.576368742114</v>
      </c>
      <c r="AB307" s="1">
        <v>5941.54385004452</v>
      </c>
      <c r="AC307" s="15">
        <v>624.923133143259</v>
      </c>
      <c r="AD307" s="1">
        <v>150995.911837828</v>
      </c>
      <c r="AE307" s="15" t="e">
        <v>#N/A</v>
      </c>
      <c r="AF307" s="1">
        <v>40418.7860726402</v>
      </c>
      <c r="AG307" s="15">
        <v>61626.034632303</v>
      </c>
      <c r="AH307" s="15">
        <v>43.459961236386</v>
      </c>
      <c r="AI307" s="1">
        <v>24.4830350418113</v>
      </c>
      <c r="AJ307" s="1">
        <v>28.0016382195564</v>
      </c>
      <c r="AK307" s="1">
        <v>2.08940269754711</v>
      </c>
      <c r="AL307" s="1">
        <v>1.13859988192966</v>
      </c>
      <c r="AM307" s="1">
        <v>1.64377992776426</v>
      </c>
      <c r="AN307" s="1">
        <v>701.407847731384</v>
      </c>
      <c r="AO307" s="15">
        <v>0.983349007130477</v>
      </c>
      <c r="AP307" s="1">
        <v>2019.90313607248</v>
      </c>
      <c r="AQ307" s="15">
        <v>2752.55956426462</v>
      </c>
      <c r="AR307" s="15">
        <v>9167.8245294686</v>
      </c>
      <c r="AS307" s="15">
        <v>1146.24881612433</v>
      </c>
      <c r="AT307" s="1">
        <v>530.309512098039</v>
      </c>
      <c r="AU307" s="1">
        <v>15616.8455580281</v>
      </c>
      <c r="AV307" s="15">
        <v>8432.80999418674</v>
      </c>
      <c r="AW307" s="15">
        <v>0.498336751132661</v>
      </c>
      <c r="AX307" s="1">
        <v>5767.29883671639</v>
      </c>
      <c r="AY307" s="15">
        <v>0.336599181131956</v>
      </c>
      <c r="AZ307" s="1">
        <v>1162.37229338183</v>
      </c>
      <c r="BA307" s="1">
        <v>0.0674234889463611</v>
      </c>
      <c r="BB307" s="1">
        <v>1670.52923155524</v>
      </c>
      <c r="BC307" s="15">
        <v>0.0976405787743964</v>
      </c>
      <c r="BD307" s="1">
        <v>17033.0103558402</v>
      </c>
      <c r="BE307" s="15">
        <v>0.539891731177686</v>
      </c>
      <c r="BF307" s="1">
        <v>0.233753671264728</v>
      </c>
      <c r="BG307" s="1">
        <v>0.1784769412263</v>
      </c>
      <c r="BH307" s="1">
        <v>0.0334317375059577</v>
      </c>
      <c r="BI307" s="1">
        <v>0.0144459188253282</v>
      </c>
    </row>
    <row r="308" ht="15.75" customHeight="1">
      <c r="A308" s="1" t="s">
        <v>1851</v>
      </c>
      <c r="B308" s="1" t="s">
        <v>737</v>
      </c>
      <c r="C308" s="1">
        <v>131.55</v>
      </c>
      <c r="D308" s="1">
        <v>8.77761484913175</v>
      </c>
      <c r="E308" s="1">
        <v>1005.0244173</v>
      </c>
      <c r="F308" s="1">
        <v>0.0145973734590201</v>
      </c>
      <c r="G308" s="1">
        <v>0.016419653102326</v>
      </c>
      <c r="H308" s="1" t="e">
        <v>#N/A</v>
      </c>
      <c r="I308" s="1">
        <v>0.0374113672022757</v>
      </c>
      <c r="J308" s="1">
        <v>0.912627707384364</v>
      </c>
      <c r="K308" s="1">
        <v>0.0384138756554328</v>
      </c>
      <c r="L308" s="1">
        <v>0.559648422892249</v>
      </c>
      <c r="M308" s="1">
        <v>0.0156342402362358</v>
      </c>
      <c r="N308" s="1">
        <v>0.171501210984158</v>
      </c>
      <c r="O308" s="1">
        <v>65412.1710229579</v>
      </c>
      <c r="P308" s="15">
        <v>0.199538275889306</v>
      </c>
      <c r="Q308" s="1">
        <v>0.163958213191281</v>
      </c>
      <c r="R308" s="1">
        <v>0.636503510919413</v>
      </c>
      <c r="S308" s="1">
        <v>11.2454649077291</v>
      </c>
      <c r="T308" s="1">
        <v>87129.4015839468</v>
      </c>
      <c r="U308" s="15">
        <v>97.2488358408592</v>
      </c>
      <c r="V308" s="1">
        <v>329193.498093133</v>
      </c>
      <c r="W308" s="15">
        <v>0.799931908510633</v>
      </c>
      <c r="X308" s="1">
        <v>0.0619926676322625</v>
      </c>
      <c r="Y308" s="1">
        <v>0.138075423857104</v>
      </c>
      <c r="Z308" s="1">
        <v>0.200068091489367</v>
      </c>
      <c r="AA308" s="1">
        <v>329.193498093133</v>
      </c>
      <c r="AB308" s="1">
        <v>7912.88655589562</v>
      </c>
      <c r="AC308" s="15">
        <v>738.819701510152</v>
      </c>
      <c r="AD308" s="1">
        <v>230207.030527039</v>
      </c>
      <c r="AE308" s="15" t="e">
        <v>#N/A</v>
      </c>
      <c r="AF308" s="1">
        <v>45455.0455463479</v>
      </c>
      <c r="AG308" s="15">
        <v>69533.8602737121</v>
      </c>
      <c r="AH308" s="15">
        <v>33.1493022878618</v>
      </c>
      <c r="AI308" s="1">
        <v>21.0411501669996</v>
      </c>
      <c r="AJ308" s="1">
        <v>23.6098302696604</v>
      </c>
      <c r="AK308" s="1">
        <v>1.72778193470166</v>
      </c>
      <c r="AL308" s="1">
        <v>0.853383775403511</v>
      </c>
      <c r="AM308" s="1">
        <v>1.28756813983677</v>
      </c>
      <c r="AN308" s="1">
        <v>1194.90728466702</v>
      </c>
      <c r="AO308" s="15">
        <v>1.1946738336883</v>
      </c>
      <c r="AP308" s="1">
        <v>2391.36929325229</v>
      </c>
      <c r="AQ308" s="15">
        <v>3544.32500811242</v>
      </c>
      <c r="AR308" s="15">
        <v>9308.73710126724</v>
      </c>
      <c r="AS308" s="15">
        <v>987.361225676362</v>
      </c>
      <c r="AT308" s="1">
        <v>623.41514714958</v>
      </c>
      <c r="AU308" s="1">
        <v>16855.2077754579</v>
      </c>
      <c r="AV308" s="15">
        <v>8360.23905483565</v>
      </c>
      <c r="AW308" s="15">
        <v>0.453183020105588</v>
      </c>
      <c r="AX308" s="1">
        <v>7899.80309855875</v>
      </c>
      <c r="AY308" s="15">
        <v>0.400920747182088</v>
      </c>
      <c r="AZ308" s="1">
        <v>1510.2182815339</v>
      </c>
      <c r="BA308" s="1">
        <v>0.0789842680671511</v>
      </c>
      <c r="BB308" s="1">
        <v>1266.49851149486</v>
      </c>
      <c r="BC308" s="15">
        <v>0.0669119646447068</v>
      </c>
      <c r="BD308" s="1">
        <v>19036.7589464232</v>
      </c>
      <c r="BE308" s="15">
        <v>0.542985674236751</v>
      </c>
      <c r="BF308" s="1">
        <v>0.233907162019712</v>
      </c>
      <c r="BG308" s="1">
        <v>0.156283560210412</v>
      </c>
      <c r="BH308" s="1">
        <v>0.0452981992237353</v>
      </c>
      <c r="BI308" s="1">
        <v>0.0215254043093893</v>
      </c>
    </row>
    <row r="309" ht="15.75" customHeight="1">
      <c r="A309" s="1" t="s">
        <v>66</v>
      </c>
      <c r="B309" s="1" t="s">
        <v>68</v>
      </c>
      <c r="C309" s="1">
        <v>135.1</v>
      </c>
      <c r="D309" s="1">
        <v>10.4703888370297</v>
      </c>
      <c r="E309" s="1">
        <v>1008.05452295</v>
      </c>
      <c r="F309" s="1" t="e">
        <v>#N/A</v>
      </c>
      <c r="G309" s="1">
        <v>0.00898824786591219</v>
      </c>
      <c r="H309" s="1" t="e">
        <v>#N/A</v>
      </c>
      <c r="I309" s="1">
        <v>0.0159621640409322</v>
      </c>
      <c r="J309" s="1">
        <v>0.955802995310713</v>
      </c>
      <c r="K309" s="1">
        <v>0.0261704633812982</v>
      </c>
      <c r="L309" s="1">
        <v>0.998621409468776</v>
      </c>
      <c r="M309" s="1" t="e">
        <v>#N/A</v>
      </c>
      <c r="N309" s="1">
        <v>0.188164084659842</v>
      </c>
      <c r="O309" s="1">
        <v>65966.1022961239</v>
      </c>
      <c r="P309" s="15">
        <v>0.255661180795416</v>
      </c>
      <c r="Q309" s="1">
        <v>0.157029556963348</v>
      </c>
      <c r="R309" s="1">
        <v>0.587309262241236</v>
      </c>
      <c r="S309" s="1">
        <v>12.0179075260796</v>
      </c>
      <c r="T309" s="1">
        <v>90078.7161814407</v>
      </c>
      <c r="U309" s="15">
        <v>96.3768500435263</v>
      </c>
      <c r="V309" s="1">
        <v>227306.331436762</v>
      </c>
      <c r="W309" s="15">
        <v>0.602455206162556</v>
      </c>
      <c r="X309" s="1">
        <v>0.0792007428938966</v>
      </c>
      <c r="Y309" s="1">
        <v>0.318344050943547</v>
      </c>
      <c r="Z309" s="1">
        <v>0.397544793837444</v>
      </c>
      <c r="AA309" s="1">
        <v>227.306331436762</v>
      </c>
      <c r="AB309" s="1">
        <v>4704.23770940732</v>
      </c>
      <c r="AC309" s="15">
        <v>384.114568393446</v>
      </c>
      <c r="AD309" s="1">
        <v>156747.041655658</v>
      </c>
      <c r="AE309" s="15" t="e">
        <v>#N/A</v>
      </c>
      <c r="AF309" s="1">
        <v>38848.8307355968</v>
      </c>
      <c r="AG309" s="15">
        <v>58551.6165364741</v>
      </c>
      <c r="AH309" s="15">
        <v>22.611186524921</v>
      </c>
      <c r="AI309" s="1">
        <v>20.0883580819654</v>
      </c>
      <c r="AJ309" s="1">
        <v>20.7019142855769</v>
      </c>
      <c r="AK309" s="1">
        <v>0.737853845827536</v>
      </c>
      <c r="AL309" s="1">
        <v>0.683990151738361</v>
      </c>
      <c r="AM309" s="1">
        <v>0.713772537851388</v>
      </c>
      <c r="AN309" s="1">
        <v>0.0</v>
      </c>
      <c r="AO309" s="15">
        <v>0.74295008885448</v>
      </c>
      <c r="AP309" s="1">
        <v>2510.42367340831</v>
      </c>
      <c r="AQ309" s="15">
        <v>4854.21754438446</v>
      </c>
      <c r="AR309" s="15">
        <v>11050.3603410274</v>
      </c>
      <c r="AS309" s="15">
        <v>948.288110153556</v>
      </c>
      <c r="AT309" s="1">
        <v>582.786966503338</v>
      </c>
      <c r="AU309" s="1">
        <v>19946.0766354771</v>
      </c>
      <c r="AV309" s="15">
        <v>12191.401393208</v>
      </c>
      <c r="AW309" s="15">
        <v>0.59213097079131</v>
      </c>
      <c r="AX309" s="1">
        <v>4227.89664556908</v>
      </c>
      <c r="AY309" s="15">
        <v>0.206754071456728</v>
      </c>
      <c r="AZ309" s="1">
        <v>1347.57445959365</v>
      </c>
      <c r="BA309" s="1">
        <v>0.0625260050342826</v>
      </c>
      <c r="BB309" s="1">
        <v>2879.45109029113</v>
      </c>
      <c r="BC309" s="15">
        <v>0.138588952715503</v>
      </c>
      <c r="BD309" s="1">
        <v>20646.3235886619</v>
      </c>
      <c r="BE309" s="15">
        <v>0.543772967814494</v>
      </c>
      <c r="BF309" s="1">
        <v>0.244812202127795</v>
      </c>
      <c r="BG309" s="1">
        <v>0.142964673536769</v>
      </c>
      <c r="BH309" s="1">
        <v>0.0460580110965158</v>
      </c>
      <c r="BI309" s="1">
        <v>0.0223921454244259</v>
      </c>
    </row>
    <row r="310" ht="15.75" customHeight="1">
      <c r="A310" s="1" t="s">
        <v>1853</v>
      </c>
      <c r="B310" s="1" t="s">
        <v>741</v>
      </c>
      <c r="C310" s="1">
        <v>29.5</v>
      </c>
      <c r="D310" s="1">
        <v>54.4496522255112</v>
      </c>
      <c r="E310" s="1">
        <v>1396.46984485</v>
      </c>
      <c r="F310" s="1">
        <v>0.0121481383768167</v>
      </c>
      <c r="G310" s="1">
        <v>0.0174971463014292</v>
      </c>
      <c r="H310" s="1" t="e">
        <v>#N/A</v>
      </c>
      <c r="I310" s="1">
        <v>0.027672257858672</v>
      </c>
      <c r="J310" s="1">
        <v>0.910970256065852</v>
      </c>
      <c r="K310" s="1">
        <v>0.0385292889946807</v>
      </c>
      <c r="L310" s="1">
        <v>0.519374467353972</v>
      </c>
      <c r="M310" s="1">
        <v>0.0144993004883382</v>
      </c>
      <c r="N310" s="1">
        <v>0.148916095475038</v>
      </c>
      <c r="O310" s="1">
        <v>67769.7890155585</v>
      </c>
      <c r="P310" s="15">
        <v>0.194746421945526</v>
      </c>
      <c r="Q310" s="1">
        <v>0.157001187569948</v>
      </c>
      <c r="R310" s="1">
        <v>0.648252390484525</v>
      </c>
      <c r="S310" s="1">
        <v>13.275495299733</v>
      </c>
      <c r="T310" s="1">
        <v>94452.5714130466</v>
      </c>
      <c r="U310" s="15">
        <v>125.086257771822</v>
      </c>
      <c r="V310" s="1">
        <v>276276.848671545</v>
      </c>
      <c r="W310" s="15">
        <v>0.802948218460757</v>
      </c>
      <c r="X310" s="1">
        <v>0.120969894381266</v>
      </c>
      <c r="Y310" s="1">
        <v>0.0760818871579778</v>
      </c>
      <c r="Z310" s="1">
        <v>0.197051781539243</v>
      </c>
      <c r="AA310" s="1">
        <v>276.276848671545</v>
      </c>
      <c r="AB310" s="1">
        <v>7178.203694815</v>
      </c>
      <c r="AC310" s="15">
        <v>770.858137015933</v>
      </c>
      <c r="AD310" s="1">
        <v>202579.779604824</v>
      </c>
      <c r="AE310" s="15" t="e">
        <v>#N/A</v>
      </c>
      <c r="AF310" s="1">
        <v>46645.9749253296</v>
      </c>
      <c r="AG310" s="15">
        <v>76238.6462099784</v>
      </c>
      <c r="AH310" s="15">
        <v>45.9330379083538</v>
      </c>
      <c r="AI310" s="1">
        <v>23.5140060818729</v>
      </c>
      <c r="AJ310" s="1">
        <v>28.1807466553785</v>
      </c>
      <c r="AK310" s="1">
        <v>1.92963705105959</v>
      </c>
      <c r="AL310" s="1">
        <v>1.28551661245582</v>
      </c>
      <c r="AM310" s="1">
        <v>1.58235116151636</v>
      </c>
      <c r="AN310" s="1">
        <v>963.791628557915</v>
      </c>
      <c r="AO310" s="15">
        <v>0.957268071590189</v>
      </c>
      <c r="AP310" s="1">
        <v>2032.41791719811</v>
      </c>
      <c r="AQ310" s="15">
        <v>2861.10563162871</v>
      </c>
      <c r="AR310" s="15">
        <v>8571.10125874982</v>
      </c>
      <c r="AS310" s="15">
        <v>953.481132736541</v>
      </c>
      <c r="AT310" s="1">
        <v>489.920219919599</v>
      </c>
      <c r="AU310" s="1">
        <v>14908.0261602328</v>
      </c>
      <c r="AV310" s="15">
        <v>6347.52775898384</v>
      </c>
      <c r="AW310" s="15">
        <v>0.406457327937941</v>
      </c>
      <c r="AX310" s="1">
        <v>7173.33937912639</v>
      </c>
      <c r="AY310" s="15">
        <v>0.442229957230015</v>
      </c>
      <c r="AZ310" s="1">
        <v>1452.47560501116</v>
      </c>
      <c r="BA310" s="1">
        <v>0.089467770739506</v>
      </c>
      <c r="BB310" s="1">
        <v>970.551072608298</v>
      </c>
      <c r="BC310" s="15">
        <v>0.0618449440898207</v>
      </c>
      <c r="BD310" s="1">
        <v>15943.8938157297</v>
      </c>
      <c r="BE310" s="15">
        <v>0.554085085155276</v>
      </c>
      <c r="BF310" s="1">
        <v>0.235943743986296</v>
      </c>
      <c r="BG310" s="1">
        <v>0.155842793963981</v>
      </c>
      <c r="BH310" s="1">
        <v>0.0364798497388751</v>
      </c>
      <c r="BI310" s="1">
        <v>0.017648527155572</v>
      </c>
    </row>
    <row r="311" ht="15.75" customHeight="1">
      <c r="A311" s="1" t="s">
        <v>1428</v>
      </c>
      <c r="B311" s="1" t="s">
        <v>743</v>
      </c>
      <c r="C311" s="1">
        <v>13.8</v>
      </c>
      <c r="D311" s="1">
        <v>309.607005768944</v>
      </c>
      <c r="E311" s="1">
        <v>3343.52090545</v>
      </c>
      <c r="F311" s="1">
        <v>0.00493665641695457</v>
      </c>
      <c r="G311" s="1">
        <v>0.309239943132343</v>
      </c>
      <c r="H311" s="1">
        <v>0.00223117336634147</v>
      </c>
      <c r="I311" s="1">
        <v>0.160852570096396</v>
      </c>
      <c r="J311" s="1">
        <v>0.385874244422985</v>
      </c>
      <c r="K311" s="1">
        <v>0.148441477959163</v>
      </c>
      <c r="L311" s="1">
        <v>0.9979499720076</v>
      </c>
      <c r="M311" s="1">
        <v>0.0854679150634114</v>
      </c>
      <c r="N311" s="1">
        <v>0.20162999221637</v>
      </c>
      <c r="O311" s="1">
        <v>70834.7351626125</v>
      </c>
      <c r="P311" s="15">
        <v>0.279449869116426</v>
      </c>
      <c r="Q311" s="1">
        <v>0.18178127044442</v>
      </c>
      <c r="R311" s="1">
        <v>0.538768860439154</v>
      </c>
      <c r="S311" s="1">
        <v>50.0570842482617</v>
      </c>
      <c r="T311" s="1">
        <v>95622.0772702341</v>
      </c>
      <c r="U311" s="15">
        <v>93.4993891040191</v>
      </c>
      <c r="V311" s="1">
        <v>163897.49922208</v>
      </c>
      <c r="W311" s="15">
        <v>0.670762203699618</v>
      </c>
      <c r="X311" s="1">
        <v>0.24610848657833</v>
      </c>
      <c r="Y311" s="1">
        <v>0.0831293097220519</v>
      </c>
      <c r="Z311" s="1">
        <v>0.329237796300382</v>
      </c>
      <c r="AA311" s="1">
        <v>163.89749922208</v>
      </c>
      <c r="AB311" s="1">
        <v>5426.98483518465</v>
      </c>
      <c r="AC311" s="15">
        <v>571.797600363049</v>
      </c>
      <c r="AD311" s="1">
        <v>88136.883949036</v>
      </c>
      <c r="AE311" s="15" t="e">
        <v>#N/A</v>
      </c>
      <c r="AF311" s="1">
        <v>33404.1904298049</v>
      </c>
      <c r="AG311" s="15">
        <v>47138.0628953791</v>
      </c>
      <c r="AH311" s="15">
        <v>52.3240036202957</v>
      </c>
      <c r="AI311" s="1">
        <v>28.876299951518</v>
      </c>
      <c r="AJ311" s="1">
        <v>36.597304124529</v>
      </c>
      <c r="AK311" s="1">
        <v>2.40457913894558</v>
      </c>
      <c r="AL311" s="1">
        <v>1.71353480640881</v>
      </c>
      <c r="AM311" s="1">
        <v>2.0976269363935</v>
      </c>
      <c r="AN311" s="1">
        <v>0.469148704122992</v>
      </c>
      <c r="AO311" s="15">
        <v>1.11139919756988</v>
      </c>
      <c r="AP311" s="1">
        <v>2943.28983855285</v>
      </c>
      <c r="AQ311" s="15">
        <v>4023.98569994561</v>
      </c>
      <c r="AR311" s="15">
        <v>10437.536033681</v>
      </c>
      <c r="AS311" s="15">
        <v>1443.86233824079</v>
      </c>
      <c r="AT311" s="1">
        <v>773.510416454812</v>
      </c>
      <c r="AU311" s="1">
        <v>19622.184326875</v>
      </c>
      <c r="AV311" s="15">
        <v>11285.4703914007</v>
      </c>
      <c r="AW311" s="15">
        <v>0.566791684220323</v>
      </c>
      <c r="AX311" s="1">
        <v>4512.97813644153</v>
      </c>
      <c r="AY311" s="15">
        <v>0.220674124437095</v>
      </c>
      <c r="AZ311" s="1">
        <v>1076.86079430783</v>
      </c>
      <c r="BA311" s="1">
        <v>0.0532888891380443</v>
      </c>
      <c r="BB311" s="1">
        <v>3213.57165764939</v>
      </c>
      <c r="BC311" s="15">
        <v>0.159245302240567</v>
      </c>
      <c r="BD311" s="1">
        <v>20088.8809797995</v>
      </c>
      <c r="BE311" s="15">
        <v>0.561651841285672</v>
      </c>
      <c r="BF311" s="1">
        <v>0.224373070169453</v>
      </c>
      <c r="BG311" s="1">
        <v>0.16387745619387</v>
      </c>
      <c r="BH311" s="1">
        <v>0.0332365691897858</v>
      </c>
      <c r="BI311" s="1">
        <v>0.0168610631612187</v>
      </c>
    </row>
    <row r="312" ht="15.75" customHeight="1">
      <c r="A312" s="1" t="s">
        <v>1429</v>
      </c>
      <c r="B312" s="1" t="s">
        <v>745</v>
      </c>
      <c r="C312" s="1">
        <v>12.45</v>
      </c>
      <c r="D312" s="1">
        <v>338.396344218215</v>
      </c>
      <c r="E312" s="1">
        <v>3423.57990685</v>
      </c>
      <c r="F312" s="1">
        <v>0.00550495413607719</v>
      </c>
      <c r="G312" s="1">
        <v>0.395719406469227</v>
      </c>
      <c r="H312" s="1">
        <v>0.00272589623029773</v>
      </c>
      <c r="I312" s="1">
        <v>0.174402807916999</v>
      </c>
      <c r="J312" s="1">
        <v>0.295513359541074</v>
      </c>
      <c r="K312" s="1">
        <v>0.139891832682032</v>
      </c>
      <c r="L312" s="1">
        <v>0.997742884228082</v>
      </c>
      <c r="M312" s="1">
        <v>0.0876607533577661</v>
      </c>
      <c r="N312" s="1">
        <v>0.201190880077031</v>
      </c>
      <c r="O312" s="1">
        <v>72884.5226042695</v>
      </c>
      <c r="P312" s="15">
        <v>0.256281507084116</v>
      </c>
      <c r="Q312" s="1">
        <v>0.187629427407126</v>
      </c>
      <c r="R312" s="1">
        <v>0.556089065508758</v>
      </c>
      <c r="S312" s="1">
        <v>55.1371254877725</v>
      </c>
      <c r="T312" s="1">
        <v>98975.1053662364</v>
      </c>
      <c r="U312" s="15">
        <v>87.6281493683789</v>
      </c>
      <c r="V312" s="1">
        <v>169098.662584645</v>
      </c>
      <c r="W312" s="15">
        <v>0.677155775064598</v>
      </c>
      <c r="X312" s="1">
        <v>0.24381654722015</v>
      </c>
      <c r="Y312" s="1">
        <v>0.0790276777152521</v>
      </c>
      <c r="Z312" s="1">
        <v>0.322844224935403</v>
      </c>
      <c r="AA312" s="1">
        <v>169.098662584645</v>
      </c>
      <c r="AB312" s="1">
        <v>6038.26421829322</v>
      </c>
      <c r="AC312" s="15">
        <v>606.685106675678</v>
      </c>
      <c r="AD312" s="1">
        <v>81996.4024079553</v>
      </c>
      <c r="AE312" s="15" t="e">
        <v>#N/A</v>
      </c>
      <c r="AF312" s="1">
        <v>32948.436796751</v>
      </c>
      <c r="AG312" s="15">
        <v>45921.9972891637</v>
      </c>
      <c r="AH312" s="15">
        <v>60.240993234318</v>
      </c>
      <c r="AI312" s="1">
        <v>30.2058660026053</v>
      </c>
      <c r="AJ312" s="1">
        <v>40.6117360785192</v>
      </c>
      <c r="AK312" s="1">
        <v>2.38573216087617</v>
      </c>
      <c r="AL312" s="1">
        <v>1.57339248428879</v>
      </c>
      <c r="AM312" s="1">
        <v>2.0100169012086</v>
      </c>
      <c r="AN312" s="1">
        <v>0.458177855542814</v>
      </c>
      <c r="AO312" s="15">
        <v>1.23737175709629</v>
      </c>
      <c r="AP312" s="1">
        <v>3258.38752344587</v>
      </c>
      <c r="AQ312" s="15">
        <v>4063.20077666862</v>
      </c>
      <c r="AR312" s="15">
        <v>10892.272690463</v>
      </c>
      <c r="AS312" s="15">
        <v>1713.83733099386</v>
      </c>
      <c r="AT312" s="15">
        <v>920.157997538459</v>
      </c>
      <c r="AU312" s="1">
        <v>20847.8563191098</v>
      </c>
      <c r="AV312" s="15">
        <v>11867.0690185333</v>
      </c>
      <c r="AW312" s="15">
        <v>0.551320027701944</v>
      </c>
      <c r="AX312" s="1">
        <v>5215.76000733118</v>
      </c>
      <c r="AY312" s="15">
        <v>0.237609370275758</v>
      </c>
      <c r="AZ312" s="1">
        <v>1122.2095815387</v>
      </c>
      <c r="BA312" s="1">
        <v>0.0517688798395489</v>
      </c>
      <c r="BB312" s="1">
        <v>3497.19258446556</v>
      </c>
      <c r="BC312" s="15">
        <v>0.159301722209581</v>
      </c>
      <c r="BD312" s="1">
        <v>21702.2311918687</v>
      </c>
      <c r="BE312" s="15">
        <v>0.557133564388223</v>
      </c>
      <c r="BF312" s="1">
        <v>0.222401333494383</v>
      </c>
      <c r="BG312" s="1">
        <v>0.170772996081463</v>
      </c>
      <c r="BH312" s="1">
        <v>0.0319057719350858</v>
      </c>
      <c r="BI312" s="1">
        <v>0.0177863341008455</v>
      </c>
    </row>
    <row r="313" ht="15.75" customHeight="1">
      <c r="A313" s="1" t="s">
        <v>1668</v>
      </c>
      <c r="B313" s="1" t="s">
        <v>747</v>
      </c>
      <c r="C313" s="1">
        <v>116.5</v>
      </c>
      <c r="D313" s="1">
        <v>7.72445549488951</v>
      </c>
      <c r="E313" s="1">
        <v>806.2757666</v>
      </c>
      <c r="F313" s="1" t="e">
        <v>#N/A</v>
      </c>
      <c r="G313" s="1" t="e">
        <v>#N/A</v>
      </c>
      <c r="H313" s="1" t="e">
        <v>#N/A</v>
      </c>
      <c r="I313" s="1">
        <v>0.0165403852721713</v>
      </c>
      <c r="J313" s="1">
        <v>0.962261070132325</v>
      </c>
      <c r="K313" s="1">
        <v>0.0226345541084953</v>
      </c>
      <c r="L313" s="1">
        <v>0.590645211201564</v>
      </c>
      <c r="M313" s="1" t="e">
        <v>#N/A</v>
      </c>
      <c r="N313" s="1">
        <v>0.151700736894825</v>
      </c>
      <c r="O313" s="1">
        <v>64946.6657912986</v>
      </c>
      <c r="P313" s="15">
        <v>0.185925751864564</v>
      </c>
      <c r="Q313" s="1">
        <v>0.150162307889414</v>
      </c>
      <c r="R313" s="1">
        <v>0.663911940246022</v>
      </c>
      <c r="S313" s="1">
        <v>9.38694153150057</v>
      </c>
      <c r="T313" s="1">
        <v>87385.1588348802</v>
      </c>
      <c r="U313" s="15">
        <v>101.445565974539</v>
      </c>
      <c r="V313" s="1">
        <v>359248.047626984</v>
      </c>
      <c r="W313" s="15">
        <v>0.682248349554003</v>
      </c>
      <c r="X313" s="1">
        <v>0.0755587854609141</v>
      </c>
      <c r="Y313" s="1">
        <v>0.242192864985083</v>
      </c>
      <c r="Z313" s="1">
        <v>0.317751650445997</v>
      </c>
      <c r="AA313" s="1">
        <v>359.248047626984</v>
      </c>
      <c r="AB313" s="1">
        <v>9914.99153411366</v>
      </c>
      <c r="AC313" s="15">
        <v>635.349119644495</v>
      </c>
      <c r="AD313" s="1">
        <v>281935.079719334</v>
      </c>
      <c r="AE313" s="15" t="e">
        <v>#N/A</v>
      </c>
      <c r="AF313" s="1">
        <v>42482.7396269648</v>
      </c>
      <c r="AG313" s="15">
        <v>70438.4944530008</v>
      </c>
      <c r="AH313" s="15">
        <v>30.5751311142952</v>
      </c>
      <c r="AI313" s="1">
        <v>21.3970142815607</v>
      </c>
      <c r="AJ313" s="1">
        <v>23.4347386985789</v>
      </c>
      <c r="AK313" s="1">
        <v>1.44188503181413</v>
      </c>
      <c r="AL313" s="1">
        <v>0.856513616011733</v>
      </c>
      <c r="AM313" s="1">
        <v>1.00179378929229</v>
      </c>
      <c r="AN313" s="1">
        <v>1290.77090818272</v>
      </c>
      <c r="AO313" s="15">
        <v>1.1996145757369</v>
      </c>
      <c r="AP313" s="1">
        <v>2427.51501543145</v>
      </c>
      <c r="AQ313" s="15">
        <v>3765.45180230647</v>
      </c>
      <c r="AR313" s="15">
        <v>10050.0312252595</v>
      </c>
      <c r="AS313" s="15">
        <v>1090.89517065488</v>
      </c>
      <c r="AT313" s="1">
        <v>607.29728993941</v>
      </c>
      <c r="AU313" s="1">
        <v>17941.1905035917</v>
      </c>
      <c r="AV313" s="15">
        <v>8847.97358675966</v>
      </c>
      <c r="AW313" s="15">
        <v>0.446337775312414</v>
      </c>
      <c r="AX313" s="1">
        <v>8948.65471845269</v>
      </c>
      <c r="AY313" s="15">
        <v>0.413726696639958</v>
      </c>
      <c r="AZ313" s="1">
        <v>1550.0547517585</v>
      </c>
      <c r="BA313" s="1">
        <v>0.0736733088277693</v>
      </c>
      <c r="BB313" s="1">
        <v>1320.11703731945</v>
      </c>
      <c r="BC313" s="15">
        <v>0.06626221923387</v>
      </c>
      <c r="BD313" s="1">
        <v>20666.8000942903</v>
      </c>
      <c r="BE313" s="15">
        <v>0.518450683313442</v>
      </c>
      <c r="BF313" s="1">
        <v>0.244760680123792</v>
      </c>
      <c r="BG313" s="1">
        <v>0.165880242749395</v>
      </c>
      <c r="BH313" s="1">
        <v>0.0458246423959427</v>
      </c>
      <c r="BI313" s="1">
        <v>0.025083751417428</v>
      </c>
    </row>
    <row r="314" ht="15.75" customHeight="1">
      <c r="A314" s="1" t="s">
        <v>1855</v>
      </c>
      <c r="B314" s="1" t="s">
        <v>750</v>
      </c>
      <c r="C314" s="1">
        <v>104.1</v>
      </c>
      <c r="D314" s="1">
        <v>8.04990520729586</v>
      </c>
      <c r="E314" s="1">
        <v>705.5685069</v>
      </c>
      <c r="F314" s="1" t="e">
        <v>#N/A</v>
      </c>
      <c r="G314" s="1" t="e">
        <v>#N/A</v>
      </c>
      <c r="H314" s="1" t="e">
        <v>#N/A</v>
      </c>
      <c r="I314" s="1">
        <v>0.0221393893406272</v>
      </c>
      <c r="J314" s="1">
        <v>0.960762981475436</v>
      </c>
      <c r="K314" s="1">
        <v>0.0222170804108941</v>
      </c>
      <c r="L314" s="1">
        <v>0.629057450382388</v>
      </c>
      <c r="M314" s="1" t="e">
        <v>#N/A</v>
      </c>
      <c r="N314" s="1">
        <v>0.160650921214971</v>
      </c>
      <c r="O314" s="1">
        <v>62740.9270499871</v>
      </c>
      <c r="P314" s="15">
        <v>0.199996941591676</v>
      </c>
      <c r="Q314" s="1">
        <v>0.161490712606354</v>
      </c>
      <c r="R314" s="1">
        <v>0.63851234580197</v>
      </c>
      <c r="S314" s="1">
        <v>8.97095229386506</v>
      </c>
      <c r="T314" s="1">
        <v>85035.2226837734</v>
      </c>
      <c r="U314" s="15">
        <v>89.3856059807763</v>
      </c>
      <c r="V314" s="1">
        <v>317854.176889708</v>
      </c>
      <c r="W314" s="15">
        <v>0.734479538546696</v>
      </c>
      <c r="X314" s="1">
        <v>0.0690337332398079</v>
      </c>
      <c r="Y314" s="1">
        <v>0.196486728213496</v>
      </c>
      <c r="Z314" s="1">
        <v>0.265520461453304</v>
      </c>
      <c r="AA314" s="1">
        <v>317.854176889708</v>
      </c>
      <c r="AB314" s="1">
        <v>8028.41367578619</v>
      </c>
      <c r="AC314" s="15">
        <v>673.003384301137</v>
      </c>
      <c r="AD314" s="1">
        <v>238692.022371313</v>
      </c>
      <c r="AE314" s="15" t="e">
        <v>#N/A</v>
      </c>
      <c r="AF314" s="1">
        <v>41059.6955428393</v>
      </c>
      <c r="AG314" s="15">
        <v>69013.5630854637</v>
      </c>
      <c r="AH314" s="15">
        <v>33.01890822505</v>
      </c>
      <c r="AI314" s="1">
        <v>21.5525223802471</v>
      </c>
      <c r="AJ314" s="1">
        <v>23.283748114983</v>
      </c>
      <c r="AK314" s="1">
        <v>1.38460591648255</v>
      </c>
      <c r="AL314" s="1">
        <v>0.777700674355519</v>
      </c>
      <c r="AM314" s="1">
        <v>0.999959458378981</v>
      </c>
      <c r="AN314" s="1">
        <v>1569.48903142718</v>
      </c>
      <c r="AO314" s="1">
        <v>1.29512123800026</v>
      </c>
      <c r="AP314" s="1">
        <v>2696.53520940052</v>
      </c>
      <c r="AQ314" s="15">
        <v>3642.72190065914</v>
      </c>
      <c r="AR314" s="15">
        <v>10140.2940260683</v>
      </c>
      <c r="AS314" s="15">
        <v>1007.25576829172</v>
      </c>
      <c r="AT314" s="15">
        <v>703.635871846479</v>
      </c>
      <c r="AU314" s="1">
        <v>18190.4427762662</v>
      </c>
      <c r="AV314" s="15">
        <v>9301.56257506986</v>
      </c>
      <c r="AW314" s="15">
        <v>0.457821837381906</v>
      </c>
      <c r="AX314" s="1">
        <v>8441.94845514663</v>
      </c>
      <c r="AY314" s="15">
        <v>0.398694117347385</v>
      </c>
      <c r="AZ314" s="1">
        <v>1611.65154241995</v>
      </c>
      <c r="BA314" s="1">
        <v>0.0763095911820128</v>
      </c>
      <c r="BB314" s="1">
        <v>1385.87035264836</v>
      </c>
      <c r="BC314" s="15">
        <v>0.0671744540761729</v>
      </c>
      <c r="BD314" s="1">
        <v>20741.0329252848</v>
      </c>
      <c r="BE314" s="15">
        <v>0.520637003427727</v>
      </c>
      <c r="BF314" s="1">
        <v>0.25632831748831</v>
      </c>
      <c r="BG314" s="1">
        <v>0.152993376082981</v>
      </c>
      <c r="BH314" s="1">
        <v>0.0433113296719179</v>
      </c>
      <c r="BI314" s="1">
        <v>0.0267299733290637</v>
      </c>
    </row>
    <row r="315" ht="15.75" customHeight="1">
      <c r="A315" s="1" t="s">
        <v>1753</v>
      </c>
      <c r="B315" s="1" t="s">
        <v>752</v>
      </c>
      <c r="C315" s="1">
        <v>79.25</v>
      </c>
      <c r="D315" s="1">
        <v>13.4855296119924</v>
      </c>
      <c r="E315" s="1">
        <v>985.9240214</v>
      </c>
      <c r="F315" s="1">
        <v>0.00728495765183566</v>
      </c>
      <c r="G315" s="1">
        <v>0.0122391504450211</v>
      </c>
      <c r="H315" s="1" t="e">
        <v>#N/A</v>
      </c>
      <c r="I315" s="1">
        <v>0.0400156083790866</v>
      </c>
      <c r="J315" s="1">
        <v>0.912891967199329</v>
      </c>
      <c r="K315" s="1">
        <v>0.0352439449523883</v>
      </c>
      <c r="L315" s="1">
        <v>0.521123414240424</v>
      </c>
      <c r="M315" s="1">
        <v>0.0133305817691258</v>
      </c>
      <c r="N315" s="1">
        <v>0.160763133806712</v>
      </c>
      <c r="O315" s="1">
        <v>64808.0104338887</v>
      </c>
      <c r="P315" s="15">
        <v>0.217787165398156</v>
      </c>
      <c r="Q315" s="1">
        <v>0.145487033267159</v>
      </c>
      <c r="R315" s="1">
        <v>0.636725801334685</v>
      </c>
      <c r="S315" s="1">
        <v>10.7094247829466</v>
      </c>
      <c r="T315" s="1">
        <v>85835.9699203056</v>
      </c>
      <c r="U315" s="15">
        <v>103.606414018428</v>
      </c>
      <c r="V315" s="1">
        <v>332410.891190809</v>
      </c>
      <c r="W315" s="15">
        <v>0.768635796163858</v>
      </c>
      <c r="X315" s="1">
        <v>0.0806758217271905</v>
      </c>
      <c r="Y315" s="1">
        <v>0.150688382108952</v>
      </c>
      <c r="Z315" s="1">
        <v>0.231364203836142</v>
      </c>
      <c r="AA315" s="1">
        <v>332.410891190809</v>
      </c>
      <c r="AB315" s="1">
        <v>8405.59806853287</v>
      </c>
      <c r="AC315" s="15">
        <v>782.77228391709</v>
      </c>
      <c r="AD315" s="1">
        <v>245537.162103504</v>
      </c>
      <c r="AE315" s="15" t="e">
        <v>#N/A</v>
      </c>
      <c r="AF315" s="1">
        <v>44086.9990671978</v>
      </c>
      <c r="AG315" s="15">
        <v>72498.0072856057</v>
      </c>
      <c r="AH315" s="15">
        <v>40.9614294061469</v>
      </c>
      <c r="AI315" s="1">
        <v>21.8802584389882</v>
      </c>
      <c r="AJ315" s="1">
        <v>23.8720805244948</v>
      </c>
      <c r="AK315" s="1">
        <v>2.00106528185966</v>
      </c>
      <c r="AL315" s="1">
        <v>1.27201902489517</v>
      </c>
      <c r="AM315" s="1">
        <v>1.6700705944548</v>
      </c>
      <c r="AN315" s="1">
        <v>1483.82498320981</v>
      </c>
      <c r="AO315" s="1">
        <v>1.19194629162098</v>
      </c>
      <c r="AP315" s="1">
        <v>2185.31970337892</v>
      </c>
      <c r="AQ315" s="15">
        <v>3214.27591144398</v>
      </c>
      <c r="AR315" s="15">
        <v>8998.0959840117</v>
      </c>
      <c r="AS315" s="15">
        <v>1001.48337353412</v>
      </c>
      <c r="AT315" s="15">
        <v>575.593442985768</v>
      </c>
      <c r="AU315" s="1">
        <v>15974.7684153545</v>
      </c>
      <c r="AV315" s="15">
        <v>7494.13470415304</v>
      </c>
      <c r="AW315" s="15">
        <v>0.412835785229376</v>
      </c>
      <c r="AX315" s="1">
        <v>8307.8175550845</v>
      </c>
      <c r="AY315" s="15">
        <v>0.439483723371097</v>
      </c>
      <c r="AZ315" s="1">
        <v>1538.38426258071</v>
      </c>
      <c r="BA315" s="1">
        <v>0.0838132246842054</v>
      </c>
      <c r="BB315" s="1">
        <v>1181.41842230849</v>
      </c>
      <c r="BC315" s="15">
        <v>0.0638672667047651</v>
      </c>
      <c r="BD315" s="1">
        <v>18521.7549441267</v>
      </c>
      <c r="BE315" s="15">
        <v>0.541092270950006</v>
      </c>
      <c r="BF315" s="1">
        <v>0.233460532189241</v>
      </c>
      <c r="BG315" s="1">
        <v>0.165906458582861</v>
      </c>
      <c r="BH315" s="1">
        <v>0.0426344195376681</v>
      </c>
      <c r="BI315" s="1">
        <v>0.0169063187402239</v>
      </c>
    </row>
    <row r="316" ht="15.75" customHeight="1">
      <c r="A316" s="1" t="s">
        <v>1432</v>
      </c>
      <c r="B316" s="1" t="s">
        <v>754</v>
      </c>
      <c r="C316" s="1">
        <v>14.95</v>
      </c>
      <c r="D316" s="1">
        <v>371.302106685221</v>
      </c>
      <c r="E316" s="1">
        <v>2710.0401362</v>
      </c>
      <c r="F316" s="1">
        <v>0.0558213398681024</v>
      </c>
      <c r="G316" s="1">
        <v>0.0398638278564967</v>
      </c>
      <c r="H316" s="1">
        <v>0.00223616701074911</v>
      </c>
      <c r="I316" s="1">
        <v>0.0499057242251009</v>
      </c>
      <c r="J316" s="1">
        <v>0.800903867537512</v>
      </c>
      <c r="K316" s="1">
        <v>0.0525156603006978</v>
      </c>
      <c r="L316" s="1">
        <v>0.127777085936496</v>
      </c>
      <c r="M316" s="1">
        <v>0.023835034227891</v>
      </c>
      <c r="N316" s="1">
        <v>0.125167660155815</v>
      </c>
      <c r="O316" s="1">
        <v>86903.4001165611</v>
      </c>
      <c r="P316" s="15">
        <v>0.136314909019111</v>
      </c>
      <c r="Q316" s="1">
        <v>0.156469442920556</v>
      </c>
      <c r="R316" s="1">
        <v>0.707215648060333</v>
      </c>
      <c r="S316" s="1">
        <v>23.9299627236703</v>
      </c>
      <c r="T316" s="1">
        <v>110032.904218175</v>
      </c>
      <c r="U316" s="15">
        <v>137.799350086198</v>
      </c>
      <c r="V316" s="1">
        <v>420028.407622076</v>
      </c>
      <c r="W316" s="15">
        <v>0.860809167339151</v>
      </c>
      <c r="X316" s="1">
        <v>0.110783232544111</v>
      </c>
      <c r="Y316" s="1">
        <v>0.0284076001167381</v>
      </c>
      <c r="Z316" s="1">
        <v>0.139190832660849</v>
      </c>
      <c r="AA316" s="1">
        <v>420.028407622076</v>
      </c>
      <c r="AB316" s="1">
        <v>14305.2533732434</v>
      </c>
      <c r="AC316" s="15">
        <v>1388.72900136349</v>
      </c>
      <c r="AD316" s="1">
        <v>328064.386396634</v>
      </c>
      <c r="AE316" s="15" t="e">
        <v>#N/A</v>
      </c>
      <c r="AF316" s="1">
        <v>74281.8405361563</v>
      </c>
      <c r="AG316" s="15">
        <v>174492.068155188</v>
      </c>
      <c r="AH316" s="15">
        <v>80.8436029875138</v>
      </c>
      <c r="AI316" s="1">
        <v>32.6230499124043</v>
      </c>
      <c r="AJ316" s="1">
        <v>43.8377298877816</v>
      </c>
      <c r="AK316" s="1">
        <v>1.86484523464085</v>
      </c>
      <c r="AL316" s="1">
        <v>1.1163818412898</v>
      </c>
      <c r="AM316" s="1">
        <v>1.38188594482036</v>
      </c>
      <c r="AN316" s="1">
        <v>352.277465284575</v>
      </c>
      <c r="AO316" s="15">
        <v>0.603633391610518</v>
      </c>
      <c r="AP316" s="1">
        <v>2215.16829688642</v>
      </c>
      <c r="AQ316" s="15">
        <v>2958.51277732084</v>
      </c>
      <c r="AR316" s="15">
        <v>10608.3966240854</v>
      </c>
      <c r="AS316" s="15">
        <v>1331.89059131839</v>
      </c>
      <c r="AT316" s="1">
        <v>668.300473785433</v>
      </c>
      <c r="AU316" s="1">
        <v>17782.2687633965</v>
      </c>
      <c r="AV316" s="15">
        <v>3397.75688690603</v>
      </c>
      <c r="AW316" s="15">
        <v>0.19175867070129</v>
      </c>
      <c r="AX316" s="1">
        <v>12579.7769028654</v>
      </c>
      <c r="AY316" s="15">
        <v>0.678425227033815</v>
      </c>
      <c r="AZ316" s="1">
        <v>1943.24863070015</v>
      </c>
      <c r="BA316" s="1">
        <v>0.100581834395886</v>
      </c>
      <c r="BB316" s="1">
        <v>523.225840351305</v>
      </c>
      <c r="BC316" s="15">
        <v>0.0292342678443734</v>
      </c>
      <c r="BD316" s="1">
        <v>18444.0082608229</v>
      </c>
      <c r="BE316" s="15">
        <v>0.589617776830812</v>
      </c>
      <c r="BF316" s="1">
        <v>0.221911801614278</v>
      </c>
      <c r="BG316" s="1">
        <v>0.13690084194426</v>
      </c>
      <c r="BH316" s="1">
        <v>0.0348517076733697</v>
      </c>
      <c r="BI316" s="1">
        <v>0.0167178719372799</v>
      </c>
    </row>
    <row r="317" ht="15.75" customHeight="1">
      <c r="A317" s="1" t="s">
        <v>1433</v>
      </c>
      <c r="B317" s="1" t="s">
        <v>756</v>
      </c>
      <c r="C317" s="1">
        <v>70.55</v>
      </c>
      <c r="D317" s="1">
        <v>33.9858314876248</v>
      </c>
      <c r="E317" s="1">
        <v>1892.46992765</v>
      </c>
      <c r="F317" s="1">
        <v>0.00797814330803939</v>
      </c>
      <c r="G317" s="1">
        <v>0.0208944769171396</v>
      </c>
      <c r="H317" s="1" t="e">
        <v>#N/A</v>
      </c>
      <c r="I317" s="1">
        <v>0.0438446993379203</v>
      </c>
      <c r="J317" s="1">
        <v>0.875443705367928</v>
      </c>
      <c r="K317" s="1">
        <v>0.054496944749518</v>
      </c>
      <c r="L317" s="1">
        <v>0.731829355749536</v>
      </c>
      <c r="M317" s="1">
        <v>0.0146279463910428</v>
      </c>
      <c r="N317" s="1">
        <v>0.175395622888279</v>
      </c>
      <c r="O317" s="1">
        <v>67757.9653540963</v>
      </c>
      <c r="P317" s="15">
        <v>0.203812677351968</v>
      </c>
      <c r="Q317" s="1">
        <v>0.141724820482421</v>
      </c>
      <c r="R317" s="1">
        <v>0.654462502165611</v>
      </c>
      <c r="S317" s="1">
        <v>16.8628066212839</v>
      </c>
      <c r="T317" s="1">
        <v>88898.0412902331</v>
      </c>
      <c r="U317" s="15">
        <v>123.814215521707</v>
      </c>
      <c r="V317" s="1">
        <v>258658.808733541</v>
      </c>
      <c r="W317" s="15">
        <v>0.763151404883121</v>
      </c>
      <c r="X317" s="1">
        <v>0.156429540860888</v>
      </c>
      <c r="Y317" s="1">
        <v>0.0804190542559902</v>
      </c>
      <c r="Z317" s="1">
        <v>0.236848595116879</v>
      </c>
      <c r="AA317" s="1">
        <v>258.658808733541</v>
      </c>
      <c r="AB317" s="1">
        <v>6590.74583842305</v>
      </c>
      <c r="AC317" s="15">
        <v>701.156196256031</v>
      </c>
      <c r="AD317" s="1">
        <v>180744.438227134</v>
      </c>
      <c r="AE317" s="15" t="e">
        <v>#N/A</v>
      </c>
      <c r="AF317" s="1">
        <v>40161.5752563347</v>
      </c>
      <c r="AG317" s="15">
        <v>65128.5269361931</v>
      </c>
      <c r="AH317" s="15">
        <v>41.8156406465482</v>
      </c>
      <c r="AI317" s="1">
        <v>22.6844056545691</v>
      </c>
      <c r="AJ317" s="1">
        <v>27.583042674155</v>
      </c>
      <c r="AK317" s="1">
        <v>1.73747381636294</v>
      </c>
      <c r="AL317" s="1">
        <v>0.996993054117432</v>
      </c>
      <c r="AM317" s="1">
        <v>1.41016095338393</v>
      </c>
      <c r="AN317" s="1">
        <v>1008.62490553299</v>
      </c>
      <c r="AO317" s="15">
        <v>1.10355835269757</v>
      </c>
      <c r="AP317" s="1">
        <v>2069.23795632658</v>
      </c>
      <c r="AQ317" s="15">
        <v>2952.24193677823</v>
      </c>
      <c r="AR317" s="15">
        <v>8832.11193361232</v>
      </c>
      <c r="AS317" s="15">
        <v>1010.72072641872</v>
      </c>
      <c r="AT317" s="1">
        <v>485.384778948987</v>
      </c>
      <c r="AU317" s="1">
        <v>15349.6973320848</v>
      </c>
      <c r="AV317" s="15">
        <v>7288.59375641307</v>
      </c>
      <c r="AW317" s="15">
        <v>0.436541858030533</v>
      </c>
      <c r="AX317" s="1">
        <v>6653.7400669001</v>
      </c>
      <c r="AY317" s="15">
        <v>0.397780024008996</v>
      </c>
      <c r="AZ317" s="1">
        <v>1110.7627470277</v>
      </c>
      <c r="BA317" s="1">
        <v>0.0662018039689529</v>
      </c>
      <c r="BB317" s="1">
        <v>1663.35050963207</v>
      </c>
      <c r="BC317" s="15">
        <v>0.0994763139999443</v>
      </c>
      <c r="BD317" s="1">
        <v>16716.4470799729</v>
      </c>
      <c r="BE317" s="15">
        <v>0.537637093722857</v>
      </c>
      <c r="BF317" s="1">
        <v>0.242206484735981</v>
      </c>
      <c r="BG317" s="1">
        <v>0.159986392057355</v>
      </c>
      <c r="BH317" s="1">
        <v>0.037686971788901</v>
      </c>
      <c r="BI317" s="1">
        <v>0.0224830576949065</v>
      </c>
    </row>
    <row r="318" ht="15.75" customHeight="1">
      <c r="A318" s="1" t="s">
        <v>1435</v>
      </c>
      <c r="B318" s="1" t="s">
        <v>758</v>
      </c>
      <c r="C318" s="1">
        <v>14.75</v>
      </c>
      <c r="D318" s="1">
        <v>300.762920926685</v>
      </c>
      <c r="E318" s="1">
        <v>3952.2887465</v>
      </c>
      <c r="F318" s="1">
        <v>0.00672380304792495</v>
      </c>
      <c r="G318" s="1">
        <v>0.231860219078664</v>
      </c>
      <c r="H318" s="1">
        <v>0.00236353160262323</v>
      </c>
      <c r="I318" s="1">
        <v>0.168523464876983</v>
      </c>
      <c r="J318" s="1">
        <v>0.449736490268165</v>
      </c>
      <c r="K318" s="1">
        <v>0.14233364771741</v>
      </c>
      <c r="L318" s="1">
        <v>0.989449322794914</v>
      </c>
      <c r="M318" s="1">
        <v>0.0856384716045183</v>
      </c>
      <c r="N318" s="1">
        <v>0.203330047541326</v>
      </c>
      <c r="O318" s="1">
        <v>71692.2710263339</v>
      </c>
      <c r="P318" s="15">
        <v>0.263685813845865</v>
      </c>
      <c r="Q318" s="1">
        <v>0.176233934485217</v>
      </c>
      <c r="R318" s="1">
        <v>0.560080251668918</v>
      </c>
      <c r="S318" s="1">
        <v>51.8346369221072</v>
      </c>
      <c r="T318" s="1">
        <v>96959.0458632125</v>
      </c>
      <c r="U318" s="15">
        <v>104.240001257727</v>
      </c>
      <c r="V318" s="1">
        <v>163310.670955301</v>
      </c>
      <c r="W318" s="15">
        <v>0.698981621255766</v>
      </c>
      <c r="X318" s="1">
        <v>0.229496624951804</v>
      </c>
      <c r="Y318" s="1">
        <v>0.07152175379243</v>
      </c>
      <c r="Z318" s="1">
        <v>0.301018378744234</v>
      </c>
      <c r="AA318" s="1">
        <v>163.310670955301</v>
      </c>
      <c r="AB318" s="1">
        <v>5010.01012831743</v>
      </c>
      <c r="AC318" s="15">
        <v>549.505224390113</v>
      </c>
      <c r="AD318" s="1">
        <v>89704.9656850489</v>
      </c>
      <c r="AE318" s="15" t="e">
        <v>#N/A</v>
      </c>
      <c r="AF318" s="1">
        <v>34228.6844560632</v>
      </c>
      <c r="AG318" s="15">
        <v>48822.6321868074</v>
      </c>
      <c r="AH318" s="15">
        <v>52.9679464275331</v>
      </c>
      <c r="AI318" s="1">
        <v>27.2918277589051</v>
      </c>
      <c r="AJ318" s="1">
        <v>34.1921793333605</v>
      </c>
      <c r="AK318" s="1">
        <v>2.6328528820083</v>
      </c>
      <c r="AL318" s="1">
        <v>1.92973120692076</v>
      </c>
      <c r="AM318" s="1">
        <v>2.28302958723809</v>
      </c>
      <c r="AN318" s="1">
        <v>0.396886108432513</v>
      </c>
      <c r="AO318" s="15">
        <v>1.02254300881458</v>
      </c>
      <c r="AP318" s="1">
        <v>2491.83367010354</v>
      </c>
      <c r="AQ318" s="15">
        <v>3783.54019559993</v>
      </c>
      <c r="AR318" s="15">
        <v>10158.7978326624</v>
      </c>
      <c r="AS318" s="15">
        <v>1448.16568743075</v>
      </c>
      <c r="AT318" s="1">
        <v>704.209953274475</v>
      </c>
      <c r="AU318" s="1">
        <v>18586.5473390711</v>
      </c>
      <c r="AV318" s="15">
        <v>11044.3459253722</v>
      </c>
      <c r="AW318" s="15">
        <v>0.576939816959867</v>
      </c>
      <c r="AX318" s="1">
        <v>4222.7159466305</v>
      </c>
      <c r="AY318" s="15">
        <v>0.218680166992874</v>
      </c>
      <c r="AZ318" s="1">
        <v>965.182644044905</v>
      </c>
      <c r="BA318" s="1">
        <v>0.0498841073096891</v>
      </c>
      <c r="BB318" s="1">
        <v>3042.82396652791</v>
      </c>
      <c r="BC318" s="15">
        <v>0.154495908761068</v>
      </c>
      <c r="BD318" s="1">
        <v>19275.0684825755</v>
      </c>
      <c r="BE318" s="15">
        <v>0.570303914072345</v>
      </c>
      <c r="BF318" s="1">
        <v>0.230818034987676</v>
      </c>
      <c r="BG318" s="1">
        <v>0.155716096229377</v>
      </c>
      <c r="BH318" s="1">
        <v>0.0321967301392157</v>
      </c>
      <c r="BI318" s="1">
        <v>0.0109652245713859</v>
      </c>
    </row>
    <row r="319" ht="15.75" customHeight="1">
      <c r="A319" s="1" t="s">
        <v>1860</v>
      </c>
      <c r="B319" s="1" t="s">
        <v>760</v>
      </c>
      <c r="C319" s="1">
        <v>57.85</v>
      </c>
      <c r="D319" s="1">
        <v>15.5583651051733</v>
      </c>
      <c r="E319" s="1">
        <v>857.85359915</v>
      </c>
      <c r="F319" s="1">
        <v>0.0222853871879035</v>
      </c>
      <c r="G319" s="1">
        <v>0.0104414451338965</v>
      </c>
      <c r="H319" s="1" t="e">
        <v>#N/A</v>
      </c>
      <c r="I319" s="1">
        <v>0.0191906414460836</v>
      </c>
      <c r="J319" s="1">
        <v>0.958154312481207</v>
      </c>
      <c r="K319" s="1">
        <v>0.0239571075825206</v>
      </c>
      <c r="L319" s="1">
        <v>0.253594430343251</v>
      </c>
      <c r="M319" s="1">
        <v>0.0168662612184203</v>
      </c>
      <c r="N319" s="1">
        <v>0.106246130300249</v>
      </c>
      <c r="O319" s="1">
        <v>69606.0387263826</v>
      </c>
      <c r="P319" s="15">
        <v>0.156321691322507</v>
      </c>
      <c r="Q319" s="1">
        <v>0.148600769693557</v>
      </c>
      <c r="R319" s="1">
        <v>0.695077538983936</v>
      </c>
      <c r="S319" s="1">
        <v>8.04628338435001</v>
      </c>
      <c r="T319" s="1">
        <v>88686.7931385896</v>
      </c>
      <c r="U319" s="15">
        <v>130.903380359903</v>
      </c>
      <c r="V319" s="1">
        <v>249857.923324422</v>
      </c>
      <c r="W319" s="15">
        <v>0.862410314118965</v>
      </c>
      <c r="X319" s="1">
        <v>0.0733774159831129</v>
      </c>
      <c r="Y319" s="1">
        <v>0.0642122698979221</v>
      </c>
      <c r="Z319" s="1">
        <v>0.137589685881035</v>
      </c>
      <c r="AA319" s="1">
        <v>249.857923324422</v>
      </c>
      <c r="AB319" s="1">
        <v>5585.07874157935</v>
      </c>
      <c r="AC319" s="15">
        <v>636.998638277497</v>
      </c>
      <c r="AD319" s="1">
        <v>188968.950823097</v>
      </c>
      <c r="AE319" s="15" t="e">
        <v>#N/A</v>
      </c>
      <c r="AF319" s="1">
        <v>51766.0002028576</v>
      </c>
      <c r="AG319" s="15">
        <v>97833.3508714903</v>
      </c>
      <c r="AH319" s="15">
        <v>33.8023545962299</v>
      </c>
      <c r="AI319" s="1">
        <v>21.4171698614457</v>
      </c>
      <c r="AJ319" s="1">
        <v>23.4512251910366</v>
      </c>
      <c r="AK319" s="1">
        <v>1.39868736907892</v>
      </c>
      <c r="AL319" s="1">
        <v>0.95404295203084</v>
      </c>
      <c r="AM319" s="1">
        <v>1.22618539165296</v>
      </c>
      <c r="AN319" s="1">
        <v>2173.97355020469</v>
      </c>
      <c r="AO319" s="1">
        <v>1.03903967334213</v>
      </c>
      <c r="AP319" s="1">
        <v>1899.30443972539</v>
      </c>
      <c r="AQ319" s="15">
        <v>2670.9011173588</v>
      </c>
      <c r="AR319" s="15">
        <v>8566.89871241651</v>
      </c>
      <c r="AS319" s="15">
        <v>648.24217389891</v>
      </c>
      <c r="AT319" s="15">
        <v>486.762056968401</v>
      </c>
      <c r="AU319" s="1">
        <v>14272.108500368</v>
      </c>
      <c r="AV319" s="15">
        <v>7706.88804902436</v>
      </c>
      <c r="AW319" s="15">
        <v>0.451953414200769</v>
      </c>
      <c r="AX319" s="1">
        <v>7062.82183688748</v>
      </c>
      <c r="AY319" s="15">
        <v>0.415137880187767</v>
      </c>
      <c r="AZ319" s="1">
        <v>1564.44431340623</v>
      </c>
      <c r="BA319" s="1">
        <v>0.0915664960347667</v>
      </c>
      <c r="BB319" s="1">
        <v>695.907619064836</v>
      </c>
      <c r="BC319" s="15">
        <v>0.0413422095726995</v>
      </c>
      <c r="BD319" s="1">
        <v>17030.0618183829</v>
      </c>
      <c r="BE319" s="15">
        <v>0.555709622388482</v>
      </c>
      <c r="BF319" s="1">
        <v>0.242808312306371</v>
      </c>
      <c r="BG319" s="1">
        <v>0.124192246442127</v>
      </c>
      <c r="BH319" s="1">
        <v>0.0381878772195258</v>
      </c>
      <c r="BI319" s="1">
        <v>0.0391019416434945</v>
      </c>
    </row>
    <row r="320" ht="15.75" customHeight="1">
      <c r="A320" s="1" t="s">
        <v>1862</v>
      </c>
      <c r="B320" s="1" t="s">
        <v>762</v>
      </c>
      <c r="C320" s="1">
        <v>78.5</v>
      </c>
      <c r="D320" s="1">
        <v>22.7400705412403</v>
      </c>
      <c r="E320" s="1">
        <v>1550.8531242</v>
      </c>
      <c r="F320" s="1">
        <v>0.0112605906941057</v>
      </c>
      <c r="G320" s="1">
        <v>0.0157869620860058</v>
      </c>
      <c r="H320" s="1" t="e">
        <v>#N/A</v>
      </c>
      <c r="I320" s="1">
        <v>0.0521896205819022</v>
      </c>
      <c r="J320" s="1">
        <v>0.880785474827632</v>
      </c>
      <c r="K320" s="1">
        <v>0.0477867911266438</v>
      </c>
      <c r="L320" s="1">
        <v>0.613183079996469</v>
      </c>
      <c r="M320" s="1">
        <v>0.0109931788210457</v>
      </c>
      <c r="N320" s="1">
        <v>0.161778394494013</v>
      </c>
      <c r="O320" s="1">
        <v>67266.7397996468</v>
      </c>
      <c r="P320" s="15">
        <v>0.199856098682367</v>
      </c>
      <c r="Q320" s="1">
        <v>0.162184720076566</v>
      </c>
      <c r="R320" s="1">
        <v>0.637959181241066</v>
      </c>
      <c r="S320" s="1">
        <v>12.2166707693689</v>
      </c>
      <c r="T320" s="1">
        <v>94092.4590103178</v>
      </c>
      <c r="U320" s="15">
        <v>134.617991743519</v>
      </c>
      <c r="V320" s="1">
        <v>275945.402064271</v>
      </c>
      <c r="W320" s="15">
        <v>0.774926663088539</v>
      </c>
      <c r="X320" s="1">
        <v>0.125915928175354</v>
      </c>
      <c r="Y320" s="1">
        <v>0.0991574087361072</v>
      </c>
      <c r="Z320" s="1">
        <v>0.225073336911461</v>
      </c>
      <c r="AA320" s="1">
        <v>275.945402064271</v>
      </c>
      <c r="AB320" s="1">
        <v>7804.85886195309</v>
      </c>
      <c r="AC320" s="15">
        <v>737.554077914402</v>
      </c>
      <c r="AD320" s="1">
        <v>211419.675121557</v>
      </c>
      <c r="AE320" s="15" t="e">
        <v>#N/A</v>
      </c>
      <c r="AF320" s="1">
        <v>43704.9104088136</v>
      </c>
      <c r="AG320" s="15">
        <v>71815.6440587662</v>
      </c>
      <c r="AH320" s="15">
        <v>39.6875940095936</v>
      </c>
      <c r="AI320" s="1">
        <v>23.3381560069214</v>
      </c>
      <c r="AJ320" s="1">
        <v>27.5112751375065</v>
      </c>
      <c r="AK320" s="1">
        <v>1.89695821461015</v>
      </c>
      <c r="AL320" s="1">
        <v>1.32069958045874</v>
      </c>
      <c r="AM320" s="1">
        <v>1.68174423067137</v>
      </c>
      <c r="AN320" s="1">
        <v>1174.98611091233</v>
      </c>
      <c r="AO320" s="1">
        <v>1.09836828887374</v>
      </c>
      <c r="AP320" s="1">
        <v>1969.30713059978</v>
      </c>
      <c r="AQ320" s="15">
        <v>3332.02955190591</v>
      </c>
      <c r="AR320" s="15">
        <v>8476.36795959069</v>
      </c>
      <c r="AS320" s="15">
        <v>1131.91651105293</v>
      </c>
      <c r="AT320" s="1">
        <v>478.485695338034</v>
      </c>
      <c r="AU320" s="1">
        <v>15388.1068484873</v>
      </c>
      <c r="AV320" s="15">
        <v>7011.38878790818</v>
      </c>
      <c r="AW320" s="15">
        <v>0.425546584131636</v>
      </c>
      <c r="AX320" s="1">
        <v>7155.3579380761</v>
      </c>
      <c r="AY320" s="15">
        <v>0.419358225356883</v>
      </c>
      <c r="AZ320" s="1">
        <v>1364.66600313735</v>
      </c>
      <c r="BA320" s="1">
        <v>0.0813367168278587</v>
      </c>
      <c r="BB320" s="1">
        <v>1230.23508017483</v>
      </c>
      <c r="BC320" s="15">
        <v>0.0737584736769782</v>
      </c>
      <c r="BD320" s="1">
        <v>16761.6478092965</v>
      </c>
      <c r="BE320" s="15">
        <v>0.546265581697683</v>
      </c>
      <c r="BF320" s="1">
        <v>0.230567701968949</v>
      </c>
      <c r="BG320" s="1">
        <v>0.166094292883561</v>
      </c>
      <c r="BH320" s="1">
        <v>0.0393114315289465</v>
      </c>
      <c r="BI320" s="1">
        <v>0.0177609919208603</v>
      </c>
    </row>
    <row r="321" ht="15.75" customHeight="1">
      <c r="A321" s="1" t="s">
        <v>1437</v>
      </c>
      <c r="B321" s="1" t="s">
        <v>765</v>
      </c>
      <c r="C321" s="1">
        <v>43.9</v>
      </c>
      <c r="D321" s="1">
        <v>37.9446138292575</v>
      </c>
      <c r="E321" s="1">
        <v>1466.8376102</v>
      </c>
      <c r="F321" s="1">
        <v>0.00966694503768197</v>
      </c>
      <c r="G321" s="1">
        <v>0.0303641939764403</v>
      </c>
      <c r="H321" s="1" t="e">
        <v>#N/A</v>
      </c>
      <c r="I321" s="1">
        <v>0.0591015863905224</v>
      </c>
      <c r="J321" s="1">
        <v>0.835580081007514</v>
      </c>
      <c r="K321" s="1">
        <v>0.0721039847513257</v>
      </c>
      <c r="L321" s="1">
        <v>0.814511361640075</v>
      </c>
      <c r="M321" s="1">
        <v>0.0345067920237162</v>
      </c>
      <c r="N321" s="1">
        <v>0.187811505154361</v>
      </c>
      <c r="O321" s="1">
        <v>66561.3199396618</v>
      </c>
      <c r="P321" s="15">
        <v>0.202879272587163</v>
      </c>
      <c r="Q321" s="1">
        <v>0.14282889762429</v>
      </c>
      <c r="R321" s="1">
        <v>0.654291829788547</v>
      </c>
      <c r="S321" s="1">
        <v>13.5673480705312</v>
      </c>
      <c r="T321" s="1">
        <v>94109.6055762612</v>
      </c>
      <c r="U321" s="15">
        <v>124.597045609535</v>
      </c>
      <c r="V321" s="1">
        <v>254020.282755905</v>
      </c>
      <c r="W321" s="15">
        <v>0.722451081709051</v>
      </c>
      <c r="X321" s="1">
        <v>0.166568102309444</v>
      </c>
      <c r="Y321" s="1">
        <v>0.110980815981504</v>
      </c>
      <c r="Z321" s="1">
        <v>0.277548918290949</v>
      </c>
      <c r="AA321" s="1">
        <v>254.020282755905</v>
      </c>
      <c r="AB321" s="1">
        <v>7342.89172509793</v>
      </c>
      <c r="AC321" s="15">
        <v>639.404697887532</v>
      </c>
      <c r="AD321" s="1">
        <v>178852.343547182</v>
      </c>
      <c r="AE321" s="15" t="e">
        <v>#N/A</v>
      </c>
      <c r="AF321" s="1">
        <v>39464.8371155728</v>
      </c>
      <c r="AG321" s="15">
        <v>61687.8121744853</v>
      </c>
      <c r="AH321" s="15">
        <v>45.8371776558152</v>
      </c>
      <c r="AI321" s="1">
        <v>23.3402665935364</v>
      </c>
      <c r="AJ321" s="1">
        <v>30.8386691080871</v>
      </c>
      <c r="AK321" s="1">
        <v>1.84936924971206</v>
      </c>
      <c r="AL321" s="1">
        <v>1.05197106277995</v>
      </c>
      <c r="AM321" s="1">
        <v>1.5106221429152</v>
      </c>
      <c r="AN321" s="1">
        <v>327.058082069895</v>
      </c>
      <c r="AO321" s="15">
        <v>0.927800040401043</v>
      </c>
      <c r="AP321" s="1">
        <v>2155.52099326721</v>
      </c>
      <c r="AQ321" s="15">
        <v>3163.91368869197</v>
      </c>
      <c r="AR321" s="15">
        <v>9389.20307723917</v>
      </c>
      <c r="AS321" s="15">
        <v>1151.10138658756</v>
      </c>
      <c r="AT321" s="1">
        <v>460.495995809584</v>
      </c>
      <c r="AU321" s="1">
        <v>16320.2351415955</v>
      </c>
      <c r="AV321" s="15">
        <v>8509.65102510266</v>
      </c>
      <c r="AW321" s="15">
        <v>0.495817510354868</v>
      </c>
      <c r="AX321" s="1">
        <v>6033.7814430202</v>
      </c>
      <c r="AY321" s="15">
        <v>0.340107219527131</v>
      </c>
      <c r="AZ321" s="1">
        <v>1151.96730877757</v>
      </c>
      <c r="BA321" s="1">
        <v>0.0654537461524867</v>
      </c>
      <c r="BB321" s="1">
        <v>1722.85655200684</v>
      </c>
      <c r="BC321" s="15">
        <v>0.0986215239653633</v>
      </c>
      <c r="BD321" s="1">
        <v>17418.2563289073</v>
      </c>
      <c r="BE321" s="15">
        <v>0.534446028427364</v>
      </c>
      <c r="BF321" s="1">
        <v>0.250070355924007</v>
      </c>
      <c r="BG321" s="1">
        <v>0.16145537108581</v>
      </c>
      <c r="BH321" s="1">
        <v>0.034058517453465</v>
      </c>
      <c r="BI321" s="1">
        <v>0.0199697271093548</v>
      </c>
    </row>
    <row r="322" ht="15.75" customHeight="1">
      <c r="A322" s="1" t="s">
        <v>1618</v>
      </c>
      <c r="B322" s="1" t="s">
        <v>767</v>
      </c>
      <c r="C322" s="1">
        <v>53.1</v>
      </c>
      <c r="D322" s="1">
        <v>90.3687702968821</v>
      </c>
      <c r="E322" s="1">
        <v>3911.3716047</v>
      </c>
      <c r="F322" s="1">
        <v>0.0311796605328664</v>
      </c>
      <c r="G322" s="1">
        <v>0.0431799614227517</v>
      </c>
      <c r="H322" s="1" t="e">
        <v>#N/A</v>
      </c>
      <c r="I322" s="1">
        <v>0.0528883292745684</v>
      </c>
      <c r="J322" s="1">
        <v>0.816265486221917</v>
      </c>
      <c r="K322" s="1">
        <v>0.0553251170919578</v>
      </c>
      <c r="L322" s="1">
        <v>0.343888518869018</v>
      </c>
      <c r="M322" s="1">
        <v>0.0302390659548562</v>
      </c>
      <c r="N322" s="1">
        <v>0.151224810853301</v>
      </c>
      <c r="O322" s="1">
        <v>77515.7181940398</v>
      </c>
      <c r="P322" s="15">
        <v>0.20229066598002</v>
      </c>
      <c r="Q322" s="1">
        <v>0.173258829424094</v>
      </c>
      <c r="R322" s="1">
        <v>0.624450504595886</v>
      </c>
      <c r="S322" s="1">
        <v>30.4764870161044</v>
      </c>
      <c r="T322" s="1">
        <v>103575.070404814</v>
      </c>
      <c r="U322" s="15">
        <v>148.959085905121</v>
      </c>
      <c r="V322" s="1">
        <v>330161.207029841</v>
      </c>
      <c r="W322" s="15">
        <v>0.795459676257858</v>
      </c>
      <c r="X322" s="1">
        <v>0.14744971243752</v>
      </c>
      <c r="Y322" s="1">
        <v>0.0570906113046218</v>
      </c>
      <c r="Z322" s="1">
        <v>0.204540323742142</v>
      </c>
      <c r="AA322" s="1">
        <v>330.161207029841</v>
      </c>
      <c r="AB322" s="1">
        <v>9478.03151852236</v>
      </c>
      <c r="AC322" s="15">
        <v>974.731906045122</v>
      </c>
      <c r="AD322" s="1">
        <v>228227.804620785</v>
      </c>
      <c r="AE322" s="15" t="e">
        <v>#N/A</v>
      </c>
      <c r="AF322" s="1">
        <v>53424.2420557468</v>
      </c>
      <c r="AG322" s="15">
        <v>93366.0877435009</v>
      </c>
      <c r="AH322" s="15">
        <v>50.1634999838798</v>
      </c>
      <c r="AI322" s="1">
        <v>27.0796244834266</v>
      </c>
      <c r="AJ322" s="1">
        <v>30.2667660029109</v>
      </c>
      <c r="AK322" s="1">
        <v>2.1480520423639</v>
      </c>
      <c r="AL322" s="1">
        <v>1.58327279431151</v>
      </c>
      <c r="AM322" s="1">
        <v>1.79658946835662</v>
      </c>
      <c r="AN322" s="1">
        <v>599.432471637997</v>
      </c>
      <c r="AO322" s="15">
        <v>0.838199743194763</v>
      </c>
      <c r="AP322" s="1">
        <v>1781.28407618646</v>
      </c>
      <c r="AQ322" s="15">
        <v>2760.58218951256</v>
      </c>
      <c r="AR322" s="15">
        <v>8852.85430663034</v>
      </c>
      <c r="AS322" s="15">
        <v>1063.59541202915</v>
      </c>
      <c r="AT322" s="1">
        <v>436.27565492614</v>
      </c>
      <c r="AU322" s="1">
        <v>14894.5916392847</v>
      </c>
      <c r="AV322" s="15">
        <v>4584.67815592786</v>
      </c>
      <c r="AW322" s="15">
        <v>0.295045536882266</v>
      </c>
      <c r="AX322" s="1">
        <v>8831.50498815051</v>
      </c>
      <c r="AY322" s="15">
        <v>0.565897945392473</v>
      </c>
      <c r="AZ322" s="1">
        <v>1299.20098798369</v>
      </c>
      <c r="BA322" s="1">
        <v>0.0839959113630337</v>
      </c>
      <c r="BB322" s="1">
        <v>867.640649966849</v>
      </c>
      <c r="BC322" s="15">
        <v>0.0550606063591071</v>
      </c>
      <c r="BD322" s="1">
        <v>15583.0247820289</v>
      </c>
      <c r="BE322" s="15">
        <v>0.572929299369312</v>
      </c>
      <c r="BF322" s="1">
        <v>0.231070634453819</v>
      </c>
      <c r="BG322" s="1">
        <v>0.146563769146392</v>
      </c>
      <c r="BH322" s="1">
        <v>0.0330492601559833</v>
      </c>
      <c r="BI322" s="1">
        <v>0.0163870368744936</v>
      </c>
    </row>
    <row r="323" ht="15.75" customHeight="1">
      <c r="A323" s="1" t="s">
        <v>1864</v>
      </c>
      <c r="B323" s="1" t="s">
        <v>770</v>
      </c>
      <c r="C323" s="1">
        <v>31.9</v>
      </c>
      <c r="D323" s="1">
        <v>262.860519205116</v>
      </c>
      <c r="E323" s="1">
        <v>7920.89269925</v>
      </c>
      <c r="F323" s="1">
        <v>0.116615478510612</v>
      </c>
      <c r="G323" s="1">
        <v>0.0955206824377975</v>
      </c>
      <c r="H323" s="1">
        <v>0.00226903580682274</v>
      </c>
      <c r="I323" s="1">
        <v>0.0783500034211449</v>
      </c>
      <c r="J323" s="1">
        <v>0.644277524139833</v>
      </c>
      <c r="K323" s="1">
        <v>0.0636625637759399</v>
      </c>
      <c r="L323" s="1">
        <v>0.243651393464592</v>
      </c>
      <c r="M323" s="1">
        <v>0.0692941894969197</v>
      </c>
      <c r="N323" s="1">
        <v>0.142197596748384</v>
      </c>
      <c r="O323" s="1">
        <v>87587.445773479</v>
      </c>
      <c r="P323" s="15">
        <v>0.212968254615817</v>
      </c>
      <c r="Q323" s="1">
        <v>0.167333509818206</v>
      </c>
      <c r="R323" s="1">
        <v>0.619698235565977</v>
      </c>
      <c r="S323" s="1">
        <v>74.1958540454825</v>
      </c>
      <c r="T323" s="1">
        <v>113477.448620283</v>
      </c>
      <c r="U323" s="15">
        <v>161.106222198655</v>
      </c>
      <c r="V323" s="1">
        <v>344035.500728097</v>
      </c>
      <c r="W323" s="15">
        <v>0.804896671121291</v>
      </c>
      <c r="X323" s="1">
        <v>0.163905506365407</v>
      </c>
      <c r="Y323" s="1">
        <v>0.0311978225133016</v>
      </c>
      <c r="Z323" s="1">
        <v>0.195103328878709</v>
      </c>
      <c r="AA323" s="1">
        <v>344.035500728097</v>
      </c>
      <c r="AB323" s="1">
        <v>12886.0298107137</v>
      </c>
      <c r="AC323" s="15">
        <v>1116.97541122325</v>
      </c>
      <c r="AD323" s="1">
        <v>277778.398385498</v>
      </c>
      <c r="AE323" s="15" t="e">
        <v>#N/A</v>
      </c>
      <c r="AF323" s="1">
        <v>66821.6520436473</v>
      </c>
      <c r="AG323" s="15">
        <v>137067.067582612</v>
      </c>
      <c r="AH323" s="15">
        <v>81.6281039738864</v>
      </c>
      <c r="AI323" s="1">
        <v>34.5743481311834</v>
      </c>
      <c r="AJ323" s="1">
        <v>46.251089028094</v>
      </c>
      <c r="AK323" s="1">
        <v>2.01322114586894</v>
      </c>
      <c r="AL323" s="1">
        <v>1.21179468641932</v>
      </c>
      <c r="AM323" s="1">
        <v>1.50512315015735</v>
      </c>
      <c r="AN323" s="1">
        <v>65.6365311638709</v>
      </c>
      <c r="AO323" s="15">
        <v>0.686088258722101</v>
      </c>
      <c r="AP323" s="1">
        <v>1895.56939925745</v>
      </c>
      <c r="AQ323" s="15">
        <v>2785.81753835516</v>
      </c>
      <c r="AR323" s="15">
        <v>10594.3684846211</v>
      </c>
      <c r="AS323" s="15">
        <v>1315.84070378669</v>
      </c>
      <c r="AT323" s="15">
        <v>602.185413514267</v>
      </c>
      <c r="AU323" s="1">
        <v>17193.7815395347</v>
      </c>
      <c r="AV323" s="15">
        <v>3283.43433527276</v>
      </c>
      <c r="AW323" s="15">
        <v>0.193139049153977</v>
      </c>
      <c r="AX323" s="1">
        <v>11402.1944419724</v>
      </c>
      <c r="AY323" s="15">
        <v>0.65478299115855</v>
      </c>
      <c r="AZ323" s="1">
        <v>1918.5149203451</v>
      </c>
      <c r="BA323" s="1">
        <v>0.113876115199011</v>
      </c>
      <c r="BB323" s="1">
        <v>651.898018716848</v>
      </c>
      <c r="BC323" s="15">
        <v>0.0382018444874823</v>
      </c>
      <c r="BD323" s="1">
        <v>17256.0417163072</v>
      </c>
      <c r="BE323" s="15">
        <v>0.604318912789939</v>
      </c>
      <c r="BF323" s="1">
        <v>0.230207915267046</v>
      </c>
      <c r="BG323" s="1">
        <v>0.111764003673562</v>
      </c>
      <c r="BH323" s="1">
        <v>0.0314939181857392</v>
      </c>
      <c r="BI323" s="1">
        <v>0.0222152500837133</v>
      </c>
    </row>
    <row r="324" ht="15.75" customHeight="1">
      <c r="A324" s="1" t="s">
        <v>1438</v>
      </c>
      <c r="B324" s="1" t="s">
        <v>773</v>
      </c>
      <c r="C324" s="1">
        <v>14.6</v>
      </c>
      <c r="D324" s="1">
        <v>306.014836386704</v>
      </c>
      <c r="E324" s="1">
        <v>3747.0402128</v>
      </c>
      <c r="F324" s="1">
        <v>0.00808674425718536</v>
      </c>
      <c r="G324" s="1">
        <v>0.244095814659278</v>
      </c>
      <c r="H324" s="1">
        <v>0.00176541652104945</v>
      </c>
      <c r="I324" s="1">
        <v>0.168487848150046</v>
      </c>
      <c r="J324" s="1">
        <v>0.428734800821423</v>
      </c>
      <c r="K324" s="1">
        <v>0.151044379499594</v>
      </c>
      <c r="L324" s="1">
        <v>0.988591060856996</v>
      </c>
      <c r="M324" s="1">
        <v>0.0873063466135145</v>
      </c>
      <c r="N324" s="1">
        <v>0.21326643727283</v>
      </c>
      <c r="O324" s="1">
        <v>70871.895750447</v>
      </c>
      <c r="P324" s="15">
        <v>0.297905628248313</v>
      </c>
      <c r="Q324" s="1">
        <v>0.176095763733031</v>
      </c>
      <c r="R324" s="1">
        <v>0.525998608018656</v>
      </c>
      <c r="S324" s="1">
        <v>50.0470467162204</v>
      </c>
      <c r="T324" s="1">
        <v>96393.583799004</v>
      </c>
      <c r="U324" s="15">
        <v>99.687788326631</v>
      </c>
      <c r="V324" s="1">
        <v>168876.8807013</v>
      </c>
      <c r="W324" s="15">
        <v>0.712238849428802</v>
      </c>
      <c r="X324" s="1">
        <v>0.219111911161342</v>
      </c>
      <c r="Y324" s="1">
        <v>0.0686492394098562</v>
      </c>
      <c r="Z324" s="1">
        <v>0.287761150571198</v>
      </c>
      <c r="AA324" s="1">
        <v>168.8768807013</v>
      </c>
      <c r="AB324" s="1">
        <v>5127.70915411191</v>
      </c>
      <c r="AC324" s="15">
        <v>576.861479793084</v>
      </c>
      <c r="AD324" s="1">
        <v>91306.0832782409</v>
      </c>
      <c r="AE324" s="15" t="e">
        <v>#N/A</v>
      </c>
      <c r="AF324" s="1">
        <v>34821.9117376242</v>
      </c>
      <c r="AG324" s="15">
        <v>49455.2715877936</v>
      </c>
      <c r="AH324" s="15">
        <v>52.1890003850509</v>
      </c>
      <c r="AI324" s="1">
        <v>27.0797788907246</v>
      </c>
      <c r="AJ324" s="1">
        <v>34.1205085809377</v>
      </c>
      <c r="AK324" s="1">
        <v>2.44898583967006</v>
      </c>
      <c r="AL324" s="1">
        <v>1.79655819564704</v>
      </c>
      <c r="AM324" s="1">
        <v>2.16756746612697</v>
      </c>
      <c r="AN324" s="1">
        <v>0.0</v>
      </c>
      <c r="AO324" s="15">
        <v>1.03292716887751</v>
      </c>
      <c r="AP324" s="1">
        <v>2530.30791239231</v>
      </c>
      <c r="AQ324" s="15">
        <v>3812.28404293681</v>
      </c>
      <c r="AR324" s="15">
        <v>10167.2416778073</v>
      </c>
      <c r="AS324" s="15">
        <v>1472.24120965004</v>
      </c>
      <c r="AT324" s="1">
        <v>662.871899536931</v>
      </c>
      <c r="AU324" s="1">
        <v>18644.9467423234</v>
      </c>
      <c r="AV324" s="15">
        <v>10818.397230811</v>
      </c>
      <c r="AW324" s="15">
        <v>0.57362753350846</v>
      </c>
      <c r="AX324" s="1">
        <v>4279.02605242176</v>
      </c>
      <c r="AY324" s="15">
        <v>0.223086600983482</v>
      </c>
      <c r="AZ324" s="1">
        <v>930.023369920471</v>
      </c>
      <c r="BA324" s="1">
        <v>0.0485615024585356</v>
      </c>
      <c r="BB324" s="1">
        <v>2980.26122598819</v>
      </c>
      <c r="BC324" s="15">
        <v>0.15472436307995</v>
      </c>
      <c r="BD324" s="1">
        <v>19007.7078791414</v>
      </c>
      <c r="BE324" s="15">
        <v>0.568464627025274</v>
      </c>
      <c r="BF324" s="1">
        <v>0.225177564412953</v>
      </c>
      <c r="BG324" s="1">
        <v>0.165253403370081</v>
      </c>
      <c r="BH324" s="1">
        <v>0.0302968923889013</v>
      </c>
      <c r="BI324" s="1">
        <v>0.0108075128027914</v>
      </c>
    </row>
    <row r="325" ht="15.75" customHeight="1">
      <c r="A325" s="1" t="s">
        <v>1867</v>
      </c>
      <c r="B325" s="1" t="s">
        <v>775</v>
      </c>
      <c r="C325" s="1">
        <v>61.1</v>
      </c>
      <c r="D325" s="1">
        <v>13.0966839820084</v>
      </c>
      <c r="E325" s="1">
        <v>715.06966465</v>
      </c>
      <c r="F325" s="1" t="e">
        <v>#N/A</v>
      </c>
      <c r="G325" s="1">
        <v>0.028516663703091</v>
      </c>
      <c r="H325" s="1" t="e">
        <v>#N/A</v>
      </c>
      <c r="I325" s="1">
        <v>0.0330569616522194</v>
      </c>
      <c r="J325" s="1">
        <v>0.925183327267573</v>
      </c>
      <c r="K325" s="1">
        <v>0.0354722565275732</v>
      </c>
      <c r="L325" s="1">
        <v>0.541418588256291</v>
      </c>
      <c r="M325" s="1">
        <v>0.0303785374466038</v>
      </c>
      <c r="N325" s="1">
        <v>0.146336495408296</v>
      </c>
      <c r="O325" s="1">
        <v>63620.0909336304</v>
      </c>
      <c r="P325" s="15">
        <v>0.257258587620939</v>
      </c>
      <c r="Q325" s="1">
        <v>0.181944696385086</v>
      </c>
      <c r="R325" s="1">
        <v>0.560796715993975</v>
      </c>
      <c r="S325" s="1">
        <v>8.32618689630844</v>
      </c>
      <c r="T325" s="1">
        <v>83966.4643286251</v>
      </c>
      <c r="U325" s="15">
        <v>94.5820089728891</v>
      </c>
      <c r="V325" s="1">
        <v>326133.829511768</v>
      </c>
      <c r="W325" s="15">
        <v>0.754623191134121</v>
      </c>
      <c r="X325" s="1">
        <v>0.0651589407265298</v>
      </c>
      <c r="Y325" s="1">
        <v>0.180217868139349</v>
      </c>
      <c r="Z325" s="1">
        <v>0.245376808865879</v>
      </c>
      <c r="AA325" s="1">
        <v>326.133829511768</v>
      </c>
      <c r="AB325" s="1">
        <v>8745.23261039305</v>
      </c>
      <c r="AC325" s="15">
        <v>751.97324342264</v>
      </c>
      <c r="AD325" s="1">
        <v>245588.76547153</v>
      </c>
      <c r="AE325" s="15" t="e">
        <v>#N/A</v>
      </c>
      <c r="AF325" s="1">
        <v>44060.8078127344</v>
      </c>
      <c r="AG325" s="15">
        <v>72069.6253494535</v>
      </c>
      <c r="AH325" s="15">
        <v>38.5375243885475</v>
      </c>
      <c r="AI325" s="1">
        <v>21.8961906751204</v>
      </c>
      <c r="AJ325" s="1">
        <v>24.5774510282161</v>
      </c>
      <c r="AK325" s="1">
        <v>1.65982335873867</v>
      </c>
      <c r="AL325" s="1">
        <v>1.08068251673613</v>
      </c>
      <c r="AM325" s="1">
        <v>1.37444060638586</v>
      </c>
      <c r="AN325" s="1">
        <v>1102.27743318659</v>
      </c>
      <c r="AO325" s="15">
        <v>1.10949204824337</v>
      </c>
      <c r="AP325" s="1">
        <v>2379.98230470732</v>
      </c>
      <c r="AQ325" s="15">
        <v>3318.60591116183</v>
      </c>
      <c r="AR325" s="15">
        <v>9428.9565147476</v>
      </c>
      <c r="AS325" s="15">
        <v>978.69331352847</v>
      </c>
      <c r="AT325" s="1">
        <v>565.119264565351</v>
      </c>
      <c r="AU325" s="1">
        <v>16671.3573087106</v>
      </c>
      <c r="AV325" s="15">
        <v>8608.72135887691</v>
      </c>
      <c r="AW325" s="15">
        <v>0.450961341761621</v>
      </c>
      <c r="AX325" s="1">
        <v>8158.44205232775</v>
      </c>
      <c r="AY325" s="15">
        <v>0.399415090041501</v>
      </c>
      <c r="AZ325" s="1">
        <v>1641.32749547998</v>
      </c>
      <c r="BA325" s="1">
        <v>0.0840396694305516</v>
      </c>
      <c r="BB325" s="1">
        <v>1311.54657625738</v>
      </c>
      <c r="BC325" s="15">
        <v>0.0655838987537469</v>
      </c>
      <c r="BD325" s="1">
        <v>19720.037482942</v>
      </c>
      <c r="BE325" s="15">
        <v>0.528638148918641</v>
      </c>
      <c r="BF325" s="1">
        <v>0.228113682524577</v>
      </c>
      <c r="BG325" s="1">
        <v>0.179352607297616</v>
      </c>
      <c r="BH325" s="1">
        <v>0.0406107057780399</v>
      </c>
      <c r="BI325" s="1">
        <v>0.0232848554811268</v>
      </c>
    </row>
    <row r="326" ht="15.75" customHeight="1">
      <c r="A326" s="1" t="s">
        <v>1441</v>
      </c>
      <c r="B326" s="1" t="s">
        <v>778</v>
      </c>
      <c r="C326" s="1">
        <v>19.8</v>
      </c>
      <c r="D326" s="1">
        <v>168.459929626069</v>
      </c>
      <c r="E326" s="1">
        <v>2656.4902973</v>
      </c>
      <c r="F326" s="1">
        <v>0.0418361117538525</v>
      </c>
      <c r="G326" s="1">
        <v>0.0796336838054729</v>
      </c>
      <c r="H326" s="1">
        <v>0.00229684331851597</v>
      </c>
      <c r="I326" s="1">
        <v>0.0925597564935854</v>
      </c>
      <c r="J326" s="1">
        <v>0.714876762087093</v>
      </c>
      <c r="K326" s="1">
        <v>0.0734724919257099</v>
      </c>
      <c r="L326" s="1">
        <v>0.576982556885156</v>
      </c>
      <c r="M326" s="1">
        <v>0.0437949395084674</v>
      </c>
      <c r="N326" s="1">
        <v>0.162998573789615</v>
      </c>
      <c r="O326" s="1">
        <v>76261.9531027745</v>
      </c>
      <c r="P326" s="15">
        <v>0.186171378723209</v>
      </c>
      <c r="Q326" s="1">
        <v>0.128428001697916</v>
      </c>
      <c r="R326" s="1">
        <v>0.685400619578875</v>
      </c>
      <c r="S326" s="1">
        <v>27.5455878458941</v>
      </c>
      <c r="T326" s="1">
        <v>97488.6260505776</v>
      </c>
      <c r="U326" s="15">
        <v>121.238673800788</v>
      </c>
      <c r="V326" s="1">
        <v>317720.211384865</v>
      </c>
      <c r="W326" s="15">
        <v>0.721803870660679</v>
      </c>
      <c r="X326" s="1">
        <v>0.237846585344972</v>
      </c>
      <c r="Y326" s="1">
        <v>0.0403495439943492</v>
      </c>
      <c r="Z326" s="1">
        <v>0.278196129339321</v>
      </c>
      <c r="AA326" s="1">
        <v>317.720211384865</v>
      </c>
      <c r="AB326" s="1">
        <v>10488.0783973944</v>
      </c>
      <c r="AC326" s="15">
        <v>988.593844166946</v>
      </c>
      <c r="AD326" s="1">
        <v>220510.426881942</v>
      </c>
      <c r="AE326" s="15" t="e">
        <v>#N/A</v>
      </c>
      <c r="AF326" s="1">
        <v>46320.5888592958</v>
      </c>
      <c r="AG326" s="15">
        <v>74457.9943032199</v>
      </c>
      <c r="AH326" s="15">
        <v>62.5356369626751</v>
      </c>
      <c r="AI326" s="1">
        <v>29.7140416649545</v>
      </c>
      <c r="AJ326" s="1">
        <v>38.7220436262929</v>
      </c>
      <c r="AK326" s="1">
        <v>2.02879930986827</v>
      </c>
      <c r="AL326" s="1">
        <v>1.32244018459428</v>
      </c>
      <c r="AM326" s="1">
        <v>1.68055475491861</v>
      </c>
      <c r="AN326" s="1">
        <v>283.418280603257</v>
      </c>
      <c r="AO326" s="15">
        <v>0.947696390306882</v>
      </c>
      <c r="AP326" s="1">
        <v>2088.8432920835</v>
      </c>
      <c r="AQ326" s="15">
        <v>2854.36438059148</v>
      </c>
      <c r="AR326" s="15">
        <v>9597.60612843704</v>
      </c>
      <c r="AS326" s="15">
        <v>1181.89639999481</v>
      </c>
      <c r="AT326" s="1">
        <v>538.214500709142</v>
      </c>
      <c r="AU326" s="1">
        <v>16260.924701816</v>
      </c>
      <c r="AV326" s="15">
        <v>4907.61211534863</v>
      </c>
      <c r="AW326" s="15">
        <v>0.290543870797104</v>
      </c>
      <c r="AX326" s="1">
        <v>9617.6303711762</v>
      </c>
      <c r="AY326" s="15">
        <v>0.553314782245185</v>
      </c>
      <c r="AZ326" s="1">
        <v>1375.56669739061</v>
      </c>
      <c r="BA326" s="1">
        <v>0.0800599308090125</v>
      </c>
      <c r="BB326" s="1">
        <v>1308.62205126687</v>
      </c>
      <c r="BC326" s="15">
        <v>0.0760814161569503</v>
      </c>
      <c r="BD326" s="1">
        <v>17209.4312351823</v>
      </c>
      <c r="BE326" s="15">
        <v>0.567776722843581</v>
      </c>
      <c r="BF326" s="1">
        <v>0.236468181187454</v>
      </c>
      <c r="BG326" s="1">
        <v>0.151489910123221</v>
      </c>
      <c r="BH326" s="1">
        <v>0.028871478798109</v>
      </c>
      <c r="BI326" s="1">
        <v>0.0153937070476348</v>
      </c>
    </row>
    <row r="327" ht="15.75" customHeight="1">
      <c r="A327" s="1" t="s">
        <v>1442</v>
      </c>
      <c r="B327" s="1" t="s">
        <v>780</v>
      </c>
      <c r="C327" s="1">
        <v>26.2</v>
      </c>
      <c r="D327" s="1">
        <v>189.630259696273</v>
      </c>
      <c r="E327" s="1">
        <v>4884.8284525</v>
      </c>
      <c r="F327" s="1">
        <v>0.0572396168183609</v>
      </c>
      <c r="G327" s="1">
        <v>0.126746645156626</v>
      </c>
      <c r="H327" s="1">
        <v>0.00266484150741055</v>
      </c>
      <c r="I327" s="1">
        <v>0.0612435194492076</v>
      </c>
      <c r="J327" s="1">
        <v>0.690652017527181</v>
      </c>
      <c r="K327" s="1">
        <v>0.0624843157241352</v>
      </c>
      <c r="L327" s="1">
        <v>0.403682237497399</v>
      </c>
      <c r="M327" s="1">
        <v>0.0457509016917162</v>
      </c>
      <c r="N327" s="1">
        <v>0.15353029632133</v>
      </c>
      <c r="O327" s="1">
        <v>81525.5675066833</v>
      </c>
      <c r="P327" s="15">
        <v>0.183162359153607</v>
      </c>
      <c r="Q327" s="1">
        <v>0.191336695292669</v>
      </c>
      <c r="R327" s="1">
        <v>0.625500945553724</v>
      </c>
      <c r="S327" s="1">
        <v>41.2066824969529</v>
      </c>
      <c r="T327" s="1">
        <v>107470.625756757</v>
      </c>
      <c r="U327" s="15">
        <v>149.87401701914</v>
      </c>
      <c r="V327" s="1">
        <v>316406.350095874</v>
      </c>
      <c r="W327" s="15">
        <v>0.800043592905871</v>
      </c>
      <c r="X327" s="1">
        <v>0.164488902482318</v>
      </c>
      <c r="Y327" s="1">
        <v>0.0354675046118107</v>
      </c>
      <c r="Z327" s="1">
        <v>0.199956407094129</v>
      </c>
      <c r="AA327" s="1">
        <v>316.406350095874</v>
      </c>
      <c r="AB327" s="1">
        <v>10209.8935172381</v>
      </c>
      <c r="AC327" s="15">
        <v>989.803386754655</v>
      </c>
      <c r="AD327" s="1">
        <v>239209.523284669</v>
      </c>
      <c r="AE327" s="15" t="e">
        <v>#N/A</v>
      </c>
      <c r="AF327" s="1">
        <v>54027.5168294762</v>
      </c>
      <c r="AG327" s="15">
        <v>96374.8236246277</v>
      </c>
      <c r="AH327" s="15">
        <v>68.2237786895334</v>
      </c>
      <c r="AI327" s="1">
        <v>29.4969091830242</v>
      </c>
      <c r="AJ327" s="1">
        <v>36.6520560775295</v>
      </c>
      <c r="AK327" s="1">
        <v>2.01423382032248</v>
      </c>
      <c r="AL327" s="1">
        <v>1.41165095947828</v>
      </c>
      <c r="AM327" s="1">
        <v>1.60942860487448</v>
      </c>
      <c r="AN327" s="1">
        <v>346.203244585691</v>
      </c>
      <c r="AO327" s="15">
        <v>0.836781592455321</v>
      </c>
      <c r="AP327" s="1">
        <v>1912.12655793873</v>
      </c>
      <c r="AQ327" s="15">
        <v>2749.26288857224</v>
      </c>
      <c r="AR327" s="15">
        <v>9383.30859255492</v>
      </c>
      <c r="AS327" s="15">
        <v>1150.39747017605</v>
      </c>
      <c r="AT327" s="1">
        <v>477.233166459902</v>
      </c>
      <c r="AU327" s="1">
        <v>15672.3286757018</v>
      </c>
      <c r="AV327" s="15">
        <v>4504.34837163733</v>
      </c>
      <c r="AW327" s="15">
        <v>0.283657916837365</v>
      </c>
      <c r="AX327" s="1">
        <v>9225.24546972612</v>
      </c>
      <c r="AY327" s="15">
        <v>0.571730419639773</v>
      </c>
      <c r="AZ327" s="1">
        <v>1498.97863516214</v>
      </c>
      <c r="BA327" s="1">
        <v>0.0948932284766052</v>
      </c>
      <c r="BB327" s="1">
        <v>792.805420665009</v>
      </c>
      <c r="BC327" s="15">
        <v>0.0497184350438331</v>
      </c>
      <c r="BD327" s="1">
        <v>16021.3778971906</v>
      </c>
      <c r="BE327" s="15">
        <v>0.588672688738033</v>
      </c>
      <c r="BF327" s="1">
        <v>0.230540602458117</v>
      </c>
      <c r="BG327" s="1">
        <v>0.131996986398854</v>
      </c>
      <c r="BH327" s="1">
        <v>0.0326299818536059</v>
      </c>
      <c r="BI327" s="1">
        <v>0.0161597405513909</v>
      </c>
    </row>
    <row r="328" ht="15.75" customHeight="1">
      <c r="A328" s="1" t="s">
        <v>1868</v>
      </c>
      <c r="B328" s="1" t="s">
        <v>782</v>
      </c>
      <c r="C328" s="1">
        <v>92.05</v>
      </c>
      <c r="D328" s="1">
        <v>24.1223462599215</v>
      </c>
      <c r="E328" s="1">
        <v>1553.3560887</v>
      </c>
      <c r="F328" s="1">
        <v>0.00691750583381196</v>
      </c>
      <c r="G328" s="1">
        <v>0.0252670219707118</v>
      </c>
      <c r="H328" s="1" t="e">
        <v>#N/A</v>
      </c>
      <c r="I328" s="1">
        <v>0.0243328720569679</v>
      </c>
      <c r="J328" s="1">
        <v>0.895996332402282</v>
      </c>
      <c r="K328" s="1">
        <v>0.054586571129975</v>
      </c>
      <c r="L328" s="1">
        <v>0.965577218304213</v>
      </c>
      <c r="M328" s="1">
        <v>0.0075877620225916</v>
      </c>
      <c r="N328" s="1">
        <v>0.190645166319658</v>
      </c>
      <c r="O328" s="1">
        <v>68992.6483983284</v>
      </c>
      <c r="P328" s="15">
        <v>0.208124189277981</v>
      </c>
      <c r="Q328" s="1">
        <v>0.151862279579398</v>
      </c>
      <c r="R328" s="1">
        <v>0.640013531142621</v>
      </c>
      <c r="S328" s="1">
        <v>15.159971186474</v>
      </c>
      <c r="T328" s="1">
        <v>94232.2169717121</v>
      </c>
      <c r="U328" s="15">
        <v>114.350759505132</v>
      </c>
      <c r="V328" s="1">
        <v>250664.301851009</v>
      </c>
      <c r="W328" s="15">
        <v>0.659905697710589</v>
      </c>
      <c r="X328" s="1">
        <v>0.153751894454395</v>
      </c>
      <c r="Y328" s="1">
        <v>0.186342407835016</v>
      </c>
      <c r="Z328" s="1">
        <v>0.340094302289411</v>
      </c>
      <c r="AA328" s="1">
        <v>250.664301851009</v>
      </c>
      <c r="AB328" s="1">
        <v>5794.36422561209</v>
      </c>
      <c r="AC328" s="15">
        <v>514.892672593417</v>
      </c>
      <c r="AD328" s="1">
        <v>172462.158666104</v>
      </c>
      <c r="AE328" s="15" t="e">
        <v>#N/A</v>
      </c>
      <c r="AF328" s="1">
        <v>38573.0580869921</v>
      </c>
      <c r="AG328" s="15">
        <v>59965.3446411947</v>
      </c>
      <c r="AH328" s="15">
        <v>31.6382174705233</v>
      </c>
      <c r="AI328" s="1">
        <v>20.6621686079239</v>
      </c>
      <c r="AJ328" s="1">
        <v>23.0664908147764</v>
      </c>
      <c r="AK328" s="1">
        <v>1.9056127423251</v>
      </c>
      <c r="AL328" s="1">
        <v>1.50319061422418</v>
      </c>
      <c r="AM328" s="1">
        <v>1.69091132457965</v>
      </c>
      <c r="AN328" s="1">
        <v>322.734222144489</v>
      </c>
      <c r="AO328" s="1">
        <v>0.881629778857799</v>
      </c>
      <c r="AP328" s="1">
        <v>2242.73827221134</v>
      </c>
      <c r="AQ328" s="15">
        <v>3643.49840720459</v>
      </c>
      <c r="AR328" s="15">
        <v>9914.82803333863</v>
      </c>
      <c r="AS328" s="15">
        <v>1093.64197871831</v>
      </c>
      <c r="AT328" s="15">
        <v>581.392468584464</v>
      </c>
      <c r="AU328" s="1">
        <v>17476.0991600573</v>
      </c>
      <c r="AV328" s="15">
        <v>9481.91123245404</v>
      </c>
      <c r="AW328" s="15">
        <v>0.524092513804794</v>
      </c>
      <c r="AX328" s="1">
        <v>5302.39362450379</v>
      </c>
      <c r="AY328" s="15">
        <v>0.289725365798247</v>
      </c>
      <c r="AZ328" s="1">
        <v>1192.08886112574</v>
      </c>
      <c r="BA328" s="1">
        <v>0.0635136195703723</v>
      </c>
      <c r="BB328" s="1">
        <v>2240.61646202724</v>
      </c>
      <c r="BC328" s="15">
        <v>0.12266850082568</v>
      </c>
      <c r="BD328" s="1">
        <v>18217.0101801108</v>
      </c>
      <c r="BE328" s="15">
        <v>0.539380926953208</v>
      </c>
      <c r="BF328" s="1">
        <v>0.247935505252593</v>
      </c>
      <c r="BG328" s="1">
        <v>0.142917630079158</v>
      </c>
      <c r="BH328" s="1">
        <v>0.0438996589882485</v>
      </c>
      <c r="BI328" s="1">
        <v>0.0258662787267917</v>
      </c>
    </row>
    <row r="329" ht="15.75" customHeight="1">
      <c r="A329" s="1" t="s">
        <v>1793</v>
      </c>
      <c r="B329" s="1" t="s">
        <v>784</v>
      </c>
      <c r="C329" s="1">
        <v>83.0</v>
      </c>
      <c r="D329" s="1">
        <v>7.96390237534875</v>
      </c>
      <c r="E329" s="1">
        <v>617.1942273</v>
      </c>
      <c r="F329" s="1">
        <v>0.0223480783697496</v>
      </c>
      <c r="G329" s="1">
        <v>0.0379965390791095</v>
      </c>
      <c r="H329" s="1" t="e">
        <v>#N/A</v>
      </c>
      <c r="I329" s="1">
        <v>0.0809028011763492</v>
      </c>
      <c r="J329" s="1">
        <v>0.877429239518214</v>
      </c>
      <c r="K329" s="1">
        <v>0.035503567348446</v>
      </c>
      <c r="L329" s="1">
        <v>0.498311319941625</v>
      </c>
      <c r="M329" s="1">
        <v>0.0245080593427929</v>
      </c>
      <c r="N329" s="1">
        <v>0.154735498529889</v>
      </c>
      <c r="O329" s="1">
        <v>66966.4352822892</v>
      </c>
      <c r="P329" s="15">
        <v>0.207526161805175</v>
      </c>
      <c r="Q329" s="1">
        <v>0.155337360771769</v>
      </c>
      <c r="R329" s="1">
        <v>0.637136477423056</v>
      </c>
      <c r="S329" s="1">
        <v>7.82241155567918</v>
      </c>
      <c r="T329" s="1">
        <v>82857.8188434038</v>
      </c>
      <c r="U329" s="15">
        <v>91.8359263553136</v>
      </c>
      <c r="V329" s="1">
        <v>292565.767813363</v>
      </c>
      <c r="W329" s="15">
        <v>0.768338739037849</v>
      </c>
      <c r="X329" s="1">
        <v>0.0509670937119882</v>
      </c>
      <c r="Y329" s="1">
        <v>0.180694167250163</v>
      </c>
      <c r="Z329" s="1">
        <v>0.231661260962151</v>
      </c>
      <c r="AA329" s="1">
        <v>292.565767813363</v>
      </c>
      <c r="AB329" s="1">
        <v>6994.13816438979</v>
      </c>
      <c r="AC329" s="15">
        <v>643.484347281419</v>
      </c>
      <c r="AD329" s="1">
        <v>217650.785117373</v>
      </c>
      <c r="AE329" s="15" t="e">
        <v>#N/A</v>
      </c>
      <c r="AF329" s="1">
        <v>44410.0403067496</v>
      </c>
      <c r="AG329" s="15">
        <v>69809.4478069966</v>
      </c>
      <c r="AH329" s="15">
        <v>35.4728976671946</v>
      </c>
      <c r="AI329" s="1">
        <v>20.9438609610435</v>
      </c>
      <c r="AJ329" s="1">
        <v>24.3772426669595</v>
      </c>
      <c r="AK329" s="1">
        <v>1.47198887632888</v>
      </c>
      <c r="AL329" s="1">
        <v>1.02724924701655</v>
      </c>
      <c r="AM329" s="1">
        <v>1.37719406784588</v>
      </c>
      <c r="AN329" s="1">
        <v>2620.58079686773</v>
      </c>
      <c r="AO329" s="15">
        <v>1.51853387312538</v>
      </c>
      <c r="AP329" s="1">
        <v>2568.80347931278</v>
      </c>
      <c r="AQ329" s="15">
        <v>3579.22287472438</v>
      </c>
      <c r="AR329" s="15">
        <v>9617.27756182466</v>
      </c>
      <c r="AS329" s="15">
        <v>1055.22354988494</v>
      </c>
      <c r="AT329" s="1">
        <v>498.450805908891</v>
      </c>
      <c r="AU329" s="1">
        <v>17318.9782716556</v>
      </c>
      <c r="AV329" s="15">
        <v>9018.34181968743</v>
      </c>
      <c r="AW329" s="15">
        <v>0.455885943128149</v>
      </c>
      <c r="AX329" s="1">
        <v>8109.31349031715</v>
      </c>
      <c r="AY329" s="15">
        <v>0.407757800670588</v>
      </c>
      <c r="AZ329" s="1">
        <v>1617.78670139376</v>
      </c>
      <c r="BA329" s="1">
        <v>0.0807556003844495</v>
      </c>
      <c r="BB329" s="1">
        <v>1115.89437054955</v>
      </c>
      <c r="BC329" s="15">
        <v>0.0556006558114006</v>
      </c>
      <c r="BD329" s="1">
        <v>19861.3363819479</v>
      </c>
      <c r="BE329" s="15">
        <v>0.548213169934505</v>
      </c>
      <c r="BF329" s="1">
        <v>0.228325826982935</v>
      </c>
      <c r="BG329" s="1">
        <v>0.161215280330898</v>
      </c>
      <c r="BH329" s="1">
        <v>0.0436562972051711</v>
      </c>
      <c r="BI329" s="1">
        <v>0.0185894255464909</v>
      </c>
    </row>
    <row r="330" ht="15.75" customHeight="1">
      <c r="A330" s="1" t="s">
        <v>1869</v>
      </c>
      <c r="B330" s="1" t="s">
        <v>786</v>
      </c>
      <c r="C330" s="1">
        <v>13.6</v>
      </c>
      <c r="D330" s="1">
        <v>123.586345559911</v>
      </c>
      <c r="E330" s="1">
        <v>1207.44745305</v>
      </c>
      <c r="F330" s="1">
        <v>0.0222725482540606</v>
      </c>
      <c r="G330" s="1">
        <v>0.0511259095236498</v>
      </c>
      <c r="H330" s="1" t="e">
        <v>#N/A</v>
      </c>
      <c r="I330" s="1">
        <v>0.0535211199646998</v>
      </c>
      <c r="J330" s="1">
        <v>0.830276497739708</v>
      </c>
      <c r="K330" s="1">
        <v>0.0621452204599564</v>
      </c>
      <c r="L330" s="1">
        <v>0.518085804444326</v>
      </c>
      <c r="M330" s="1">
        <v>0.0179324800558391</v>
      </c>
      <c r="N330" s="1">
        <v>0.157057573579092</v>
      </c>
      <c r="O330" s="1">
        <v>70218.8450477761</v>
      </c>
      <c r="P330" s="15">
        <v>0.185205997727562</v>
      </c>
      <c r="Q330" s="1">
        <v>0.133050070393143</v>
      </c>
      <c r="R330" s="1">
        <v>0.681743931879295</v>
      </c>
      <c r="S330" s="1">
        <v>12.8642161314297</v>
      </c>
      <c r="T330" s="1">
        <v>92299.4577339148</v>
      </c>
      <c r="U330" s="15">
        <v>107.221863369407</v>
      </c>
      <c r="V330" s="1">
        <v>309120.925599852</v>
      </c>
      <c r="W330" s="15">
        <v>0.727486858728407</v>
      </c>
      <c r="X330" s="1">
        <v>0.201549286674948</v>
      </c>
      <c r="Y330" s="1">
        <v>0.0709638545966452</v>
      </c>
      <c r="Z330" s="1">
        <v>0.272513141271593</v>
      </c>
      <c r="AA330" s="1">
        <v>309.120925599852</v>
      </c>
      <c r="AB330" s="1">
        <v>9690.80598119864</v>
      </c>
      <c r="AC330" s="15">
        <v>922.1689516901</v>
      </c>
      <c r="AD330" s="1">
        <v>216943.518948326</v>
      </c>
      <c r="AE330" s="15" t="e">
        <v>#N/A</v>
      </c>
      <c r="AF330" s="1">
        <v>43233.1112217481</v>
      </c>
      <c r="AG330" s="15">
        <v>69929.3878339848</v>
      </c>
      <c r="AH330" s="15">
        <v>53.4272670759451</v>
      </c>
      <c r="AI330" s="1">
        <v>28.3912468531266</v>
      </c>
      <c r="AJ330" s="1">
        <v>36.0423051496392</v>
      </c>
      <c r="AK330" s="1">
        <v>1.67475682026327</v>
      </c>
      <c r="AL330" s="1">
        <v>1.0185319836776</v>
      </c>
      <c r="AM330" s="1">
        <v>1.34321169465746</v>
      </c>
      <c r="AN330" s="1">
        <v>283.313523197961</v>
      </c>
      <c r="AO330" s="1">
        <v>1.01535063306107</v>
      </c>
      <c r="AP330" s="1">
        <v>2337.1614763621</v>
      </c>
      <c r="AQ330" s="15">
        <v>3078.06183706952</v>
      </c>
      <c r="AR330" s="15">
        <v>9318.07929825837</v>
      </c>
      <c r="AS330" s="15">
        <v>1116.90190417268</v>
      </c>
      <c r="AT330" s="1">
        <v>548.115594453612</v>
      </c>
      <c r="AU330" s="1">
        <v>16398.3201103163</v>
      </c>
      <c r="AV330" s="15">
        <v>6595.32784070747</v>
      </c>
      <c r="AW330" s="15">
        <v>0.380055956673443</v>
      </c>
      <c r="AX330" s="1">
        <v>8630.28623288898</v>
      </c>
      <c r="AY330" s="15">
        <v>0.475430311144729</v>
      </c>
      <c r="AZ330" s="1">
        <v>1426.93032226938</v>
      </c>
      <c r="BA330" s="1">
        <v>0.07875997156259</v>
      </c>
      <c r="BB330" s="1">
        <v>1144.60075941758</v>
      </c>
      <c r="BC330" s="15">
        <v>0.0657537606445381</v>
      </c>
      <c r="BD330" s="1">
        <v>17797.1451552834</v>
      </c>
      <c r="BE330" s="15">
        <v>0.540485715958773</v>
      </c>
      <c r="BF330" s="1">
        <v>0.241300141906603</v>
      </c>
      <c r="BG330" s="1">
        <v>0.167811801013993</v>
      </c>
      <c r="BH330" s="1">
        <v>0.0323267501295277</v>
      </c>
      <c r="BI330" s="1">
        <v>0.0180755909911041</v>
      </c>
    </row>
    <row r="331" ht="15.75" customHeight="1">
      <c r="A331" s="1" t="s">
        <v>1620</v>
      </c>
      <c r="B331" s="1" t="s">
        <v>788</v>
      </c>
      <c r="C331" s="1">
        <v>93.65</v>
      </c>
      <c r="D331" s="1">
        <v>10.9399472859974</v>
      </c>
      <c r="E331" s="1">
        <v>868.3963826</v>
      </c>
      <c r="F331" s="1">
        <v>0.0223480783697496</v>
      </c>
      <c r="G331" s="1">
        <v>0.0225309675244823</v>
      </c>
      <c r="H331" s="1" t="e">
        <v>#N/A</v>
      </c>
      <c r="I331" s="1">
        <v>0.0359208281434908</v>
      </c>
      <c r="J331" s="1">
        <v>0.922797208876465</v>
      </c>
      <c r="K331" s="1">
        <v>0.0350649132306243</v>
      </c>
      <c r="L331" s="1">
        <v>0.476194384647724</v>
      </c>
      <c r="M331" s="1">
        <v>0.0183560530336717</v>
      </c>
      <c r="N331" s="1">
        <v>0.15328482168687</v>
      </c>
      <c r="O331" s="1">
        <v>64771.4057552285</v>
      </c>
      <c r="P331" s="15">
        <v>0.222746028918658</v>
      </c>
      <c r="Q331" s="1">
        <v>0.206339119622302</v>
      </c>
      <c r="R331" s="1">
        <v>0.57091485145904</v>
      </c>
      <c r="S331" s="1">
        <v>10.7140709254798</v>
      </c>
      <c r="T331" s="1">
        <v>79351.8557706912</v>
      </c>
      <c r="U331" s="15">
        <v>88.4704602249957</v>
      </c>
      <c r="V331" s="1">
        <v>291997.355333065</v>
      </c>
      <c r="W331" s="15">
        <v>0.817145102359729</v>
      </c>
      <c r="X331" s="1">
        <v>0.0388720305197259</v>
      </c>
      <c r="Y331" s="1">
        <v>0.143982867120545</v>
      </c>
      <c r="Z331" s="1">
        <v>0.182854897640271</v>
      </c>
      <c r="AA331" s="1">
        <v>291.997355333064</v>
      </c>
      <c r="AB331" s="1">
        <v>6858.03098599872</v>
      </c>
      <c r="AC331" s="15">
        <v>661.79809936486</v>
      </c>
      <c r="AD331" s="1">
        <v>214581.858860544</v>
      </c>
      <c r="AE331" s="15" t="e">
        <v>#N/A</v>
      </c>
      <c r="AF331" s="1">
        <v>45948.7030015095</v>
      </c>
      <c r="AG331" s="15">
        <v>73594.3266949675</v>
      </c>
      <c r="AH331" s="15">
        <v>33.76963044812</v>
      </c>
      <c r="AI331" s="1">
        <v>20.4593619395279</v>
      </c>
      <c r="AJ331" s="1">
        <v>23.4967113151023</v>
      </c>
      <c r="AK331" s="1">
        <v>1.60217386861498</v>
      </c>
      <c r="AL331" s="1">
        <v>0.966582401181542</v>
      </c>
      <c r="AM331" s="1">
        <v>1.3783048422594</v>
      </c>
      <c r="AN331" s="1">
        <v>1980.47468409618</v>
      </c>
      <c r="AO331" s="15">
        <v>1.2388864771362</v>
      </c>
      <c r="AP331" s="1">
        <v>2386.98740118405</v>
      </c>
      <c r="AQ331" s="15">
        <v>3408.28839548876</v>
      </c>
      <c r="AR331" s="15">
        <v>9327.68674398207</v>
      </c>
      <c r="AS331" s="15">
        <v>1033.79737524024</v>
      </c>
      <c r="AT331" s="1">
        <v>552.097279659949</v>
      </c>
      <c r="AU331" s="1">
        <v>16708.8571955551</v>
      </c>
      <c r="AV331" s="15">
        <v>8578.40208694211</v>
      </c>
      <c r="AW331" s="15">
        <v>0.459595218693154</v>
      </c>
      <c r="AX331" s="1">
        <v>7707.58242001924</v>
      </c>
      <c r="AY331" s="15">
        <v>0.389988331384949</v>
      </c>
      <c r="AZ331" s="1">
        <v>1609.60618611668</v>
      </c>
      <c r="BA331" s="1">
        <v>0.0848640270389863</v>
      </c>
      <c r="BB331" s="1">
        <v>1242.0756425956</v>
      </c>
      <c r="BC331" s="15">
        <v>0.0655524229069348</v>
      </c>
      <c r="BD331" s="1">
        <v>19137.6663356736</v>
      </c>
      <c r="BE331" s="15">
        <v>0.540002039027639</v>
      </c>
      <c r="BF331" s="1">
        <v>0.23402943435075</v>
      </c>
      <c r="BG331" s="1">
        <v>0.159995962428977</v>
      </c>
      <c r="BH331" s="1">
        <v>0.0464749244368531</v>
      </c>
      <c r="BI331" s="1">
        <v>0.0194976397557812</v>
      </c>
    </row>
    <row r="332" ht="15.75" customHeight="1">
      <c r="A332" s="1" t="s">
        <v>1443</v>
      </c>
      <c r="B332" s="1" t="s">
        <v>790</v>
      </c>
      <c r="C332" s="1">
        <v>31.4</v>
      </c>
      <c r="D332" s="1">
        <v>168.503582405898</v>
      </c>
      <c r="E332" s="1">
        <v>4694.9116608</v>
      </c>
      <c r="F332" s="1">
        <v>0.030010707843377</v>
      </c>
      <c r="G332" s="1">
        <v>0.0455053635514664</v>
      </c>
      <c r="H332" s="1">
        <v>0.00250973566779233</v>
      </c>
      <c r="I332" s="1">
        <v>0.0548426817593856</v>
      </c>
      <c r="J332" s="1">
        <v>0.814149742345885</v>
      </c>
      <c r="K332" s="1">
        <v>0.0541306983976304</v>
      </c>
      <c r="L332" s="1">
        <v>0.300046705589914</v>
      </c>
      <c r="M332" s="1">
        <v>0.0278619062509578</v>
      </c>
      <c r="N332" s="1">
        <v>0.149265261992321</v>
      </c>
      <c r="O332" s="1">
        <v>80578.2741987533</v>
      </c>
      <c r="P332" s="15">
        <v>0.178403652358239</v>
      </c>
      <c r="Q332" s="1">
        <v>0.169880416638285</v>
      </c>
      <c r="R332" s="1">
        <v>0.651715931003476</v>
      </c>
      <c r="S332" s="1">
        <v>34.4657560672759</v>
      </c>
      <c r="T332" s="1">
        <v>107872.702950961</v>
      </c>
      <c r="U332" s="15">
        <v>152.543026588282</v>
      </c>
      <c r="V332" s="1">
        <v>339251.670334645</v>
      </c>
      <c r="W332" s="15">
        <v>0.812091131895837</v>
      </c>
      <c r="X332" s="1">
        <v>0.149741317064359</v>
      </c>
      <c r="Y332" s="1">
        <v>0.0381675510398046</v>
      </c>
      <c r="Z332" s="1">
        <v>0.187908868104163</v>
      </c>
      <c r="AA332" s="1">
        <v>339.251670334645</v>
      </c>
      <c r="AB332" s="1">
        <v>10551.1775468762</v>
      </c>
      <c r="AC332" s="15">
        <v>1077.24717724256</v>
      </c>
      <c r="AD332" s="1">
        <v>240974.071088088</v>
      </c>
      <c r="AE332" s="15" t="e">
        <v>#N/A</v>
      </c>
      <c r="AF332" s="1">
        <v>52642.3600013332</v>
      </c>
      <c r="AG332" s="15">
        <v>93240.2640760613</v>
      </c>
      <c r="AH332" s="15">
        <v>63.0144514613818</v>
      </c>
      <c r="AI332" s="1">
        <v>29.2402332042421</v>
      </c>
      <c r="AJ332" s="1">
        <v>35.3320560294408</v>
      </c>
      <c r="AK332" s="1">
        <v>1.93048179412616</v>
      </c>
      <c r="AL332" s="1">
        <v>1.37969583844712</v>
      </c>
      <c r="AM332" s="1">
        <v>1.60641590964213</v>
      </c>
      <c r="AN332" s="1">
        <v>0.0</v>
      </c>
      <c r="AO332" s="15">
        <v>0.814369209884822</v>
      </c>
      <c r="AP332" s="1">
        <v>1902.67803685956</v>
      </c>
      <c r="AQ332" s="15">
        <v>2780.53103980567</v>
      </c>
      <c r="AR332" s="15">
        <v>9233.89278396196</v>
      </c>
      <c r="AS332" s="15">
        <v>1163.14597132792</v>
      </c>
      <c r="AT332" s="1">
        <v>483.700541047676</v>
      </c>
      <c r="AU332" s="1">
        <v>15563.9483730028</v>
      </c>
      <c r="AV332" s="15">
        <v>4484.74149403625</v>
      </c>
      <c r="AW332" s="15">
        <v>0.283688824661663</v>
      </c>
      <c r="AX332" s="1">
        <v>9143.45824241229</v>
      </c>
      <c r="AY332" s="15">
        <v>0.572111799077853</v>
      </c>
      <c r="AZ332" s="1">
        <v>1539.13028521339</v>
      </c>
      <c r="BA332" s="1">
        <v>0.0979434997886352</v>
      </c>
      <c r="BB332" s="1">
        <v>728.634650582025</v>
      </c>
      <c r="BC332" s="15">
        <v>0.046255876470431</v>
      </c>
      <c r="BD332" s="1">
        <v>15895.964672244</v>
      </c>
      <c r="BE332" s="15">
        <v>0.589723425357668</v>
      </c>
      <c r="BF332" s="1">
        <v>0.239316205698541</v>
      </c>
      <c r="BG332" s="1">
        <v>0.122492963214219</v>
      </c>
      <c r="BH332" s="1">
        <v>0.033430844897455</v>
      </c>
      <c r="BI332" s="1">
        <v>0.0150365608321163</v>
      </c>
    </row>
    <row r="333" ht="15.75" customHeight="1">
      <c r="A333" s="1" t="s">
        <v>1870</v>
      </c>
      <c r="B333" s="1" t="s">
        <v>792</v>
      </c>
      <c r="C333" s="1">
        <v>147.45</v>
      </c>
      <c r="D333" s="1">
        <v>11.2534674114627</v>
      </c>
      <c r="E333" s="1">
        <v>1313.06108345</v>
      </c>
      <c r="F333" s="1">
        <v>0.00637263247670947</v>
      </c>
      <c r="G333" s="1">
        <v>0.0129877373206365</v>
      </c>
      <c r="H333" s="1" t="e">
        <v>#N/A</v>
      </c>
      <c r="I333" s="1">
        <v>0.0163140218011828</v>
      </c>
      <c r="J333" s="1">
        <v>0.939753870485307</v>
      </c>
      <c r="K333" s="1">
        <v>0.0338613609676932</v>
      </c>
      <c r="L333" s="1">
        <v>0.997917078635917</v>
      </c>
      <c r="M333" s="1" t="e">
        <v>#N/A</v>
      </c>
      <c r="N333" s="1">
        <v>0.193493275229322</v>
      </c>
      <c r="O333" s="1">
        <v>67648.2458998932</v>
      </c>
      <c r="P333" s="15">
        <v>0.234742575289867</v>
      </c>
      <c r="Q333" s="1">
        <v>0.153759529558983</v>
      </c>
      <c r="R333" s="1">
        <v>0.611497895151149</v>
      </c>
      <c r="S333" s="1">
        <v>14.4202238004089</v>
      </c>
      <c r="T333" s="1">
        <v>93156.6336592503</v>
      </c>
      <c r="U333" s="15">
        <v>109.600297603564</v>
      </c>
      <c r="V333" s="1">
        <v>246873.390039317</v>
      </c>
      <c r="W333" s="15">
        <v>0.653241193312102</v>
      </c>
      <c r="X333" s="1">
        <v>0.103136030879925</v>
      </c>
      <c r="Y333" s="1">
        <v>0.243622775807973</v>
      </c>
      <c r="Z333" s="1">
        <v>0.346758806687898</v>
      </c>
      <c r="AA333" s="1">
        <v>246.873390039317</v>
      </c>
      <c r="AB333" s="1">
        <v>5284.60609141511</v>
      </c>
      <c r="AC333" s="15">
        <v>457.85964840294</v>
      </c>
      <c r="AD333" s="1">
        <v>165574.62613918</v>
      </c>
      <c r="AE333" s="15" t="e">
        <v>#N/A</v>
      </c>
      <c r="AF333" s="1">
        <v>39041.3749453853</v>
      </c>
      <c r="AG333" s="15">
        <v>59384.3105591556</v>
      </c>
      <c r="AH333" s="15">
        <v>25.2957909904206</v>
      </c>
      <c r="AI333" s="1">
        <v>20.18718311065</v>
      </c>
      <c r="AJ333" s="1">
        <v>20.8149743591301</v>
      </c>
      <c r="AK333" s="1">
        <v>1.12617491758814</v>
      </c>
      <c r="AL333" s="1">
        <v>1.0576659238992</v>
      </c>
      <c r="AM333" s="1">
        <v>1.09226415693001</v>
      </c>
      <c r="AN333" s="1">
        <v>121.568104113321</v>
      </c>
      <c r="AO333" s="15">
        <v>0.854933960262433</v>
      </c>
      <c r="AP333" s="1">
        <v>2275.31480077847</v>
      </c>
      <c r="AQ333" s="15">
        <v>4081.06786313422</v>
      </c>
      <c r="AR333" s="15">
        <v>10659.2324690072</v>
      </c>
      <c r="AS333" s="15">
        <v>1047.13975787582</v>
      </c>
      <c r="AT333" s="1">
        <v>541.135148970438</v>
      </c>
      <c r="AU333" s="1">
        <v>18603.8900397661</v>
      </c>
      <c r="AV333" s="15">
        <v>10739.4180025976</v>
      </c>
      <c r="AW333" s="15">
        <v>0.55184477842818</v>
      </c>
      <c r="AX333" s="1">
        <v>4771.316997768</v>
      </c>
      <c r="AY333" s="15">
        <v>0.248197257641582</v>
      </c>
      <c r="AZ333" s="1">
        <v>1348.6559523126</v>
      </c>
      <c r="BA333" s="1">
        <v>0.0662758644783438</v>
      </c>
      <c r="BB333" s="1">
        <v>2606.98006681806</v>
      </c>
      <c r="BC333" s="15">
        <v>0.133682099456909</v>
      </c>
      <c r="BD333" s="1">
        <v>19466.3710194963</v>
      </c>
      <c r="BE333" s="15">
        <v>0.538529956036712</v>
      </c>
      <c r="BF333" s="1">
        <v>0.255512907959816</v>
      </c>
      <c r="BG333" s="1">
        <v>0.141346986782107</v>
      </c>
      <c r="BH333" s="1">
        <v>0.0421080499126799</v>
      </c>
      <c r="BI333" s="1">
        <v>0.0225020993086851</v>
      </c>
    </row>
    <row r="334" ht="15.75" customHeight="1">
      <c r="A334" s="1" t="s">
        <v>1622</v>
      </c>
      <c r="B334" s="1" t="s">
        <v>794</v>
      </c>
      <c r="C334" s="1">
        <v>31.2</v>
      </c>
      <c r="D334" s="1">
        <v>184.176689964551</v>
      </c>
      <c r="E334" s="1">
        <v>5222.8694902</v>
      </c>
      <c r="F334" s="1">
        <v>0.025525605808151</v>
      </c>
      <c r="G334" s="1">
        <v>0.0571802729720936</v>
      </c>
      <c r="H334" s="1">
        <v>0.00194624349815043</v>
      </c>
      <c r="I334" s="1">
        <v>0.0640784594432731</v>
      </c>
      <c r="J334" s="1">
        <v>0.788056883617208</v>
      </c>
      <c r="K334" s="1">
        <v>0.0638651402729233</v>
      </c>
      <c r="L334" s="1">
        <v>0.387580362989623</v>
      </c>
      <c r="M334" s="1">
        <v>0.0278761446290795</v>
      </c>
      <c r="N334" s="1">
        <v>0.157087454634577</v>
      </c>
      <c r="O334" s="1">
        <v>79743.6164053426</v>
      </c>
      <c r="P334" s="15">
        <v>0.181444342964692</v>
      </c>
      <c r="Q334" s="1">
        <v>0.160500539123525</v>
      </c>
      <c r="R334" s="1">
        <v>0.658055117911782</v>
      </c>
      <c r="S334" s="1">
        <v>39.1393151389716</v>
      </c>
      <c r="T334" s="1">
        <v>107708.143775229</v>
      </c>
      <c r="U334" s="15">
        <v>146.288298547577</v>
      </c>
      <c r="V334" s="1">
        <v>326002.19787127</v>
      </c>
      <c r="W334" s="15">
        <v>0.787345521410586</v>
      </c>
      <c r="X334" s="1">
        <v>0.171707270735266</v>
      </c>
      <c r="Y334" s="1">
        <v>0.0409472078541478</v>
      </c>
      <c r="Z334" s="1">
        <v>0.212654478589414</v>
      </c>
      <c r="AA334" s="1">
        <v>326.00219787127</v>
      </c>
      <c r="AB334" s="1">
        <v>10794.4101811821</v>
      </c>
      <c r="AC334" s="15">
        <v>1058.3578039566</v>
      </c>
      <c r="AD334" s="1">
        <v>233304.171775582</v>
      </c>
      <c r="AE334" s="15" t="e">
        <v>#N/A</v>
      </c>
      <c r="AF334" s="1">
        <v>50477.0921779571</v>
      </c>
      <c r="AG334" s="15">
        <v>86957.3338764078</v>
      </c>
      <c r="AH334" s="15">
        <v>63.3218822880065</v>
      </c>
      <c r="AI334" s="1">
        <v>30.605382113753</v>
      </c>
      <c r="AJ334" s="1">
        <v>37.0480646558629</v>
      </c>
      <c r="AK334" s="1">
        <v>2.26839917949306</v>
      </c>
      <c r="AL334" s="1">
        <v>1.64918353172173</v>
      </c>
      <c r="AM334" s="1">
        <v>1.93556098323026</v>
      </c>
      <c r="AN334" s="1">
        <v>144.154073524661</v>
      </c>
      <c r="AO334" s="15">
        <v>0.870362475390891</v>
      </c>
      <c r="AP334" s="1">
        <v>1924.13209469555</v>
      </c>
      <c r="AQ334" s="15">
        <v>2803.14601953406</v>
      </c>
      <c r="AR334" s="15">
        <v>9329.6213217524</v>
      </c>
      <c r="AS334" s="15">
        <v>1230.53512433333</v>
      </c>
      <c r="AT334" s="1">
        <v>499.511912349182</v>
      </c>
      <c r="AU334" s="1">
        <v>15786.9464726645</v>
      </c>
      <c r="AV334" s="15">
        <v>4549.21206522021</v>
      </c>
      <c r="AW334" s="15">
        <v>0.281523790080481</v>
      </c>
      <c r="AX334" s="1">
        <v>9408.3785356329</v>
      </c>
      <c r="AY334" s="15">
        <v>0.574455990804627</v>
      </c>
      <c r="AZ334" s="1">
        <v>1437.15153840567</v>
      </c>
      <c r="BA334" s="1">
        <v>0.0907529852534605</v>
      </c>
      <c r="BB334" s="1">
        <v>868.452786546806</v>
      </c>
      <c r="BC334" s="15">
        <v>0.0532672338468664</v>
      </c>
      <c r="BD334" s="1">
        <v>16263.1949258056</v>
      </c>
      <c r="BE334" s="15">
        <v>0.587096515854924</v>
      </c>
      <c r="BF334" s="1">
        <v>0.237231224830805</v>
      </c>
      <c r="BG334" s="1">
        <v>0.127880223992123</v>
      </c>
      <c r="BH334" s="1">
        <v>0.0316155140092422</v>
      </c>
      <c r="BI334" s="1">
        <v>0.016176521312906</v>
      </c>
    </row>
    <row r="335" ht="15.75" customHeight="1">
      <c r="A335" s="1" t="s">
        <v>1872</v>
      </c>
      <c r="B335" s="1" t="s">
        <v>796</v>
      </c>
      <c r="C335" s="1">
        <v>80.65</v>
      </c>
      <c r="D335" s="1">
        <v>16.362599604831</v>
      </c>
      <c r="E335" s="1">
        <v>1144.60453825</v>
      </c>
      <c r="F335" s="1">
        <v>0.0132622447057411</v>
      </c>
      <c r="G335" s="1">
        <v>0.00908571409731321</v>
      </c>
      <c r="H335" s="1" t="e">
        <v>#N/A</v>
      </c>
      <c r="I335" s="1">
        <v>0.0276510659589848</v>
      </c>
      <c r="J335" s="1">
        <v>0.941172944790202</v>
      </c>
      <c r="K335" s="1">
        <v>0.0275516887129468</v>
      </c>
      <c r="L335" s="1">
        <v>0.318723222370538</v>
      </c>
      <c r="M335" s="1">
        <v>0.0168662612184203</v>
      </c>
      <c r="N335" s="1">
        <v>0.125623601806648</v>
      </c>
      <c r="O335" s="1">
        <v>70123.3722833875</v>
      </c>
      <c r="P335" s="15">
        <v>0.159473473985342</v>
      </c>
      <c r="Q335" s="1">
        <v>0.152975959102863</v>
      </c>
      <c r="R335" s="1">
        <v>0.687550566911795</v>
      </c>
      <c r="S335" s="1">
        <v>11.1124904306062</v>
      </c>
      <c r="T335" s="1">
        <v>87656.5598194475</v>
      </c>
      <c r="U335" s="15">
        <v>123.695631903574</v>
      </c>
      <c r="V335" s="1">
        <v>264442.462558094</v>
      </c>
      <c r="W335" s="15">
        <v>0.861845776973511</v>
      </c>
      <c r="X335" s="1">
        <v>0.0680928882522615</v>
      </c>
      <c r="Y335" s="1">
        <v>0.070061334774227</v>
      </c>
      <c r="Z335" s="1">
        <v>0.138154223026489</v>
      </c>
      <c r="AA335" s="1">
        <v>264.442462558094</v>
      </c>
      <c r="AB335" s="1">
        <v>5902.48301857106</v>
      </c>
      <c r="AC335" s="15">
        <v>634.153004154402</v>
      </c>
      <c r="AD335" s="15">
        <v>196515.663781289</v>
      </c>
      <c r="AE335" s="15" t="e">
        <v>#N/A</v>
      </c>
      <c r="AF335" s="1">
        <v>50681.7537603893</v>
      </c>
      <c r="AG335" s="15">
        <v>90887.3407542711</v>
      </c>
      <c r="AH335" s="15">
        <v>35.8000089906077</v>
      </c>
      <c r="AI335" s="1">
        <v>20.9505227256329</v>
      </c>
      <c r="AJ335" s="1">
        <v>22.5571379991488</v>
      </c>
      <c r="AK335" s="1">
        <v>1.76027831950019</v>
      </c>
      <c r="AL335" s="1">
        <v>0.958778900021119</v>
      </c>
      <c r="AM335" s="1">
        <v>1.33440366588151</v>
      </c>
      <c r="AN335" s="1">
        <v>1841.69255891905</v>
      </c>
      <c r="AO335" s="15">
        <v>1.06776860544593</v>
      </c>
      <c r="AP335" s="1">
        <v>1886.20644366906</v>
      </c>
      <c r="AQ335" s="15">
        <v>2758.63870881345</v>
      </c>
      <c r="AR335" s="15">
        <v>8604.22864743958</v>
      </c>
      <c r="AS335" s="15">
        <v>687.415083294162</v>
      </c>
      <c r="AT335" s="1">
        <v>513.11551402544</v>
      </c>
      <c r="AU335" s="1">
        <v>14449.6043972417</v>
      </c>
      <c r="AV335" s="15">
        <v>7127.36674688829</v>
      </c>
      <c r="AW335" s="15">
        <v>0.432532419480156</v>
      </c>
      <c r="AX335" s="1">
        <v>7159.08322661686</v>
      </c>
      <c r="AY335" s="15">
        <v>0.433159712151433</v>
      </c>
      <c r="AZ335" s="1">
        <v>1474.02874324963</v>
      </c>
      <c r="BA335" s="15">
        <v>0.088188151248996</v>
      </c>
      <c r="BB335" s="1">
        <v>749.964577017968</v>
      </c>
      <c r="BC335" s="15">
        <v>0.0461197171290311</v>
      </c>
      <c r="BD335" s="1">
        <v>16510.4432937727</v>
      </c>
      <c r="BE335" s="15">
        <v>0.55858989370365</v>
      </c>
      <c r="BF335" s="1">
        <v>0.237479791240818</v>
      </c>
      <c r="BG335" s="1">
        <v>0.138691606027568</v>
      </c>
      <c r="BH335" s="1">
        <v>0.040113035723065</v>
      </c>
      <c r="BI335" s="1">
        <v>0.0251256733048985</v>
      </c>
    </row>
    <row r="336" ht="15.75" customHeight="1">
      <c r="A336" s="1" t="s">
        <v>1763</v>
      </c>
      <c r="B336" s="1" t="s">
        <v>799</v>
      </c>
      <c r="C336" s="1">
        <v>203.35</v>
      </c>
      <c r="D336" s="1">
        <v>7.87778270215115</v>
      </c>
      <c r="E336" s="1">
        <v>1386.94733155</v>
      </c>
      <c r="F336" s="1">
        <v>0.00887675809403541</v>
      </c>
      <c r="G336" s="1">
        <v>0.01484793960741</v>
      </c>
      <c r="H336" s="1" t="e">
        <v>#N/A</v>
      </c>
      <c r="I336" s="1">
        <v>0.0367981929676665</v>
      </c>
      <c r="J336" s="1">
        <v>0.912458670475347</v>
      </c>
      <c r="K336" s="1">
        <v>0.0393064014433204</v>
      </c>
      <c r="L336" s="1">
        <v>0.648528579921486</v>
      </c>
      <c r="M336" s="1">
        <v>0.0138068142169589</v>
      </c>
      <c r="N336" s="1">
        <v>0.166538542472452</v>
      </c>
      <c r="O336" s="1">
        <v>64868.8068822392</v>
      </c>
      <c r="P336" s="15">
        <v>0.185896548838718</v>
      </c>
      <c r="Q336" s="1">
        <v>0.149115375315043</v>
      </c>
      <c r="R336" s="1">
        <v>0.664988075846239</v>
      </c>
      <c r="S336" s="1">
        <v>14.1865787300519</v>
      </c>
      <c r="T336" s="1">
        <v>86114.0688081301</v>
      </c>
      <c r="U336" s="15">
        <v>110.765001529708</v>
      </c>
      <c r="V336" s="1">
        <v>331433.37706002</v>
      </c>
      <c r="W336" s="15">
        <v>0.732344649051752</v>
      </c>
      <c r="X336" s="1">
        <v>0.0913061128295728</v>
      </c>
      <c r="Y336" s="1">
        <v>0.176349238118675</v>
      </c>
      <c r="Z336" s="1">
        <v>0.267655350948248</v>
      </c>
      <c r="AA336" s="1">
        <v>331.43337706002</v>
      </c>
      <c r="AB336" s="1">
        <v>7845.69453537877</v>
      </c>
      <c r="AC336" s="15">
        <v>668.013577678237</v>
      </c>
      <c r="AD336" s="1">
        <v>244123.296216565</v>
      </c>
      <c r="AE336" s="15" t="e">
        <v>#N/A</v>
      </c>
      <c r="AF336" s="1">
        <v>42847.1859819165</v>
      </c>
      <c r="AG336" s="15">
        <v>69418.6425096765</v>
      </c>
      <c r="AH336" s="15">
        <v>32.0945449149998</v>
      </c>
      <c r="AI336" s="1">
        <v>20.8052928255053</v>
      </c>
      <c r="AJ336" s="1">
        <v>24.1935784210865</v>
      </c>
      <c r="AK336" s="1">
        <v>1.9204730980435</v>
      </c>
      <c r="AL336" s="1">
        <v>1.21879424597983</v>
      </c>
      <c r="AM336" s="1">
        <v>1.57592970427047</v>
      </c>
      <c r="AN336" s="1">
        <v>752.315266242959</v>
      </c>
      <c r="AO336" s="15">
        <v>1.03720297509192</v>
      </c>
      <c r="AP336" s="1">
        <v>2182.11248773068</v>
      </c>
      <c r="AQ336" s="15">
        <v>3763.02842312498</v>
      </c>
      <c r="AR336" s="15">
        <v>9140.06462187205</v>
      </c>
      <c r="AS336" s="15">
        <v>985.128079069197</v>
      </c>
      <c r="AT336" s="1">
        <v>535.078439619354</v>
      </c>
      <c r="AU336" s="1">
        <v>16605.4120514163</v>
      </c>
      <c r="AV336" s="15">
        <v>7791.0413541461</v>
      </c>
      <c r="AW336" s="15">
        <v>0.445429869191857</v>
      </c>
      <c r="AX336" s="1">
        <v>7404.48040827697</v>
      </c>
      <c r="AY336" s="15">
        <v>0.400866992384018</v>
      </c>
      <c r="AZ336" s="1">
        <v>1303.40456750573</v>
      </c>
      <c r="BA336" s="15">
        <v>0.0721961823210831</v>
      </c>
      <c r="BB336" s="1">
        <v>1450.48271713642</v>
      </c>
      <c r="BC336" s="15">
        <v>0.0815069560928593</v>
      </c>
      <c r="BD336" s="1">
        <v>17949.4090470652</v>
      </c>
      <c r="BE336" s="15">
        <v>0.544868918127078</v>
      </c>
      <c r="BF336" s="1">
        <v>0.251532777057429</v>
      </c>
      <c r="BG336" s="1">
        <v>0.135473655649267</v>
      </c>
      <c r="BH336" s="1">
        <v>0.0468031369520428</v>
      </c>
      <c r="BI336" s="1">
        <v>0.0213215122141831</v>
      </c>
    </row>
    <row r="337" ht="15.75" customHeight="1">
      <c r="A337" s="1" t="s">
        <v>1445</v>
      </c>
      <c r="B337" s="1" t="s">
        <v>801</v>
      </c>
      <c r="C337" s="1">
        <v>29.1</v>
      </c>
      <c r="D337" s="1">
        <v>177.39627794357</v>
      </c>
      <c r="E337" s="1">
        <v>4556.64440375</v>
      </c>
      <c r="F337" s="1">
        <v>0.0283468710050659</v>
      </c>
      <c r="G337" s="1">
        <v>0.0879764959782446</v>
      </c>
      <c r="H337" s="1">
        <v>0.00214039707886648</v>
      </c>
      <c r="I337" s="1">
        <v>0.0774408930219503</v>
      </c>
      <c r="J337" s="1">
        <v>0.729476920579192</v>
      </c>
      <c r="K337" s="1">
        <v>0.0759552691561163</v>
      </c>
      <c r="L337" s="1">
        <v>0.52003386298614</v>
      </c>
      <c r="M337" s="1">
        <v>0.0345246054622633</v>
      </c>
      <c r="N337" s="1">
        <v>0.168878529327929</v>
      </c>
      <c r="O337" s="1">
        <v>78564.391180972</v>
      </c>
      <c r="P337" s="15">
        <v>0.18836342592533</v>
      </c>
      <c r="Q337" s="1">
        <v>0.15728753075083</v>
      </c>
      <c r="R337" s="1">
        <v>0.65434904332384</v>
      </c>
      <c r="S337" s="1">
        <v>36.8770794885198</v>
      </c>
      <c r="T337" s="1">
        <v>107813.114440579</v>
      </c>
      <c r="U337" s="15">
        <v>142.870502887072</v>
      </c>
      <c r="V337" s="1">
        <v>312336.614489544</v>
      </c>
      <c r="W337" s="15">
        <v>0.770386247245539</v>
      </c>
      <c r="X337" s="1">
        <v>0.184083570223901</v>
      </c>
      <c r="Y337" s="1">
        <v>0.0455301825305601</v>
      </c>
      <c r="Z337" s="1">
        <v>0.229613752754461</v>
      </c>
      <c r="AA337" s="1">
        <v>312.336614489544</v>
      </c>
      <c r="AB337" s="1">
        <v>10434.4814598371</v>
      </c>
      <c r="AC337" s="15">
        <v>993.275476636978</v>
      </c>
      <c r="AD337" s="1">
        <v>215222.279041931</v>
      </c>
      <c r="AE337" s="15" t="e">
        <v>#N/A</v>
      </c>
      <c r="AF337" s="1">
        <v>46712.5201477125</v>
      </c>
      <c r="AG337" s="15">
        <v>76515.6554975896</v>
      </c>
      <c r="AH337" s="15">
        <v>65.4753539273858</v>
      </c>
      <c r="AI337" s="1">
        <v>29.7024013285407</v>
      </c>
      <c r="AJ337" s="1">
        <v>39.2591201057483</v>
      </c>
      <c r="AK337" s="1">
        <v>2.16283494753055</v>
      </c>
      <c r="AL337" s="1">
        <v>1.57329042808726</v>
      </c>
      <c r="AM337" s="1">
        <v>1.85753634441026</v>
      </c>
      <c r="AN337" s="1">
        <v>165.230780764982</v>
      </c>
      <c r="AO337" s="15">
        <v>0.920795390826652</v>
      </c>
      <c r="AP337" s="1">
        <v>1994.92490691594</v>
      </c>
      <c r="AQ337" s="15">
        <v>2785.02484417177</v>
      </c>
      <c r="AR337" s="15">
        <v>9715.62112539798</v>
      </c>
      <c r="AS337" s="15">
        <v>1178.15090312554</v>
      </c>
      <c r="AT337" s="1">
        <v>538.513107140987</v>
      </c>
      <c r="AU337" s="1">
        <v>16212.2348867522</v>
      </c>
      <c r="AV337" s="15">
        <v>4905.00316610818</v>
      </c>
      <c r="AW337" s="15">
        <v>0.298664530061392</v>
      </c>
      <c r="AX337" s="1">
        <v>9295.33313727706</v>
      </c>
      <c r="AY337" s="15">
        <v>0.542724364115818</v>
      </c>
      <c r="AZ337" s="1">
        <v>1447.34848985198</v>
      </c>
      <c r="BA337" s="1">
        <v>0.0890025497511152</v>
      </c>
      <c r="BB337" s="1">
        <v>1164.70151612079</v>
      </c>
      <c r="BC337" s="15">
        <v>0.0696085560550483</v>
      </c>
      <c r="BD337" s="1">
        <v>16812.386309358</v>
      </c>
      <c r="BE337" s="15">
        <v>0.575599517109385</v>
      </c>
      <c r="BF337" s="1">
        <v>0.241681054931551</v>
      </c>
      <c r="BG337" s="1">
        <v>0.134582454442201</v>
      </c>
      <c r="BH337" s="1">
        <v>0.0311696809925721</v>
      </c>
      <c r="BI337" s="1">
        <v>0.0169672925242901</v>
      </c>
    </row>
    <row r="338" ht="15.75" customHeight="1">
      <c r="A338" s="1" t="s">
        <v>1448</v>
      </c>
      <c r="B338" s="1" t="s">
        <v>803</v>
      </c>
      <c r="C338" s="1">
        <v>18.35</v>
      </c>
      <c r="D338" s="1">
        <v>315.225681936286</v>
      </c>
      <c r="E338" s="1">
        <v>4731.1572746</v>
      </c>
      <c r="F338" s="1">
        <v>0.0075800031297573</v>
      </c>
      <c r="G338" s="1">
        <v>0.3530753722</v>
      </c>
      <c r="H338" s="1">
        <v>0.00220142658294919</v>
      </c>
      <c r="I338" s="1">
        <v>0.166909798974781</v>
      </c>
      <c r="J338" s="1">
        <v>0.337739969869217</v>
      </c>
      <c r="K338" s="1">
        <v>0.13420187586663</v>
      </c>
      <c r="L338" s="1">
        <v>0.997026259929505</v>
      </c>
      <c r="M338" s="1">
        <v>0.100342610342239</v>
      </c>
      <c r="N338" s="1">
        <v>0.202195782252165</v>
      </c>
      <c r="O338" s="1">
        <v>72010.0930292541</v>
      </c>
      <c r="P338" s="15">
        <v>0.290555062064694</v>
      </c>
      <c r="Q338" s="1">
        <v>0.161582185821389</v>
      </c>
      <c r="R338" s="1">
        <v>0.547862752113917</v>
      </c>
      <c r="S338" s="1">
        <v>77.5468529974196</v>
      </c>
      <c r="T338" s="1">
        <v>94753.1104791649</v>
      </c>
      <c r="U338" s="15">
        <v>85.9132565406773</v>
      </c>
      <c r="V338" s="1">
        <v>173943.10603838</v>
      </c>
      <c r="W338" s="15">
        <v>0.687733489462428</v>
      </c>
      <c r="X338" s="1">
        <v>0.239464428839535</v>
      </c>
      <c r="Y338" s="1">
        <v>0.0728020816980371</v>
      </c>
      <c r="Z338" s="1">
        <v>0.312266510537572</v>
      </c>
      <c r="AA338" s="1">
        <v>173.94310603838</v>
      </c>
      <c r="AB338" s="1">
        <v>5776.82963462903</v>
      </c>
      <c r="AC338" s="15">
        <v>584.152660140359</v>
      </c>
      <c r="AD338" s="1">
        <v>84553.2343000181</v>
      </c>
      <c r="AE338" s="15" t="e">
        <v>#N/A</v>
      </c>
      <c r="AF338" s="1">
        <v>33974.3460686854</v>
      </c>
      <c r="AG338" s="15">
        <v>48071.7856923375</v>
      </c>
      <c r="AH338" s="15">
        <v>58.3322717248989</v>
      </c>
      <c r="AI338" s="1">
        <v>28.2122823242562</v>
      </c>
      <c r="AJ338" s="1">
        <v>39.0093548108259</v>
      </c>
      <c r="AK338" s="1">
        <v>2.19186185029935</v>
      </c>
      <c r="AL338" s="1">
        <v>1.57466626102159</v>
      </c>
      <c r="AM338" s="1">
        <v>1.88525278184654</v>
      </c>
      <c r="AN338" s="1">
        <v>0.331548585040986</v>
      </c>
      <c r="AO338" s="15">
        <v>1.11394112238587</v>
      </c>
      <c r="AP338" s="1">
        <v>2827.73541176162</v>
      </c>
      <c r="AQ338" s="15">
        <v>4272.53160543241</v>
      </c>
      <c r="AR338" s="15">
        <v>10459.8246506578</v>
      </c>
      <c r="AS338" s="15">
        <v>1616.05469893123</v>
      </c>
      <c r="AT338" s="1">
        <v>797.282652861907</v>
      </c>
      <c r="AU338" s="1">
        <v>19973.429019645</v>
      </c>
      <c r="AV338" s="15">
        <v>11195.7469816949</v>
      </c>
      <c r="AW338" s="15">
        <v>0.551658660009052</v>
      </c>
      <c r="AX338" s="1">
        <v>4963.59802854473</v>
      </c>
      <c r="AY338" s="15">
        <v>0.24041544558794</v>
      </c>
      <c r="AZ338" s="1">
        <v>1024.20352462066</v>
      </c>
      <c r="BA338" s="1">
        <v>0.0505141685167822</v>
      </c>
      <c r="BB338" s="1">
        <v>3273.51236279322</v>
      </c>
      <c r="BC338" s="15">
        <v>0.157411725915326</v>
      </c>
      <c r="BD338" s="1">
        <v>20457.0608976535</v>
      </c>
      <c r="BE338" s="15">
        <v>0.562916542480489</v>
      </c>
      <c r="BF338" s="1">
        <v>0.225796213608952</v>
      </c>
      <c r="BG338" s="1">
        <v>0.163179474544502</v>
      </c>
      <c r="BH338" s="1">
        <v>0.0360395729705208</v>
      </c>
      <c r="BI338" s="1">
        <v>0.0120681963955365</v>
      </c>
    </row>
    <row r="339" ht="15.75" customHeight="1">
      <c r="A339" s="1" t="s">
        <v>1843</v>
      </c>
      <c r="B339" s="1" t="s">
        <v>805</v>
      </c>
      <c r="C339" s="1">
        <v>64.05</v>
      </c>
      <c r="D339" s="1">
        <v>40.1672038031426</v>
      </c>
      <c r="E339" s="1">
        <v>2194.1844361</v>
      </c>
      <c r="F339" s="1">
        <v>0.0153966199794298</v>
      </c>
      <c r="G339" s="1">
        <v>0.0241751125068823</v>
      </c>
      <c r="H339" s="1" t="e">
        <v>#N/A</v>
      </c>
      <c r="I339" s="1">
        <v>0.0715042319832126</v>
      </c>
      <c r="J339" s="1">
        <v>0.836776366264873</v>
      </c>
      <c r="K339" s="1">
        <v>0.0547801074919024</v>
      </c>
      <c r="L339" s="1">
        <v>0.621487914996335</v>
      </c>
      <c r="M339" s="1">
        <v>0.023810789228356</v>
      </c>
      <c r="N339" s="1">
        <v>0.163621696986617</v>
      </c>
      <c r="O339" s="1">
        <v>72221.5645597173</v>
      </c>
      <c r="P339" s="15">
        <v>0.183577899723061</v>
      </c>
      <c r="Q339" s="1">
        <v>0.160769912277659</v>
      </c>
      <c r="R339" s="1">
        <v>0.65565218799928</v>
      </c>
      <c r="S339" s="1">
        <v>19.0813541636886</v>
      </c>
      <c r="T339" s="1">
        <v>91907.1825603052</v>
      </c>
      <c r="U339" s="15">
        <v>129.497920756455</v>
      </c>
      <c r="V339" s="1">
        <v>245151.863330182</v>
      </c>
      <c r="W339" s="15">
        <v>0.78017048160043</v>
      </c>
      <c r="X339" s="1">
        <v>0.141584468815903</v>
      </c>
      <c r="Y339" s="1">
        <v>0.0782450495836674</v>
      </c>
      <c r="Z339" s="1">
        <v>0.21982951839957</v>
      </c>
      <c r="AA339" s="1">
        <v>245.151863330182</v>
      </c>
      <c r="AB339" s="1">
        <v>6798.07957553127</v>
      </c>
      <c r="AC339" s="15">
        <v>698.799872186369</v>
      </c>
      <c r="AD339" s="1">
        <v>181850.777511916</v>
      </c>
      <c r="AE339" s="15" t="e">
        <v>#N/A</v>
      </c>
      <c r="AF339" s="1">
        <v>44609.8147265484</v>
      </c>
      <c r="AG339" s="15">
        <v>71890.623183397</v>
      </c>
      <c r="AH339" s="15">
        <v>43.5592561352496</v>
      </c>
      <c r="AI339" s="1">
        <v>25.0063839982698</v>
      </c>
      <c r="AJ339" s="1">
        <v>31.295702619545</v>
      </c>
      <c r="AK339" s="1">
        <v>1.83440195488314</v>
      </c>
      <c r="AL339" s="1">
        <v>1.34654461485877</v>
      </c>
      <c r="AM339" s="1">
        <v>1.66664225141484</v>
      </c>
      <c r="AN339" s="1">
        <v>830.789350023865</v>
      </c>
      <c r="AO339" s="15">
        <v>1.02948788553621</v>
      </c>
      <c r="AP339" s="1">
        <v>1903.52398813098</v>
      </c>
      <c r="AQ339" s="15">
        <v>2739.09414934255</v>
      </c>
      <c r="AR339" s="15">
        <v>8698.29039801382</v>
      </c>
      <c r="AS339" s="15">
        <v>1020.66933715956</v>
      </c>
      <c r="AT339" s="1">
        <v>479.555928019555</v>
      </c>
      <c r="AU339" s="1">
        <v>14841.1338006665</v>
      </c>
      <c r="AV339" s="15">
        <v>6581.74649374675</v>
      </c>
      <c r="AW339" s="15">
        <v>0.421395721523675</v>
      </c>
      <c r="AX339" s="1">
        <v>6870.7858778721</v>
      </c>
      <c r="AY339" s="15">
        <v>0.436404528194564</v>
      </c>
      <c r="AZ339" s="1">
        <v>1107.39150389991</v>
      </c>
      <c r="BA339" s="1">
        <v>0.0701698391491262</v>
      </c>
      <c r="BB339" s="1">
        <v>1137.48411371001</v>
      </c>
      <c r="BC339" s="15">
        <v>0.0720299111364887</v>
      </c>
      <c r="BD339" s="1">
        <v>15697.4079892288</v>
      </c>
      <c r="BE339" s="15">
        <v>0.557941347668115</v>
      </c>
      <c r="BF339" s="1">
        <v>0.229751690187615</v>
      </c>
      <c r="BG339" s="1">
        <v>0.152058919539132</v>
      </c>
      <c r="BH339" s="1">
        <v>0.0406397550880214</v>
      </c>
      <c r="BI339" s="1">
        <v>0.0196082875171164</v>
      </c>
    </row>
    <row r="340" ht="15.75" customHeight="1">
      <c r="A340" s="1" t="s">
        <v>1623</v>
      </c>
      <c r="B340" s="1" t="s">
        <v>807</v>
      </c>
      <c r="C340" s="1">
        <v>29.1</v>
      </c>
      <c r="D340" s="1">
        <v>175.324415129394</v>
      </c>
      <c r="E340" s="1">
        <v>4869.5188068</v>
      </c>
      <c r="F340" s="1">
        <v>0.0384364900463639</v>
      </c>
      <c r="G340" s="1">
        <v>0.0443923930998303</v>
      </c>
      <c r="H340" s="1">
        <v>0.00251542898152999</v>
      </c>
      <c r="I340" s="1">
        <v>0.050767462980245</v>
      </c>
      <c r="J340" s="1">
        <v>0.81054949969021</v>
      </c>
      <c r="K340" s="1">
        <v>0.0544428287349447</v>
      </c>
      <c r="L340" s="1">
        <v>0.284406172558051</v>
      </c>
      <c r="M340" s="1">
        <v>0.0293329528517776</v>
      </c>
      <c r="N340" s="1">
        <v>0.152127542839115</v>
      </c>
      <c r="O340" s="1">
        <v>81794.4133142129</v>
      </c>
      <c r="P340" s="15">
        <v>0.171021457127412</v>
      </c>
      <c r="Q340" s="1">
        <v>0.170215510133125</v>
      </c>
      <c r="R340" s="1">
        <v>0.658763032739463</v>
      </c>
      <c r="S340" s="1">
        <v>35.212445744492</v>
      </c>
      <c r="T340" s="1">
        <v>109317.230173477</v>
      </c>
      <c r="U340" s="15">
        <v>155.521246564593</v>
      </c>
      <c r="V340" s="1">
        <v>342579.15179842</v>
      </c>
      <c r="W340" s="15">
        <v>0.805690413069478</v>
      </c>
      <c r="X340" s="1">
        <v>0.162186628892575</v>
      </c>
      <c r="Y340" s="1">
        <v>0.0321229580379463</v>
      </c>
      <c r="Z340" s="1">
        <v>0.194309586930522</v>
      </c>
      <c r="AA340" s="1">
        <v>342.57915179842</v>
      </c>
      <c r="AB340" s="1">
        <v>11163.384577977</v>
      </c>
      <c r="AC340" s="15">
        <v>1092.0199140774</v>
      </c>
      <c r="AD340" s="1">
        <v>250423.05355991</v>
      </c>
      <c r="AE340" s="15" t="e">
        <v>#N/A</v>
      </c>
      <c r="AF340" s="1">
        <v>53756.2856427699</v>
      </c>
      <c r="AG340" s="15">
        <v>96808.9668318605</v>
      </c>
      <c r="AH340" s="15">
        <v>64.9308647064987</v>
      </c>
      <c r="AI340" s="1">
        <v>30.6709835401879</v>
      </c>
      <c r="AJ340" s="1">
        <v>36.4092023962716</v>
      </c>
      <c r="AK340" s="1">
        <v>1.88069465817367</v>
      </c>
      <c r="AL340" s="1">
        <v>1.33235810294619</v>
      </c>
      <c r="AM340" s="1">
        <v>1.52544500802279</v>
      </c>
      <c r="AN340" s="1">
        <v>0.0</v>
      </c>
      <c r="AO340" s="1">
        <v>0.819261998734538</v>
      </c>
      <c r="AP340" s="1">
        <v>1870.41043239862</v>
      </c>
      <c r="AQ340" s="15">
        <v>2674.64413533272</v>
      </c>
      <c r="AR340" s="15">
        <v>9347.83735457283</v>
      </c>
      <c r="AS340" s="15">
        <v>1161.9844251548</v>
      </c>
      <c r="AT340" s="1">
        <v>460.876908179518</v>
      </c>
      <c r="AU340" s="1">
        <v>15515.7532556385</v>
      </c>
      <c r="AV340" s="15">
        <v>4194.84190102864</v>
      </c>
      <c r="AW340" s="15">
        <v>0.264716578630761</v>
      </c>
      <c r="AX340" s="1">
        <v>9661.72526461268</v>
      </c>
      <c r="AY340" s="15">
        <v>0.600620927196457</v>
      </c>
      <c r="AZ340" s="1">
        <v>1399.78044662462</v>
      </c>
      <c r="BA340" s="1">
        <v>0.0890930158349589</v>
      </c>
      <c r="BB340" s="1">
        <v>722.659604940129</v>
      </c>
      <c r="BC340" s="15">
        <v>0.0455694783393104</v>
      </c>
      <c r="BD340" s="1">
        <v>15979.0072172061</v>
      </c>
      <c r="BE340" s="15">
        <v>0.596210384405504</v>
      </c>
      <c r="BF340" s="1">
        <v>0.238405872006179</v>
      </c>
      <c r="BG340" s="1">
        <v>0.114948446883793</v>
      </c>
      <c r="BH340" s="1">
        <v>0.0319883857604815</v>
      </c>
      <c r="BI340" s="1">
        <v>0.0184469109440433</v>
      </c>
    </row>
    <row r="341" ht="15.75" customHeight="1">
      <c r="A341" s="1" t="s">
        <v>1876</v>
      </c>
      <c r="B341" s="1" t="s">
        <v>809</v>
      </c>
      <c r="C341" s="1">
        <v>78.95</v>
      </c>
      <c r="D341" s="1">
        <v>8.44024398280032</v>
      </c>
      <c r="E341" s="1">
        <v>574.3268139</v>
      </c>
      <c r="F341" s="1" t="e">
        <v>#N/A</v>
      </c>
      <c r="G341" s="1">
        <v>0.0209031530909836</v>
      </c>
      <c r="H341" s="1" t="e">
        <v>#N/A</v>
      </c>
      <c r="I341" s="1">
        <v>0.0584192011885778</v>
      </c>
      <c r="J341" s="1">
        <v>0.903760285878342</v>
      </c>
      <c r="K341" s="1">
        <v>0.0384561061120291</v>
      </c>
      <c r="L341" s="1">
        <v>0.71864692101525</v>
      </c>
      <c r="M341" s="1">
        <v>0.0344554085043749</v>
      </c>
      <c r="N341" s="1">
        <v>0.191485745696086</v>
      </c>
      <c r="O341" s="1">
        <v>61396.3523547912</v>
      </c>
      <c r="P341" s="15">
        <v>0.219282348185988</v>
      </c>
      <c r="Q341" s="1">
        <v>0.172463584465467</v>
      </c>
      <c r="R341" s="1">
        <v>0.608254067348545</v>
      </c>
      <c r="S341" s="1">
        <v>8.79892671380722</v>
      </c>
      <c r="T341" s="1">
        <v>77128.9837020953</v>
      </c>
      <c r="U341" s="15">
        <v>75.7589517731979</v>
      </c>
      <c r="V341" s="1">
        <v>252476.273944695</v>
      </c>
      <c r="W341" s="15">
        <v>0.820680218127805</v>
      </c>
      <c r="X341" s="1">
        <v>0.0713302832906995</v>
      </c>
      <c r="Y341" s="1">
        <v>0.107989498581495</v>
      </c>
      <c r="Z341" s="1">
        <v>0.179319781872195</v>
      </c>
      <c r="AA341" s="1">
        <v>252.476273944695</v>
      </c>
      <c r="AB341" s="1">
        <v>5880.72786827619</v>
      </c>
      <c r="AC341" s="15">
        <v>624.531995231644</v>
      </c>
      <c r="AD341" s="1">
        <v>176483.626453488</v>
      </c>
      <c r="AE341" s="15" t="e">
        <v>#N/A</v>
      </c>
      <c r="AF341" s="1">
        <v>40706.7379451241</v>
      </c>
      <c r="AG341" s="15">
        <v>62493.2230626789</v>
      </c>
      <c r="AH341" s="15">
        <v>36.4545877511547</v>
      </c>
      <c r="AI341" s="1">
        <v>21.0570726488177</v>
      </c>
      <c r="AJ341" s="1">
        <v>25.0630163813651</v>
      </c>
      <c r="AK341" s="1">
        <v>1.42562368323023</v>
      </c>
      <c r="AL341" s="1">
        <v>1.13874534300421</v>
      </c>
      <c r="AM341" s="1">
        <v>1.33261293339663</v>
      </c>
      <c r="AN341" s="1">
        <v>1649.94458915337</v>
      </c>
      <c r="AO341" s="1">
        <v>1.36585277826817</v>
      </c>
      <c r="AP341" s="1">
        <v>2621.96353287833</v>
      </c>
      <c r="AQ341" s="15">
        <v>4560.75596351327</v>
      </c>
      <c r="AR341" s="15">
        <v>10433.053928496</v>
      </c>
      <c r="AS341" s="15">
        <v>1149.03158972986</v>
      </c>
      <c r="AT341" s="1">
        <v>637.075419682055</v>
      </c>
      <c r="AU341" s="1">
        <v>19401.8804342995</v>
      </c>
      <c r="AV341" s="15">
        <v>11159.3195530975</v>
      </c>
      <c r="AW341" s="15">
        <v>0.538689642668406</v>
      </c>
      <c r="AX341" s="1">
        <v>6496.06293099182</v>
      </c>
      <c r="AY341" s="15">
        <v>0.309407346410756</v>
      </c>
      <c r="AZ341" s="1">
        <v>1623.19541545781</v>
      </c>
      <c r="BA341" s="1">
        <v>0.0772405043679708</v>
      </c>
      <c r="BB341" s="1">
        <v>1558.82852771904</v>
      </c>
      <c r="BC341" s="15">
        <v>0.0746625065548338</v>
      </c>
      <c r="BD341" s="1">
        <v>20837.4064272662</v>
      </c>
      <c r="BE341" s="15">
        <v>0.533397138598359</v>
      </c>
      <c r="BF341" s="1">
        <v>0.2342058005337</v>
      </c>
      <c r="BG341" s="1">
        <v>0.164236828678169</v>
      </c>
      <c r="BH341" s="1">
        <v>0.0398254980645024</v>
      </c>
      <c r="BI341" s="1">
        <v>0.0283347341252699</v>
      </c>
    </row>
    <row r="342" ht="15.75" customHeight="1">
      <c r="A342" s="1" t="s">
        <v>1878</v>
      </c>
      <c r="B342" s="1" t="s">
        <v>811</v>
      </c>
      <c r="C342" s="1">
        <v>52.95</v>
      </c>
      <c r="D342" s="1">
        <v>13.7425574019782</v>
      </c>
      <c r="E342" s="1">
        <v>700.9641127</v>
      </c>
      <c r="F342" s="1" t="e">
        <v>#N/A</v>
      </c>
      <c r="G342" s="1">
        <v>0.0136125995397705</v>
      </c>
      <c r="H342" s="1" t="e">
        <v>#N/A</v>
      </c>
      <c r="I342" s="1">
        <v>0.0223822872361828</v>
      </c>
      <c r="J342" s="1">
        <v>0.956473929567636</v>
      </c>
      <c r="K342" s="1">
        <v>0.0247560993777918</v>
      </c>
      <c r="L342" s="1">
        <v>0.183902939017955</v>
      </c>
      <c r="M342" s="1" t="e">
        <v>#N/A</v>
      </c>
      <c r="N342" s="1">
        <v>0.105496065325818</v>
      </c>
      <c r="O342" s="1">
        <v>69536.8851849255</v>
      </c>
      <c r="P342" s="15">
        <v>0.163998550270583</v>
      </c>
      <c r="Q342" s="1">
        <v>0.156142563683422</v>
      </c>
      <c r="R342" s="1">
        <v>0.679858886045995</v>
      </c>
      <c r="S342" s="1">
        <v>7.28728870409902</v>
      </c>
      <c r="T342" s="1">
        <v>85575.7121269372</v>
      </c>
      <c r="U342" s="15">
        <v>116.841323929022</v>
      </c>
      <c r="V342" s="1">
        <v>235577.084201846</v>
      </c>
      <c r="W342" s="15">
        <v>0.891969709808325</v>
      </c>
      <c r="X342" s="1">
        <v>0.0674653331713328</v>
      </c>
      <c r="Y342" s="1">
        <v>0.0405649570203426</v>
      </c>
      <c r="Z342" s="1">
        <v>0.108030290191675</v>
      </c>
      <c r="AA342" s="1">
        <v>235.577084201846</v>
      </c>
      <c r="AB342" s="1">
        <v>5016.53456473735</v>
      </c>
      <c r="AC342" s="15">
        <v>606.24005038311</v>
      </c>
      <c r="AD342" s="1">
        <v>178620.811421591</v>
      </c>
      <c r="AE342" s="15" t="e">
        <v>#N/A</v>
      </c>
      <c r="AF342" s="1">
        <v>52405.1830585212</v>
      </c>
      <c r="AG342" s="15">
        <v>99093.4632058769</v>
      </c>
      <c r="AH342" s="15">
        <v>32.202999583274</v>
      </c>
      <c r="AI342" s="1">
        <v>20.7802625253931</v>
      </c>
      <c r="AJ342" s="1">
        <v>22.492542074065</v>
      </c>
      <c r="AK342" s="1">
        <v>1.25328697089231</v>
      </c>
      <c r="AL342" s="1">
        <v>0.639247791515981</v>
      </c>
      <c r="AM342" s="1">
        <v>1.00065834651995</v>
      </c>
      <c r="AN342" s="1">
        <v>2777.45993372023</v>
      </c>
      <c r="AO342" s="15">
        <v>1.13468972239131</v>
      </c>
      <c r="AP342" s="1">
        <v>2031.37805160278</v>
      </c>
      <c r="AQ342" s="15">
        <v>2712.29305688248</v>
      </c>
      <c r="AR342" s="15">
        <v>8936.97418954898</v>
      </c>
      <c r="AS342" s="15">
        <v>588.042075952058</v>
      </c>
      <c r="AT342" s="1">
        <v>557.297271603959</v>
      </c>
      <c r="AU342" s="1">
        <v>14825.9846455903</v>
      </c>
      <c r="AV342" s="15">
        <v>8390.4751103719</v>
      </c>
      <c r="AW342" s="15">
        <v>0.468299013434205</v>
      </c>
      <c r="AX342" s="1">
        <v>7285.54652449091</v>
      </c>
      <c r="AY342" s="15">
        <v>0.407261596386915</v>
      </c>
      <c r="AZ342" s="1">
        <v>1594.45056379656</v>
      </c>
      <c r="BA342" s="1">
        <v>0.0885024673163161</v>
      </c>
      <c r="BB342" s="1">
        <v>636.017022551001</v>
      </c>
      <c r="BC342" s="15">
        <v>0.0359369228577805</v>
      </c>
      <c r="BD342" s="1">
        <v>17906.4892212104</v>
      </c>
      <c r="BE342" s="15">
        <v>0.552867921602977</v>
      </c>
      <c r="BF342" s="1">
        <v>0.24046503915457</v>
      </c>
      <c r="BG342" s="1">
        <v>0.128797247140255</v>
      </c>
      <c r="BH342" s="1">
        <v>0.0395752816266747</v>
      </c>
      <c r="BI342" s="1">
        <v>0.0382945104755225</v>
      </c>
    </row>
    <row r="343" ht="15.75" customHeight="1">
      <c r="A343" s="1" t="s">
        <v>1625</v>
      </c>
      <c r="B343" s="1" t="s">
        <v>813</v>
      </c>
      <c r="C343" s="1">
        <v>68.3</v>
      </c>
      <c r="D343" s="1">
        <v>25.339688262209</v>
      </c>
      <c r="E343" s="1">
        <v>1468.29085605</v>
      </c>
      <c r="F343" s="1">
        <v>0.0120064689107065</v>
      </c>
      <c r="G343" s="1">
        <v>0.0154222065191717</v>
      </c>
      <c r="H343" s="1" t="e">
        <v>#N/A</v>
      </c>
      <c r="I343" s="1">
        <v>0.0311487938822956</v>
      </c>
      <c r="J343" s="1">
        <v>0.897866404187282</v>
      </c>
      <c r="K343" s="1">
        <v>0.0497299497558238</v>
      </c>
      <c r="L343" s="1">
        <v>0.720510955061014</v>
      </c>
      <c r="M343" s="1">
        <v>0.0120768655719103</v>
      </c>
      <c r="N343" s="1">
        <v>0.160958515477333</v>
      </c>
      <c r="O343" s="1">
        <v>67734.7667355614</v>
      </c>
      <c r="P343" s="15">
        <v>0.181554788153479</v>
      </c>
      <c r="Q343" s="1">
        <v>0.149349682850075</v>
      </c>
      <c r="R343" s="1">
        <v>0.669095528996446</v>
      </c>
      <c r="S343" s="1">
        <v>12.5873134007031</v>
      </c>
      <c r="T343" s="1">
        <v>94708.8123379821</v>
      </c>
      <c r="U343" s="15">
        <v>126.08160477695</v>
      </c>
      <c r="V343" s="1">
        <v>279809.23514381</v>
      </c>
      <c r="W343" s="15">
        <v>0.77398521626456</v>
      </c>
      <c r="X343" s="1">
        <v>0.127259184668635</v>
      </c>
      <c r="Y343" s="1">
        <v>0.0987555990668055</v>
      </c>
      <c r="Z343" s="1">
        <v>0.22601478373544</v>
      </c>
      <c r="AA343" s="1">
        <v>279.80923514381</v>
      </c>
      <c r="AB343" s="1">
        <v>7017.23773429884</v>
      </c>
      <c r="AC343" s="15">
        <v>760.804543525646</v>
      </c>
      <c r="AD343" s="1">
        <v>210624.174694124</v>
      </c>
      <c r="AE343" s="15" t="e">
        <v>#N/A</v>
      </c>
      <c r="AF343" s="1">
        <v>43759.2336887097</v>
      </c>
      <c r="AG343" s="15">
        <v>70740.2785538633</v>
      </c>
      <c r="AH343" s="15">
        <v>35.5411879156399</v>
      </c>
      <c r="AI343" s="1">
        <v>23.2975572567332</v>
      </c>
      <c r="AJ343" s="1">
        <v>24.7101981761013</v>
      </c>
      <c r="AK343" s="1">
        <v>1.91397694738099</v>
      </c>
      <c r="AL343" s="1">
        <v>1.42004083376132</v>
      </c>
      <c r="AM343" s="1">
        <v>1.6967947729379</v>
      </c>
      <c r="AN343" s="1">
        <v>1047.31206161488</v>
      </c>
      <c r="AO343" s="15">
        <v>1.07864702682129</v>
      </c>
      <c r="AP343" s="1">
        <v>1996.87552327858</v>
      </c>
      <c r="AQ343" s="15">
        <v>3629.60748685512</v>
      </c>
      <c r="AR343" s="15">
        <v>8787.04286064194</v>
      </c>
      <c r="AS343" s="15">
        <v>1065.65009654103</v>
      </c>
      <c r="AT343" s="1">
        <v>484.187353664069</v>
      </c>
      <c r="AU343" s="1">
        <v>15963.3633209808</v>
      </c>
      <c r="AV343" s="15">
        <v>7355.752938053</v>
      </c>
      <c r="AW343" s="15">
        <v>0.4393763618976</v>
      </c>
      <c r="AX343" s="1">
        <v>7049.72417070597</v>
      </c>
      <c r="AY343" s="15">
        <v>0.405273029534807</v>
      </c>
      <c r="AZ343" s="1">
        <v>1340.01920597408</v>
      </c>
      <c r="BA343" s="1">
        <v>0.0764171192945013</v>
      </c>
      <c r="BB343" s="1">
        <v>1341.84942829301</v>
      </c>
      <c r="BC343" s="15">
        <v>0.0789334892760847</v>
      </c>
      <c r="BD343" s="1">
        <v>17087.3457430261</v>
      </c>
      <c r="BE343" s="15">
        <v>0.537676498619745</v>
      </c>
      <c r="BF343" s="1">
        <v>0.23803813564694</v>
      </c>
      <c r="BG343" s="1">
        <v>0.163547792251794</v>
      </c>
      <c r="BH343" s="1">
        <v>0.0394668196111355</v>
      </c>
      <c r="BI343" s="1">
        <v>0.0212707538703856</v>
      </c>
    </row>
    <row r="344" ht="15.75" customHeight="1">
      <c r="A344" s="1" t="s">
        <v>1879</v>
      </c>
      <c r="B344" s="1" t="s">
        <v>815</v>
      </c>
      <c r="C344" s="1">
        <v>121.0</v>
      </c>
      <c r="D344" s="1">
        <v>14.1377706893275</v>
      </c>
      <c r="E344" s="1">
        <v>1358.86030365</v>
      </c>
      <c r="F344" s="1">
        <v>0.00781712469449553</v>
      </c>
      <c r="G344" s="1">
        <v>0.00894680251834905</v>
      </c>
      <c r="H344" s="1" t="e">
        <v>#N/A</v>
      </c>
      <c r="I344" s="1">
        <v>0.0228990104751802</v>
      </c>
      <c r="J344" s="1">
        <v>0.937467217673886</v>
      </c>
      <c r="K344" s="1">
        <v>0.0299597765183755</v>
      </c>
      <c r="L344" s="1">
        <v>0.587250507048847</v>
      </c>
      <c r="M344" s="1">
        <v>0.0133673460139071</v>
      </c>
      <c r="N344" s="1">
        <v>0.163686614105087</v>
      </c>
      <c r="O344" s="1">
        <v>66925.9144672487</v>
      </c>
      <c r="P344" s="15">
        <v>0.175978077962534</v>
      </c>
      <c r="Q344" s="1">
        <v>0.141814121347187</v>
      </c>
      <c r="R344" s="1">
        <v>0.682207800690279</v>
      </c>
      <c r="S344" s="1">
        <v>14.7476571919461</v>
      </c>
      <c r="T344" s="1">
        <v>84063.5134301477</v>
      </c>
      <c r="U344" s="15">
        <v>109.768186965821</v>
      </c>
      <c r="V344" s="1">
        <v>308153.160317687</v>
      </c>
      <c r="W344" s="15">
        <v>0.751367880227243</v>
      </c>
      <c r="X344" s="1">
        <v>0.0989889549341587</v>
      </c>
      <c r="Y344" s="1">
        <v>0.149643164838598</v>
      </c>
      <c r="Z344" s="1">
        <v>0.248632119772757</v>
      </c>
      <c r="AA344" s="1">
        <v>308.153160317687</v>
      </c>
      <c r="AB344" s="1">
        <v>7744.83044484512</v>
      </c>
      <c r="AC344" s="15">
        <v>652.955956264754</v>
      </c>
      <c r="AD344" s="1">
        <v>226595.577931663</v>
      </c>
      <c r="AE344" s="15" t="e">
        <v>#N/A</v>
      </c>
      <c r="AF344" s="1">
        <v>41614.9704464492</v>
      </c>
      <c r="AG344" s="15">
        <v>68275.6534188773</v>
      </c>
      <c r="AH344" s="15">
        <v>33.229415824618</v>
      </c>
      <c r="AI344" s="1">
        <v>21.4907221915833</v>
      </c>
      <c r="AJ344" s="1">
        <v>22.6699983636247</v>
      </c>
      <c r="AK344" s="1">
        <v>1.6247240002153</v>
      </c>
      <c r="AL344" s="1">
        <v>1.10381463491844</v>
      </c>
      <c r="AM344" s="1">
        <v>1.32623893331954</v>
      </c>
      <c r="AN344" s="1">
        <v>499.672529380831</v>
      </c>
      <c r="AO344" s="15">
        <v>1.03191024554039</v>
      </c>
      <c r="AP344" s="1">
        <v>2034.46543149005</v>
      </c>
      <c r="AQ344" s="15">
        <v>3182.10797047004</v>
      </c>
      <c r="AR344" s="15">
        <v>9215.10627425414</v>
      </c>
      <c r="AS344" s="15">
        <v>1016.66532004002</v>
      </c>
      <c r="AT344" s="1">
        <v>442.102937208721</v>
      </c>
      <c r="AU344" s="1">
        <v>15890.447933463</v>
      </c>
      <c r="AV344" s="15">
        <v>8263.20363550378</v>
      </c>
      <c r="AW344" s="15">
        <v>0.475032722135121</v>
      </c>
      <c r="AX344" s="1">
        <v>6740.4603916131</v>
      </c>
      <c r="AY344" s="15">
        <v>0.372401449505375</v>
      </c>
      <c r="AZ344" s="1">
        <v>1155.494304487</v>
      </c>
      <c r="BA344" s="1">
        <v>0.0652576704998452</v>
      </c>
      <c r="BB344" s="1">
        <v>1552.52204985439</v>
      </c>
      <c r="BC344" s="15">
        <v>0.0873081578633898</v>
      </c>
      <c r="BD344" s="1">
        <v>17711.6803814583</v>
      </c>
      <c r="BE344" s="15">
        <v>0.53725346166627</v>
      </c>
      <c r="BF344" s="1">
        <v>0.246741014577823</v>
      </c>
      <c r="BG344" s="1">
        <v>0.154483277920503</v>
      </c>
      <c r="BH344" s="1">
        <v>0.0428519594882104</v>
      </c>
      <c r="BI344" s="1">
        <v>0.0186702863471941</v>
      </c>
    </row>
    <row r="345" ht="15.75" customHeight="1">
      <c r="A345" s="1" t="s">
        <v>1880</v>
      </c>
      <c r="B345" s="1" t="s">
        <v>817</v>
      </c>
      <c r="C345" s="1">
        <v>109.3</v>
      </c>
      <c r="D345" s="1">
        <v>10.5300674848343</v>
      </c>
      <c r="E345" s="1">
        <v>913.5248911</v>
      </c>
      <c r="F345" s="1" t="e">
        <v>#N/A</v>
      </c>
      <c r="G345" s="1" t="e">
        <v>#N/A</v>
      </c>
      <c r="H345" s="1" t="e">
        <v>#N/A</v>
      </c>
      <c r="I345" s="1">
        <v>0.0126398461475493</v>
      </c>
      <c r="J345" s="1">
        <v>0.970094601338118</v>
      </c>
      <c r="K345" s="1">
        <v>0.0183525668078575</v>
      </c>
      <c r="L345" s="1">
        <v>0.707986095784773</v>
      </c>
      <c r="M345" s="1" t="e">
        <v>#N/A</v>
      </c>
      <c r="N345" s="1">
        <v>0.140958213661946</v>
      </c>
      <c r="O345" s="1">
        <v>65276.7080115833</v>
      </c>
      <c r="P345" s="15">
        <v>0.186068698717379</v>
      </c>
      <c r="Q345" s="1">
        <v>0.166462874916764</v>
      </c>
      <c r="R345" s="1">
        <v>0.647468426365857</v>
      </c>
      <c r="S345" s="1">
        <v>9.8542464372381</v>
      </c>
      <c r="T345" s="1">
        <v>88613.1145747964</v>
      </c>
      <c r="U345" s="15">
        <v>106.560126143226</v>
      </c>
      <c r="V345" s="1">
        <v>306053.008214523</v>
      </c>
      <c r="W345" s="15">
        <v>0.714425717981032</v>
      </c>
      <c r="X345" s="1">
        <v>0.0775178644856052</v>
      </c>
      <c r="Y345" s="1">
        <v>0.208056417533363</v>
      </c>
      <c r="Z345" s="1">
        <v>0.285574282018968</v>
      </c>
      <c r="AA345" s="1">
        <v>306.053008214524</v>
      </c>
      <c r="AB345" s="1">
        <v>7407.03665102355</v>
      </c>
      <c r="AC345" s="15">
        <v>596.538648600814</v>
      </c>
      <c r="AD345" s="15">
        <v>255019.312963832</v>
      </c>
      <c r="AE345" s="15" t="e">
        <v>#N/A</v>
      </c>
      <c r="AF345" s="1">
        <v>42631.1307154103</v>
      </c>
      <c r="AG345" s="15">
        <v>69841.4548708183</v>
      </c>
      <c r="AH345" s="15">
        <v>30.8749250242728</v>
      </c>
      <c r="AI345" s="1">
        <v>21.2100865073825</v>
      </c>
      <c r="AJ345" s="1">
        <v>22.8939387384873</v>
      </c>
      <c r="AK345" s="1">
        <v>2.09580714285695</v>
      </c>
      <c r="AL345" s="1">
        <v>1.57869964372914</v>
      </c>
      <c r="AM345" s="1">
        <v>1.69411521686605</v>
      </c>
      <c r="AN345" s="1">
        <v>936.970631385131</v>
      </c>
      <c r="AO345" s="15">
        <v>1.08517515623912</v>
      </c>
      <c r="AP345" s="1">
        <v>2249.66008974903</v>
      </c>
      <c r="AQ345" s="15">
        <v>3770.49497836064</v>
      </c>
      <c r="AR345" s="15">
        <v>9538.17711853259</v>
      </c>
      <c r="AS345" s="15">
        <v>1002.81925366795</v>
      </c>
      <c r="AT345" s="15">
        <v>550.702961573632</v>
      </c>
      <c r="AU345" s="1">
        <v>17111.8544018838</v>
      </c>
      <c r="AV345" s="15">
        <v>8840.66246006934</v>
      </c>
      <c r="AW345" s="15">
        <v>0.482574933809599</v>
      </c>
      <c r="AX345" s="1">
        <v>7325.71943995544</v>
      </c>
      <c r="AY345" s="15">
        <v>0.375399052721446</v>
      </c>
      <c r="AZ345" s="1">
        <v>1387.98167142444</v>
      </c>
      <c r="BA345" s="1">
        <v>0.0733876573458748</v>
      </c>
      <c r="BB345" s="1">
        <v>1270.96430195048</v>
      </c>
      <c r="BC345" s="15">
        <v>0.0686383561117025</v>
      </c>
      <c r="BD345" s="1">
        <v>18825.3278733997</v>
      </c>
      <c r="BE345" s="15">
        <v>0.512497982404547</v>
      </c>
      <c r="BF345" s="1">
        <v>0.253580440584411</v>
      </c>
      <c r="BG345" s="1">
        <v>0.165459424578985</v>
      </c>
      <c r="BH345" s="1">
        <v>0.0443715143781308</v>
      </c>
      <c r="BI345" s="1">
        <v>0.0240906380539252</v>
      </c>
    </row>
    <row r="346" ht="15.75" customHeight="1">
      <c r="A346" s="1" t="s">
        <v>1679</v>
      </c>
      <c r="B346" s="1" t="s">
        <v>819</v>
      </c>
      <c r="C346" s="1">
        <v>60.15</v>
      </c>
      <c r="D346" s="1">
        <v>36.2766290374138</v>
      </c>
      <c r="E346" s="1">
        <v>1477.82348135</v>
      </c>
      <c r="F346" s="1">
        <v>0.0175085203831557</v>
      </c>
      <c r="G346" s="1">
        <v>0.0115811661181176</v>
      </c>
      <c r="H346" s="1" t="e">
        <v>#N/A</v>
      </c>
      <c r="I346" s="1">
        <v>0.039162680732067</v>
      </c>
      <c r="J346" s="1">
        <v>0.912635131663417</v>
      </c>
      <c r="K346" s="1">
        <v>0.0283204894751743</v>
      </c>
      <c r="L346" s="1">
        <v>0.226125772450811</v>
      </c>
      <c r="M346" s="1">
        <v>0.0131640134712217</v>
      </c>
      <c r="N346" s="1">
        <v>0.119371652825436</v>
      </c>
      <c r="O346" s="1">
        <v>73037.4169142923</v>
      </c>
      <c r="P346" s="15">
        <v>0.171248525410182</v>
      </c>
      <c r="Q346" s="1">
        <v>0.135003096176237</v>
      </c>
      <c r="R346" s="1">
        <v>0.693748378413581</v>
      </c>
      <c r="S346" s="1">
        <v>13.8288135705109</v>
      </c>
      <c r="T346" s="1">
        <v>96090.2724503563</v>
      </c>
      <c r="U346" s="15">
        <v>124.938839335026</v>
      </c>
      <c r="V346" s="1">
        <v>353461.514444761</v>
      </c>
      <c r="W346" s="15">
        <v>0.827395992112343</v>
      </c>
      <c r="X346" s="1">
        <v>0.116379264592341</v>
      </c>
      <c r="Y346" s="1">
        <v>0.0562247432953156</v>
      </c>
      <c r="Z346" s="1">
        <v>0.172604007887657</v>
      </c>
      <c r="AA346" s="1">
        <v>353.461514444761</v>
      </c>
      <c r="AB346" s="1">
        <v>9376.83043670498</v>
      </c>
      <c r="AC346" s="15">
        <v>1004.42413470385</v>
      </c>
      <c r="AD346" s="1">
        <v>260475.895753899</v>
      </c>
      <c r="AE346" s="15" t="e">
        <v>#N/A</v>
      </c>
      <c r="AF346" s="1">
        <v>53892.3637203502</v>
      </c>
      <c r="AG346" s="15">
        <v>106393.027839369</v>
      </c>
      <c r="AH346" s="15">
        <v>43.8348415973387</v>
      </c>
      <c r="AI346" s="1">
        <v>25.010042129163</v>
      </c>
      <c r="AJ346" s="1">
        <v>27.2761696378074</v>
      </c>
      <c r="AK346" s="1">
        <v>1.72634875744966</v>
      </c>
      <c r="AL346" s="1">
        <v>1.2597262417564</v>
      </c>
      <c r="AM346" s="1">
        <v>1.47994598481341</v>
      </c>
      <c r="AN346" s="1">
        <v>1658.87494882712</v>
      </c>
      <c r="AO346" s="15">
        <v>0.892287437265524</v>
      </c>
      <c r="AP346" s="1">
        <v>2097.1725602633</v>
      </c>
      <c r="AQ346" s="15">
        <v>2910.28756226766</v>
      </c>
      <c r="AR346" s="15">
        <v>8776.64827950326</v>
      </c>
      <c r="AS346" s="15">
        <v>904.494595172444</v>
      </c>
      <c r="AT346" s="1">
        <v>456.92050878983</v>
      </c>
      <c r="AU346" s="1">
        <v>15145.5235059965</v>
      </c>
      <c r="AV346" s="15">
        <v>4806.42910094898</v>
      </c>
      <c r="AW346" s="15">
        <v>0.292683795546295</v>
      </c>
      <c r="AX346" s="1">
        <v>10086.7032678331</v>
      </c>
      <c r="AY346" s="15">
        <v>0.580291348377573</v>
      </c>
      <c r="AZ346" s="1">
        <v>1476.84889484251</v>
      </c>
      <c r="BA346" s="1">
        <v>0.0859661781618521</v>
      </c>
      <c r="BB346" s="1">
        <v>678.96301405387</v>
      </c>
      <c r="BC346" s="15">
        <v>0.0410586779069966</v>
      </c>
      <c r="BD346" s="1">
        <v>17048.9442776785</v>
      </c>
      <c r="BE346" s="15">
        <v>0.553837591891873</v>
      </c>
      <c r="BF346" s="1">
        <v>0.227063244276289</v>
      </c>
      <c r="BG346" s="1">
        <v>0.150898193820967</v>
      </c>
      <c r="BH346" s="1">
        <v>0.0402787932238579</v>
      </c>
      <c r="BI346" s="1">
        <v>0.0279221767870138</v>
      </c>
    </row>
    <row r="347" ht="15.75" customHeight="1">
      <c r="A347" s="1" t="s">
        <v>1745</v>
      </c>
      <c r="B347" s="1" t="s">
        <v>821</v>
      </c>
      <c r="C347" s="1">
        <v>69.8</v>
      </c>
      <c r="D347" s="1">
        <v>13.2364871606533</v>
      </c>
      <c r="E347" s="1">
        <v>747.9022248</v>
      </c>
      <c r="F347" s="1" t="e">
        <v>#N/A</v>
      </c>
      <c r="G347" s="1">
        <v>0.0414676125608224</v>
      </c>
      <c r="H347" s="1" t="e">
        <v>#N/A</v>
      </c>
      <c r="I347" s="1">
        <v>0.0837428478777182</v>
      </c>
      <c r="J347" s="1">
        <v>0.836423030695557</v>
      </c>
      <c r="K347" s="1">
        <v>0.0569991484871019</v>
      </c>
      <c r="L347" s="1">
        <v>0.770834073405529</v>
      </c>
      <c r="M347" s="1">
        <v>0.0537768388433621</v>
      </c>
      <c r="N347" s="1">
        <v>0.179894453354651</v>
      </c>
      <c r="O347" s="1">
        <v>64866.9603896136</v>
      </c>
      <c r="P347" s="15">
        <v>0.194384671360476</v>
      </c>
      <c r="Q347" s="1">
        <v>0.154356319044233</v>
      </c>
      <c r="R347" s="1">
        <v>0.651259009595291</v>
      </c>
      <c r="S347" s="1">
        <v>9.25122456704383</v>
      </c>
      <c r="T347" s="1">
        <v>83153.5707704763</v>
      </c>
      <c r="U347" s="15">
        <v>100.062330708419</v>
      </c>
      <c r="V347" s="1">
        <v>249952.018861811</v>
      </c>
      <c r="W347" s="15">
        <v>0.714829798805058</v>
      </c>
      <c r="X347" s="1">
        <v>0.138484788574691</v>
      </c>
      <c r="Y347" s="1">
        <v>0.146685412620251</v>
      </c>
      <c r="Z347" s="1">
        <v>0.285170201194942</v>
      </c>
      <c r="AA347" s="1">
        <v>249.952018861811</v>
      </c>
      <c r="AB347" s="1">
        <v>7639.22470150138</v>
      </c>
      <c r="AC347" s="15">
        <v>542.336641141116</v>
      </c>
      <c r="AD347" s="1">
        <v>177957.45200457</v>
      </c>
      <c r="AE347" s="15" t="e">
        <v>#N/A</v>
      </c>
      <c r="AF347" s="1">
        <v>39141.0645059403</v>
      </c>
      <c r="AG347" s="15">
        <v>60088.9384137086</v>
      </c>
      <c r="AH347" s="15">
        <v>37.107941206601</v>
      </c>
      <c r="AI347" s="1">
        <v>21.401395983351</v>
      </c>
      <c r="AJ347" s="1">
        <v>26.2852836923815</v>
      </c>
      <c r="AK347" s="1">
        <v>1.51811932989118</v>
      </c>
      <c r="AL347" s="1">
        <v>1.06550050698046</v>
      </c>
      <c r="AM347" s="1">
        <v>1.34241502429962</v>
      </c>
      <c r="AN347" s="1">
        <v>1148.8424221893</v>
      </c>
      <c r="AO347" s="15">
        <v>1.24118989075303</v>
      </c>
      <c r="AP347" s="1">
        <v>2461.85347689315</v>
      </c>
      <c r="AQ347" s="15">
        <v>3746.79945329666</v>
      </c>
      <c r="AR347" s="15">
        <v>10002.4334878807</v>
      </c>
      <c r="AS347" s="15">
        <v>1067.15774473519</v>
      </c>
      <c r="AT347" s="1">
        <v>524.834737060672</v>
      </c>
      <c r="AU347" s="1">
        <v>17803.0788998664</v>
      </c>
      <c r="AV347" s="15">
        <v>10254.6680678548</v>
      </c>
      <c r="AW347" s="15">
        <v>0.521754157704682</v>
      </c>
      <c r="AX347" s="1">
        <v>6405.6565344284</v>
      </c>
      <c r="AY347" s="15">
        <v>0.318868695993553</v>
      </c>
      <c r="AZ347" s="1">
        <v>1513.49130905302</v>
      </c>
      <c r="BA347" s="1">
        <v>0.0726345002028085</v>
      </c>
      <c r="BB347" s="1">
        <v>1729.08695767209</v>
      </c>
      <c r="BC347" s="15">
        <v>0.0867426460855455</v>
      </c>
      <c r="BD347" s="1">
        <v>19902.9028690083</v>
      </c>
      <c r="BE347" s="15">
        <v>0.522746241180435</v>
      </c>
      <c r="BF347" s="1">
        <v>0.238639105224522</v>
      </c>
      <c r="BG347" s="1">
        <v>0.163259853263243</v>
      </c>
      <c r="BH347" s="1">
        <v>0.0432977538160014</v>
      </c>
      <c r="BI347" s="1">
        <v>0.0320570465157984</v>
      </c>
    </row>
    <row r="348" ht="15.75" customHeight="1">
      <c r="A348" s="1" t="s">
        <v>1883</v>
      </c>
      <c r="B348" s="1" t="s">
        <v>824</v>
      </c>
      <c r="C348" s="1">
        <v>22.95</v>
      </c>
      <c r="D348" s="1">
        <v>75.762075748456</v>
      </c>
      <c r="E348" s="1">
        <v>1313.1740445</v>
      </c>
      <c r="F348" s="1">
        <v>0.0124620558412381</v>
      </c>
      <c r="G348" s="1">
        <v>0.0127058851431984</v>
      </c>
      <c r="H348" s="1" t="e">
        <v>#N/A</v>
      </c>
      <c r="I348" s="1">
        <v>0.0273574735053597</v>
      </c>
      <c r="J348" s="1">
        <v>0.917344504371392</v>
      </c>
      <c r="K348" s="1">
        <v>0.0344750532589546</v>
      </c>
      <c r="L348" s="1">
        <v>0.489098690479763</v>
      </c>
      <c r="M348" s="1">
        <v>0.00987857784074378</v>
      </c>
      <c r="N348" s="1">
        <v>0.138668656841342</v>
      </c>
      <c r="O348" s="1">
        <v>69398.1089740156</v>
      </c>
      <c r="P348" s="15">
        <v>0.159488256042107</v>
      </c>
      <c r="Q348" s="1">
        <v>0.167247081600384</v>
      </c>
      <c r="R348" s="1">
        <v>0.673264662357509</v>
      </c>
      <c r="S348" s="1">
        <v>13.3630697087548</v>
      </c>
      <c r="T348" s="1">
        <v>90673.8678763286</v>
      </c>
      <c r="U348" s="15">
        <v>130.269587094549</v>
      </c>
      <c r="V348" s="1">
        <v>297889.586409656</v>
      </c>
      <c r="W348" s="15">
        <v>0.817023629894895</v>
      </c>
      <c r="X348" s="1">
        <v>0.11899464790166</v>
      </c>
      <c r="Y348" s="1">
        <v>0.0639817222034445</v>
      </c>
      <c r="Z348" s="1">
        <v>0.182976370105105</v>
      </c>
      <c r="AA348" s="1">
        <v>297.889586409656</v>
      </c>
      <c r="AB348" s="1">
        <v>7922.61261450786</v>
      </c>
      <c r="AC348" s="15">
        <v>870.706025822611</v>
      </c>
      <c r="AD348" s="1">
        <v>248477.910659785</v>
      </c>
      <c r="AE348" s="15" t="e">
        <v>#N/A</v>
      </c>
      <c r="AF348" s="1">
        <v>46647.8283358941</v>
      </c>
      <c r="AG348" s="15">
        <v>79342.6769854114</v>
      </c>
      <c r="AH348" s="15">
        <v>46.9788166289126</v>
      </c>
      <c r="AI348" s="1">
        <v>25.2490316714118</v>
      </c>
      <c r="AJ348" s="1">
        <v>28.957301799744</v>
      </c>
      <c r="AK348" s="1">
        <v>2.16114064856161</v>
      </c>
      <c r="AL348" s="1">
        <v>1.24658895252504</v>
      </c>
      <c r="AM348" s="1">
        <v>1.65904732664852</v>
      </c>
      <c r="AN348" s="1">
        <v>583.534563609021</v>
      </c>
      <c r="AO348" s="15">
        <v>0.997599721189821</v>
      </c>
      <c r="AP348" s="1">
        <v>2012.70834553112</v>
      </c>
      <c r="AQ348" s="15">
        <v>2752.0821890567</v>
      </c>
      <c r="AR348" s="15">
        <v>8650.96344051293</v>
      </c>
      <c r="AS348" s="15">
        <v>921.92651162319</v>
      </c>
      <c r="AT348" s="1">
        <v>441.514550891658</v>
      </c>
      <c r="AU348" s="1">
        <v>14779.1950376156</v>
      </c>
      <c r="AV348" s="15">
        <v>6544.26848220055</v>
      </c>
      <c r="AW348" s="15">
        <v>0.419310011007398</v>
      </c>
      <c r="AX348" s="1">
        <v>7455.27851658367</v>
      </c>
      <c r="AY348" s="15">
        <v>0.450159593946798</v>
      </c>
      <c r="AZ348" s="1">
        <v>1149.31799595561</v>
      </c>
      <c r="BA348" s="1">
        <v>0.0708851098232477</v>
      </c>
      <c r="BB348" s="1">
        <v>932.022288493354</v>
      </c>
      <c r="BC348" s="15">
        <v>0.0596452852280566</v>
      </c>
      <c r="BD348" s="1">
        <v>16080.8872832332</v>
      </c>
      <c r="BE348" s="15">
        <v>0.556808998359167</v>
      </c>
      <c r="BF348" s="1">
        <v>0.234086657976201</v>
      </c>
      <c r="BG348" s="1">
        <v>0.1452137985144</v>
      </c>
      <c r="BH348" s="1">
        <v>0.0377937331785008</v>
      </c>
      <c r="BI348" s="1">
        <v>0.0260968119717313</v>
      </c>
    </row>
    <row r="349" ht="15.75" customHeight="1">
      <c r="A349" s="1" t="s">
        <v>1884</v>
      </c>
      <c r="B349" s="1" t="s">
        <v>826</v>
      </c>
      <c r="C349" s="1">
        <v>103.15</v>
      </c>
      <c r="D349" s="1">
        <v>8.53576533497373</v>
      </c>
      <c r="E349" s="1">
        <v>799.7377429</v>
      </c>
      <c r="F349" s="1">
        <v>0.017999608499717</v>
      </c>
      <c r="G349" s="1">
        <v>0.0135148184599861</v>
      </c>
      <c r="H349" s="1" t="e">
        <v>#N/A</v>
      </c>
      <c r="I349" s="1">
        <v>0.031544747333268</v>
      </c>
      <c r="J349" s="1">
        <v>0.937231911899974</v>
      </c>
      <c r="K349" s="1">
        <v>0.0255482283693193</v>
      </c>
      <c r="L349" s="1">
        <v>0.400661878089199</v>
      </c>
      <c r="M349" s="1">
        <v>0.018019501998284</v>
      </c>
      <c r="N349" s="1">
        <v>0.141715567032979</v>
      </c>
      <c r="O349" s="1">
        <v>65835.9637971311</v>
      </c>
      <c r="P349" s="15">
        <v>0.202108608660659</v>
      </c>
      <c r="Q349" s="1">
        <v>0.164417184416599</v>
      </c>
      <c r="R349" s="1">
        <v>0.633474206922742</v>
      </c>
      <c r="S349" s="1">
        <v>9.6826741024767</v>
      </c>
      <c r="T349" s="1">
        <v>77736.7861156566</v>
      </c>
      <c r="U349" s="15">
        <v>93.1467237148747</v>
      </c>
      <c r="V349" s="1">
        <v>268940.386282224</v>
      </c>
      <c r="W349" s="15">
        <v>0.843004156060119</v>
      </c>
      <c r="X349" s="1">
        <v>0.0387546252908848</v>
      </c>
      <c r="Y349" s="1">
        <v>0.118241218648996</v>
      </c>
      <c r="Z349" s="1">
        <v>0.156995843939881</v>
      </c>
      <c r="AA349" s="1">
        <v>268.940386282224</v>
      </c>
      <c r="AB349" s="1">
        <v>6277.48645674179</v>
      </c>
      <c r="AC349" s="15">
        <v>618.656923338262</v>
      </c>
      <c r="AD349" s="1">
        <v>204664.579628626</v>
      </c>
      <c r="AE349" s="15" t="e">
        <v>#N/A</v>
      </c>
      <c r="AF349" s="1">
        <v>44677.6377682575</v>
      </c>
      <c r="AG349" s="15">
        <v>75020.8003049461</v>
      </c>
      <c r="AH349" s="15">
        <v>33.4050053811372</v>
      </c>
      <c r="AI349" s="1">
        <v>20.1827444757833</v>
      </c>
      <c r="AJ349" s="1">
        <v>23.0207613641268</v>
      </c>
      <c r="AK349" s="1">
        <v>1.79137414650022</v>
      </c>
      <c r="AL349" s="1">
        <v>1.0756045766095</v>
      </c>
      <c r="AM349" s="1">
        <v>1.44131881909614</v>
      </c>
      <c r="AN349" s="1">
        <v>2205.38784765163</v>
      </c>
      <c r="AO349" s="1">
        <v>1.31123826361406</v>
      </c>
      <c r="AP349" s="1">
        <v>2262.39753477065</v>
      </c>
      <c r="AQ349" s="15">
        <v>3284.54606940873</v>
      </c>
      <c r="AR349" s="15">
        <v>9351.42771164064</v>
      </c>
      <c r="AS349" s="15">
        <v>844.328026274524</v>
      </c>
      <c r="AT349" s="1">
        <v>596.991214605835</v>
      </c>
      <c r="AU349" s="1">
        <v>16339.6905567004</v>
      </c>
      <c r="AV349" s="15">
        <v>8777.90735048775</v>
      </c>
      <c r="AW349" s="15">
        <v>0.465440741608863</v>
      </c>
      <c r="AX349" s="1">
        <v>7351.8778227495</v>
      </c>
      <c r="AY349" s="15">
        <v>0.379252303520092</v>
      </c>
      <c r="AZ349" s="1">
        <v>1885.71727340889</v>
      </c>
      <c r="BA349" s="1">
        <v>0.0979137245834521</v>
      </c>
      <c r="BB349" s="1">
        <v>1086.36859151962</v>
      </c>
      <c r="BC349" s="15">
        <v>0.0573932303089813</v>
      </c>
      <c r="BD349" s="1">
        <v>19101.8710381657</v>
      </c>
      <c r="BE349" s="15">
        <v>0.533137690191261</v>
      </c>
      <c r="BF349" s="1">
        <v>0.226170470238603</v>
      </c>
      <c r="BG349" s="1">
        <v>0.162375196783365</v>
      </c>
      <c r="BH349" s="1">
        <v>0.0420582228847973</v>
      </c>
      <c r="BI349" s="1">
        <v>0.0362584199019737</v>
      </c>
    </row>
    <row r="350" ht="15.75" customHeight="1">
      <c r="A350" s="1" t="s">
        <v>1886</v>
      </c>
      <c r="B350" s="1" t="s">
        <v>828</v>
      </c>
      <c r="C350" s="1">
        <v>29.3</v>
      </c>
      <c r="D350" s="1">
        <v>142.007627930175</v>
      </c>
      <c r="E350" s="1">
        <v>3615.2341794</v>
      </c>
      <c r="F350" s="1">
        <v>0.0387413478787886</v>
      </c>
      <c r="G350" s="1">
        <v>0.0853837588031946</v>
      </c>
      <c r="H350" s="1">
        <v>0.00324429819424304</v>
      </c>
      <c r="I350" s="1">
        <v>0.0624449395259087</v>
      </c>
      <c r="J350" s="1">
        <v>0.749996678826714</v>
      </c>
      <c r="K350" s="1">
        <v>0.0623323605014398</v>
      </c>
      <c r="L350" s="1">
        <v>0.338661050810322</v>
      </c>
      <c r="M350" s="1">
        <v>0.028140781964465</v>
      </c>
      <c r="N350" s="1">
        <v>0.150186214247636</v>
      </c>
      <c r="O350" s="1">
        <v>80435.1830101113</v>
      </c>
      <c r="P350" s="15">
        <v>0.175106575022153</v>
      </c>
      <c r="Q350" s="1">
        <v>0.17275814179596</v>
      </c>
      <c r="R350" s="1">
        <v>0.652135283181886</v>
      </c>
      <c r="S350" s="1">
        <v>30.4218884681446</v>
      </c>
      <c r="T350" s="1">
        <v>103248.007390096</v>
      </c>
      <c r="U350" s="15">
        <v>136.340256494169</v>
      </c>
      <c r="V350" s="1">
        <v>352567.274690775</v>
      </c>
      <c r="W350" s="15">
        <v>0.784879685205027</v>
      </c>
      <c r="X350" s="1">
        <v>0.181328459487751</v>
      </c>
      <c r="Y350" s="1">
        <v>0.033791855307222</v>
      </c>
      <c r="Z350" s="1">
        <v>0.215120314794973</v>
      </c>
      <c r="AA350" s="1">
        <v>352.567274690775</v>
      </c>
      <c r="AB350" s="1">
        <v>11552.6688666491</v>
      </c>
      <c r="AC350" s="15">
        <v>1086.73085809673</v>
      </c>
      <c r="AD350" s="1">
        <v>250102.312896762</v>
      </c>
      <c r="AE350" s="15" t="e">
        <v>#N/A</v>
      </c>
      <c r="AF350" s="1">
        <v>51901.3448339642</v>
      </c>
      <c r="AG350" s="15">
        <v>92189.9943614052</v>
      </c>
      <c r="AH350" s="15">
        <v>64.2454337658066</v>
      </c>
      <c r="AI350" s="1">
        <v>30.3767384406073</v>
      </c>
      <c r="AJ350" s="1">
        <v>36.2400280930977</v>
      </c>
      <c r="AK350" s="1">
        <v>2.12804926324699</v>
      </c>
      <c r="AL350" s="1">
        <v>1.46334303973657</v>
      </c>
      <c r="AM350" s="1">
        <v>1.76695850781701</v>
      </c>
      <c r="AN350" s="1">
        <v>308.044970183599</v>
      </c>
      <c r="AO350" s="15">
        <v>0.896005793215653</v>
      </c>
      <c r="AP350" s="1">
        <v>2021.27468467693</v>
      </c>
      <c r="AQ350" s="15">
        <v>2849.61542040681</v>
      </c>
      <c r="AR350" s="15">
        <v>9455.35079657639</v>
      </c>
      <c r="AS350" s="15">
        <v>1101.07409519475</v>
      </c>
      <c r="AT350" s="1">
        <v>494.97759320725</v>
      </c>
      <c r="AU350" s="1">
        <v>15922.2925900621</v>
      </c>
      <c r="AV350" s="15">
        <v>4286.02952057744</v>
      </c>
      <c r="AW350" s="15">
        <v>0.262078924907829</v>
      </c>
      <c r="AX350" s="1">
        <v>10206.7112337557</v>
      </c>
      <c r="AY350" s="15">
        <v>0.610932279562564</v>
      </c>
      <c r="AZ350" s="1">
        <v>1170.45373610269</v>
      </c>
      <c r="BA350" s="1">
        <v>0.0713518147115085</v>
      </c>
      <c r="BB350" s="1">
        <v>921.641230345879</v>
      </c>
      <c r="BC350" s="15">
        <v>0.0556369808109594</v>
      </c>
      <c r="BD350" s="1">
        <v>16584.8357207817</v>
      </c>
      <c r="BE350" s="15">
        <v>0.577841245379553</v>
      </c>
      <c r="BF350" s="1">
        <v>0.237145712574435</v>
      </c>
      <c r="BG350" s="1">
        <v>0.134812695797541</v>
      </c>
      <c r="BH350" s="1">
        <v>0.031981120580982</v>
      </c>
      <c r="BI350" s="1">
        <v>0.0182192256674882</v>
      </c>
    </row>
    <row r="351" ht="15.75" customHeight="1">
      <c r="A351" s="1" t="s">
        <v>1812</v>
      </c>
      <c r="B351" s="1" t="s">
        <v>830</v>
      </c>
      <c r="C351" s="1">
        <v>85.5</v>
      </c>
      <c r="D351" s="1">
        <v>8.58537228988326</v>
      </c>
      <c r="E351" s="1">
        <v>670.6054892</v>
      </c>
      <c r="F351" s="1" t="e">
        <v>#N/A</v>
      </c>
      <c r="G351" s="1" t="e">
        <v>#N/A</v>
      </c>
      <c r="H351" s="1" t="e">
        <v>#N/A</v>
      </c>
      <c r="I351" s="1">
        <v>0.0268616335455781</v>
      </c>
      <c r="J351" s="1">
        <v>0.949453180957665</v>
      </c>
      <c r="K351" s="1">
        <v>0.0261331316953789</v>
      </c>
      <c r="L351" s="1">
        <v>0.512159144621111</v>
      </c>
      <c r="M351" s="1" t="e">
        <v>#N/A</v>
      </c>
      <c r="N351" s="1">
        <v>0.14674903044455</v>
      </c>
      <c r="O351" s="1">
        <v>63839.0986382395</v>
      </c>
      <c r="P351" s="15">
        <v>0.214339717698314</v>
      </c>
      <c r="Q351" s="1">
        <v>0.1644897396051</v>
      </c>
      <c r="R351" s="1">
        <v>0.621170542696586</v>
      </c>
      <c r="S351" s="1">
        <v>7.6267680845916</v>
      </c>
      <c r="T351" s="1">
        <v>85600.2116583528</v>
      </c>
      <c r="U351" s="15">
        <v>101.134219488754</v>
      </c>
      <c r="V351" s="1">
        <v>309762.823068762</v>
      </c>
      <c r="W351" s="15">
        <v>0.800019494995429</v>
      </c>
      <c r="X351" s="1">
        <v>0.0360551049215005</v>
      </c>
      <c r="Y351" s="1">
        <v>0.163925400083071</v>
      </c>
      <c r="Z351" s="1">
        <v>0.199980505004571</v>
      </c>
      <c r="AA351" s="1">
        <v>309.762823068762</v>
      </c>
      <c r="AB351" s="1">
        <v>8113.56995674291</v>
      </c>
      <c r="AC351" s="15">
        <v>684.891624653883</v>
      </c>
      <c r="AD351" s="15">
        <v>231906.975467703</v>
      </c>
      <c r="AE351" s="15" t="e">
        <v>#N/A</v>
      </c>
      <c r="AF351" s="1">
        <v>44191.2492986287</v>
      </c>
      <c r="AG351" s="15">
        <v>71807.3706508458</v>
      </c>
      <c r="AH351" s="15">
        <v>34.3921307286368</v>
      </c>
      <c r="AI351" s="1">
        <v>21.1757262481279</v>
      </c>
      <c r="AJ351" s="1">
        <v>24.0524753242032</v>
      </c>
      <c r="AK351" s="1">
        <v>1.71526854268478</v>
      </c>
      <c r="AL351" s="1">
        <v>0.88742491160522</v>
      </c>
      <c r="AM351" s="1">
        <v>1.22947995774083</v>
      </c>
      <c r="AN351" s="1">
        <v>1651.24387189403</v>
      </c>
      <c r="AO351" s="15">
        <v>1.21073339652914</v>
      </c>
      <c r="AP351" s="1">
        <v>2435.25285029832</v>
      </c>
      <c r="AQ351" s="15">
        <v>3589.70202267769</v>
      </c>
      <c r="AR351" s="15">
        <v>9428.75293795015</v>
      </c>
      <c r="AS351" s="15">
        <v>1057.01381649233</v>
      </c>
      <c r="AT351" s="15">
        <v>551.686402002687</v>
      </c>
      <c r="AU351" s="1">
        <v>17062.4080294212</v>
      </c>
      <c r="AV351" s="15">
        <v>9208.29141766294</v>
      </c>
      <c r="AW351" s="15">
        <v>0.481913477096164</v>
      </c>
      <c r="AX351" s="1">
        <v>7732.59823620868</v>
      </c>
      <c r="AY351" s="15">
        <v>0.381501982127982</v>
      </c>
      <c r="AZ351" s="1">
        <v>1564.59682624433</v>
      </c>
      <c r="BA351" s="15">
        <v>0.0792943354780699</v>
      </c>
      <c r="BB351" s="1">
        <v>1095.03795948971</v>
      </c>
      <c r="BC351" s="15">
        <v>0.057290205290753</v>
      </c>
      <c r="BD351" s="1">
        <v>19600.5244396057</v>
      </c>
      <c r="BE351" s="15">
        <v>0.523349659380453</v>
      </c>
      <c r="BF351" s="1">
        <v>0.236411106043769</v>
      </c>
      <c r="BG351" s="1">
        <v>0.165838636830542</v>
      </c>
      <c r="BH351" s="1">
        <v>0.0407672834898859</v>
      </c>
      <c r="BI351" s="1">
        <v>0.0336333142553506</v>
      </c>
    </row>
    <row r="352" ht="15.75" customHeight="1">
      <c r="A352" s="1" t="s">
        <v>1627</v>
      </c>
      <c r="B352" s="1" t="s">
        <v>832</v>
      </c>
      <c r="C352" s="1">
        <v>71.2</v>
      </c>
      <c r="D352" s="1">
        <v>14.0962371749855</v>
      </c>
      <c r="E352" s="1">
        <v>876.52322855</v>
      </c>
      <c r="F352" s="1">
        <v>0.00849058738944038</v>
      </c>
      <c r="G352" s="1">
        <v>0.0121268498660411</v>
      </c>
      <c r="H352" s="1" t="e">
        <v>#N/A</v>
      </c>
      <c r="I352" s="1">
        <v>0.0419252374387944</v>
      </c>
      <c r="J352" s="1">
        <v>0.914666298074462</v>
      </c>
      <c r="K352" s="1">
        <v>0.0355673759990961</v>
      </c>
      <c r="L352" s="1">
        <v>0.704645101963409</v>
      </c>
      <c r="M352" s="1">
        <v>0.028380918282066</v>
      </c>
      <c r="N352" s="1">
        <v>0.181282350052394</v>
      </c>
      <c r="O352" s="1">
        <v>63499.9067390512</v>
      </c>
      <c r="P352" s="15">
        <v>0.204097170348278</v>
      </c>
      <c r="Q352" s="1">
        <v>0.165400870507829</v>
      </c>
      <c r="R352" s="1">
        <v>0.630501959143893</v>
      </c>
      <c r="S352" s="1">
        <v>11.8541246317767</v>
      </c>
      <c r="T352" s="1">
        <v>80797.0149990176</v>
      </c>
      <c r="U352" s="15">
        <v>81.2688063561425</v>
      </c>
      <c r="V352" s="1">
        <v>279704.084859874</v>
      </c>
      <c r="W352" s="15">
        <v>0.785116553231067</v>
      </c>
      <c r="X352" s="1">
        <v>0.0853874173348431</v>
      </c>
      <c r="Y352" s="1">
        <v>0.12949602943409</v>
      </c>
      <c r="Z352" s="1">
        <v>0.214883446768933</v>
      </c>
      <c r="AA352" s="1">
        <v>279.704084859874</v>
      </c>
      <c r="AB352" s="1">
        <v>6899.97281647055</v>
      </c>
      <c r="AC352" s="15">
        <v>641.578754199463</v>
      </c>
      <c r="AD352" s="1">
        <v>192407.851434906</v>
      </c>
      <c r="AE352" s="15" t="e">
        <v>#N/A</v>
      </c>
      <c r="AF352" s="1">
        <v>41352.5252312508</v>
      </c>
      <c r="AG352" s="15">
        <v>64315.8194539969</v>
      </c>
      <c r="AH352" s="15">
        <v>36.0421072320682</v>
      </c>
      <c r="AI352" s="1">
        <v>21.5027791472692</v>
      </c>
      <c r="AJ352" s="1">
        <v>23.1131514197866</v>
      </c>
      <c r="AK352" s="1">
        <v>1.4735104535753</v>
      </c>
      <c r="AL352" s="1">
        <v>0.894648136189266</v>
      </c>
      <c r="AM352" s="1">
        <v>1.17368607004786</v>
      </c>
      <c r="AN352" s="1">
        <v>1385.75738490051</v>
      </c>
      <c r="AO352" s="1">
        <v>1.26036815163622</v>
      </c>
      <c r="AP352" s="1">
        <v>2409.01373257737</v>
      </c>
      <c r="AQ352" s="15">
        <v>3646.66777831737</v>
      </c>
      <c r="AR352" s="15">
        <v>9795.60472425086</v>
      </c>
      <c r="AS352" s="15">
        <v>1173.38577575566</v>
      </c>
      <c r="AT352" s="15">
        <v>623.465108738789</v>
      </c>
      <c r="AU352" s="1">
        <v>17648.1371196401</v>
      </c>
      <c r="AV352" s="15">
        <v>9947.69102035949</v>
      </c>
      <c r="AW352" s="15">
        <v>0.509913597538311</v>
      </c>
      <c r="AX352" s="1">
        <v>6856.85166408316</v>
      </c>
      <c r="AY352" s="15">
        <v>0.340799802182117</v>
      </c>
      <c r="AZ352" s="1">
        <v>1386.37463210044</v>
      </c>
      <c r="BA352" s="1">
        <v>0.0698172356581511</v>
      </c>
      <c r="BB352" s="1">
        <v>1562.64652192953</v>
      </c>
      <c r="BC352" s="15">
        <v>0.0794693646121166</v>
      </c>
      <c r="BD352" s="1">
        <v>19753.5638384726</v>
      </c>
      <c r="BE352" s="15">
        <v>0.53586771741527</v>
      </c>
      <c r="BF352" s="1">
        <v>0.234826250417804</v>
      </c>
      <c r="BG352" s="1">
        <v>0.167814403710744</v>
      </c>
      <c r="BH352" s="1">
        <v>0.0391245180829282</v>
      </c>
      <c r="BI352" s="1">
        <v>0.0223671103732534</v>
      </c>
    </row>
    <row r="353" ht="15.75" customHeight="1">
      <c r="A353" s="1" t="s">
        <v>1889</v>
      </c>
      <c r="B353" s="1" t="s">
        <v>834</v>
      </c>
      <c r="C353" s="1">
        <v>189.85</v>
      </c>
      <c r="D353" s="1">
        <v>7.37557938488143</v>
      </c>
      <c r="E353" s="1">
        <v>1209.341135</v>
      </c>
      <c r="F353" s="1" t="e">
        <v>#N/A</v>
      </c>
      <c r="G353" s="1">
        <v>0.0119932812449974</v>
      </c>
      <c r="H353" s="1" t="e">
        <v>#N/A</v>
      </c>
      <c r="I353" s="1">
        <v>0.0400330173985318</v>
      </c>
      <c r="J353" s="1">
        <v>0.915331307178172</v>
      </c>
      <c r="K353" s="1">
        <v>0.0376205949277663</v>
      </c>
      <c r="L353" s="1">
        <v>0.739471094300187</v>
      </c>
      <c r="M353" s="1">
        <v>0.0190853547783337</v>
      </c>
      <c r="N353" s="1">
        <v>0.171629849292461</v>
      </c>
      <c r="O353" s="1">
        <v>63453.0995615662</v>
      </c>
      <c r="P353" s="15">
        <v>0.197956702327242</v>
      </c>
      <c r="Q353" s="1">
        <v>0.148393728088114</v>
      </c>
      <c r="R353" s="1">
        <v>0.653649569584644</v>
      </c>
      <c r="S353" s="1">
        <v>14.5963322104218</v>
      </c>
      <c r="T353" s="1">
        <v>85303.3969697254</v>
      </c>
      <c r="U353" s="15">
        <v>100.660787244952</v>
      </c>
      <c r="V353" s="1">
        <v>318718.681391748</v>
      </c>
      <c r="W353" s="15">
        <v>0.710410735989458</v>
      </c>
      <c r="X353" s="1">
        <v>0.107051617078766</v>
      </c>
      <c r="Y353" s="1">
        <v>0.182537646931776</v>
      </c>
      <c r="Z353" s="1">
        <v>0.289589264010542</v>
      </c>
      <c r="AA353" s="1">
        <v>318.718681391748</v>
      </c>
      <c r="AB353" s="1">
        <v>7354.6343480659</v>
      </c>
      <c r="AC353" s="15">
        <v>606.504043625374</v>
      </c>
      <c r="AD353" s="1">
        <v>216395.056681343</v>
      </c>
      <c r="AE353" s="15" t="e">
        <v>#N/A</v>
      </c>
      <c r="AF353" s="1">
        <v>40326.1796584133</v>
      </c>
      <c r="AG353" s="15">
        <v>64238.4127920147</v>
      </c>
      <c r="AH353" s="15">
        <v>29.3403130719334</v>
      </c>
      <c r="AI353" s="1">
        <v>20.8981625356992</v>
      </c>
      <c r="AJ353" s="1">
        <v>22.7018716844695</v>
      </c>
      <c r="AK353" s="1">
        <v>1.47471695812282</v>
      </c>
      <c r="AL353" s="1">
        <v>1.05805800263599</v>
      </c>
      <c r="AM353" s="1">
        <v>1.31339157121385</v>
      </c>
      <c r="AN353" s="1">
        <v>537.392205715387</v>
      </c>
      <c r="AO353" s="15">
        <v>1.13232853180948</v>
      </c>
      <c r="AP353" s="1">
        <v>2343.71763762092</v>
      </c>
      <c r="AQ353" s="15">
        <v>3876.74895967216</v>
      </c>
      <c r="AR353" s="15">
        <v>9275.20271937165</v>
      </c>
      <c r="AS353" s="15">
        <v>1002.39439469658</v>
      </c>
      <c r="AT353" s="1">
        <v>640.003252680229</v>
      </c>
      <c r="AU353" s="1">
        <v>17138.0669640415</v>
      </c>
      <c r="AV353" s="15">
        <v>8770.65439134881</v>
      </c>
      <c r="AW353" s="15">
        <v>0.472079966131782</v>
      </c>
      <c r="AX353" s="1">
        <v>6725.43457160548</v>
      </c>
      <c r="AY353" s="15">
        <v>0.350797591300415</v>
      </c>
      <c r="AZ353" s="1">
        <v>1502.21757282649</v>
      </c>
      <c r="BA353" s="1">
        <v>0.0780309789263573</v>
      </c>
      <c r="BB353" s="1">
        <v>1862.9859785646</v>
      </c>
      <c r="BC353" s="15">
        <v>0.0990914636431064</v>
      </c>
      <c r="BD353" s="1">
        <v>18861.2925143454</v>
      </c>
      <c r="BE353" s="15">
        <v>0.536727056177723</v>
      </c>
      <c r="BF353" s="1">
        <v>0.256374814059032</v>
      </c>
      <c r="BG353" s="1">
        <v>0.137661054762785</v>
      </c>
      <c r="BH353" s="1">
        <v>0.0496094328497304</v>
      </c>
      <c r="BI353" s="1">
        <v>0.01962764215073</v>
      </c>
    </row>
    <row r="354" ht="15.75" customHeight="1">
      <c r="A354" s="1" t="s">
        <v>1630</v>
      </c>
      <c r="B354" s="1" t="s">
        <v>836</v>
      </c>
      <c r="C354" s="1">
        <v>77.65</v>
      </c>
      <c r="D354" s="1">
        <v>14.3011755990173</v>
      </c>
      <c r="E354" s="1">
        <v>994.5602578</v>
      </c>
      <c r="F354" s="1">
        <v>0.00849058738944038</v>
      </c>
      <c r="G354" s="1">
        <v>0.0126759079754534</v>
      </c>
      <c r="H354" s="1" t="e">
        <v>#N/A</v>
      </c>
      <c r="I354" s="1">
        <v>0.0281378593355239</v>
      </c>
      <c r="J354" s="1">
        <v>0.925497497760599</v>
      </c>
      <c r="K354" s="1">
        <v>0.0362314360538699</v>
      </c>
      <c r="L354" s="1">
        <v>0.604993726367191</v>
      </c>
      <c r="M354" s="1">
        <v>0.0114993254102155</v>
      </c>
      <c r="N354" s="1">
        <v>0.1560959075599</v>
      </c>
      <c r="O354" s="1">
        <v>63873.9981494634</v>
      </c>
      <c r="P354" s="15">
        <v>0.212150614562553</v>
      </c>
      <c r="Q354" s="1">
        <v>0.163258425947665</v>
      </c>
      <c r="R354" s="1">
        <v>0.624590959489782</v>
      </c>
      <c r="S354" s="1">
        <v>10.5134661247732</v>
      </c>
      <c r="T354" s="1">
        <v>86647.5821063643</v>
      </c>
      <c r="U354" s="15">
        <v>106.858468589055</v>
      </c>
      <c r="V354" s="1">
        <v>279267.893445078</v>
      </c>
      <c r="W354" s="15">
        <v>0.823351533399671</v>
      </c>
      <c r="X354" s="1">
        <v>0.072031616571224</v>
      </c>
      <c r="Y354" s="1">
        <v>0.104616850029105</v>
      </c>
      <c r="Z354" s="1">
        <v>0.176648466600329</v>
      </c>
      <c r="AA354" s="1">
        <v>279.267893445078</v>
      </c>
      <c r="AB354" s="1">
        <v>6839.34738659934</v>
      </c>
      <c r="AC354" s="15">
        <v>705.16285162184</v>
      </c>
      <c r="AD354" s="1">
        <v>203197.9644401</v>
      </c>
      <c r="AE354" s="15" t="e">
        <v>#N/A</v>
      </c>
      <c r="AF354" s="1">
        <v>43496.5245644892</v>
      </c>
      <c r="AG354" s="15">
        <v>68219.9294551076</v>
      </c>
      <c r="AH354" s="15">
        <v>37.6878131552745</v>
      </c>
      <c r="AI354" s="1">
        <v>21.9676473651152</v>
      </c>
      <c r="AJ354" s="1">
        <v>24.0241354632946</v>
      </c>
      <c r="AK354" s="1">
        <v>1.35876520440228</v>
      </c>
      <c r="AL354" s="1">
        <v>0.73605087336939</v>
      </c>
      <c r="AM354" s="1">
        <v>1.08220652560394</v>
      </c>
      <c r="AN354" s="1">
        <v>410.984372534818</v>
      </c>
      <c r="AO354" s="1">
        <v>1.04463138332116</v>
      </c>
      <c r="AP354" s="1">
        <v>2215.39447330609</v>
      </c>
      <c r="AQ354" s="15">
        <v>3107.49184603101</v>
      </c>
      <c r="AR354" s="15">
        <v>9007.49007688733</v>
      </c>
      <c r="AS354" s="15">
        <v>953.257770521785</v>
      </c>
      <c r="AT354" s="15">
        <v>563.02692431996</v>
      </c>
      <c r="AU354" s="1">
        <v>15846.6610910662</v>
      </c>
      <c r="AV354" s="15">
        <v>8860.46793856639</v>
      </c>
      <c r="AW354" s="15">
        <v>0.500548179585096</v>
      </c>
      <c r="AX354" s="1">
        <v>6370.72003304253</v>
      </c>
      <c r="AY354" s="15">
        <v>0.343895685710439</v>
      </c>
      <c r="AZ354" s="1">
        <v>1400.0199209999</v>
      </c>
      <c r="BA354" s="1">
        <v>0.0772647694901882</v>
      </c>
      <c r="BB354" s="1">
        <v>1393.50905229421</v>
      </c>
      <c r="BC354" s="15">
        <v>0.0782913651946713</v>
      </c>
      <c r="BD354" s="1">
        <v>18024.716944903</v>
      </c>
      <c r="BE354" s="15">
        <v>0.53276684841932</v>
      </c>
      <c r="BF354" s="1">
        <v>0.234401839215098</v>
      </c>
      <c r="BG354" s="1">
        <v>0.173156902015629</v>
      </c>
      <c r="BH354" s="1">
        <v>0.042581311300389</v>
      </c>
      <c r="BI354" s="1">
        <v>0.017093099049563</v>
      </c>
    </row>
    <row r="355" ht="15.75" customHeight="1">
      <c r="A355" s="1" t="s">
        <v>1450</v>
      </c>
      <c r="B355" s="1" t="s">
        <v>840</v>
      </c>
      <c r="C355" s="1">
        <v>83.25</v>
      </c>
      <c r="D355" s="1">
        <v>33.6565456939784</v>
      </c>
      <c r="E355" s="1">
        <v>2293.5363406</v>
      </c>
      <c r="F355" s="1">
        <v>0.0138948769118781</v>
      </c>
      <c r="G355" s="1">
        <v>0.0182295873278786</v>
      </c>
      <c r="H355" s="1">
        <v>0.00508262092682342</v>
      </c>
      <c r="I355" s="1">
        <v>0.0423695088821467</v>
      </c>
      <c r="J355" s="1">
        <v>0.880433262329965</v>
      </c>
      <c r="K355" s="1">
        <v>0.0472059368161344</v>
      </c>
      <c r="L355" s="1">
        <v>0.556043211988896</v>
      </c>
      <c r="M355" s="1">
        <v>0.0157892204734505</v>
      </c>
      <c r="N355" s="1">
        <v>0.16744643586003</v>
      </c>
      <c r="O355" s="1">
        <v>69856.4785854508</v>
      </c>
      <c r="P355" s="15">
        <v>0.211779004257365</v>
      </c>
      <c r="Q355" s="1">
        <v>0.154312208649515</v>
      </c>
      <c r="R355" s="1">
        <v>0.63390878709312</v>
      </c>
      <c r="S355" s="1">
        <v>18.1492936202138</v>
      </c>
      <c r="T355" s="1">
        <v>95337.5407440522</v>
      </c>
      <c r="U355" s="15">
        <v>140.670688168196</v>
      </c>
      <c r="V355" s="1">
        <v>260510.17307783</v>
      </c>
      <c r="W355" s="15">
        <v>0.785372327275176</v>
      </c>
      <c r="X355" s="1">
        <v>0.143578729700395</v>
      </c>
      <c r="Y355" s="1">
        <v>0.0710489430244289</v>
      </c>
      <c r="Z355" s="1">
        <v>0.214627672724824</v>
      </c>
      <c r="AA355" s="1">
        <v>260.510173077831</v>
      </c>
      <c r="AB355" s="1">
        <v>6524.76790321323</v>
      </c>
      <c r="AC355" s="15">
        <v>730.545006346694</v>
      </c>
      <c r="AD355" s="1">
        <v>184466.182716743</v>
      </c>
      <c r="AE355" s="15" t="e">
        <v>#N/A</v>
      </c>
      <c r="AF355" s="1">
        <v>43598.1250612421</v>
      </c>
      <c r="AG355" s="15">
        <v>69765.6323937132</v>
      </c>
      <c r="AH355" s="15">
        <v>41.3769130112338</v>
      </c>
      <c r="AI355" s="1">
        <v>23.0336177730655</v>
      </c>
      <c r="AJ355" s="1">
        <v>26.7157382812066</v>
      </c>
      <c r="AK355" s="1">
        <v>1.5907578495737</v>
      </c>
      <c r="AL355" s="1">
        <v>1.11221266420862</v>
      </c>
      <c r="AM355" s="1">
        <v>1.39212245162435</v>
      </c>
      <c r="AN355" s="1">
        <v>1352.06711557435</v>
      </c>
      <c r="AO355" s="15">
        <v>1.13768691707469</v>
      </c>
      <c r="AP355" s="1">
        <v>1832.27328017861</v>
      </c>
      <c r="AQ355" s="15">
        <v>2778.80321980541</v>
      </c>
      <c r="AR355" s="15">
        <v>8571.09651197301</v>
      </c>
      <c r="AS355" s="15">
        <v>1056.91322722441</v>
      </c>
      <c r="AT355" s="15">
        <v>511.445982884724</v>
      </c>
      <c r="AU355" s="1">
        <v>14750.5322220662</v>
      </c>
      <c r="AV355" s="15">
        <v>6581.83871039054</v>
      </c>
      <c r="AW355" s="15">
        <v>0.409427920801819</v>
      </c>
      <c r="AX355" s="1">
        <v>6992.63489190864</v>
      </c>
      <c r="AY355" s="15">
        <v>0.4349285469209</v>
      </c>
      <c r="AZ355" s="1">
        <v>1186.29273673894</v>
      </c>
      <c r="BA355" s="1">
        <v>0.0739344743060552</v>
      </c>
      <c r="BB355" s="1">
        <v>1331.0045504346</v>
      </c>
      <c r="BC355" s="15">
        <v>0.0817090579659289</v>
      </c>
      <c r="BD355" s="1">
        <v>16091.7708894727</v>
      </c>
      <c r="BE355" s="15">
        <v>0.549831846148373</v>
      </c>
      <c r="BF355" s="1">
        <v>0.236132024391435</v>
      </c>
      <c r="BG355" s="1">
        <v>0.161552662750867</v>
      </c>
      <c r="BH355" s="1">
        <v>0.0350155528205667</v>
      </c>
      <c r="BI355" s="1">
        <v>0.0174679138887586</v>
      </c>
    </row>
    <row r="356" ht="15.75" customHeight="1">
      <c r="A356" s="1" t="s">
        <v>1449</v>
      </c>
      <c r="B356" s="1" t="s">
        <v>838</v>
      </c>
      <c r="C356" s="1">
        <v>11.2</v>
      </c>
      <c r="D356" s="1">
        <v>333.001365216918</v>
      </c>
      <c r="E356" s="1">
        <v>2886.89258425</v>
      </c>
      <c r="F356" s="1">
        <v>0.00941512363523311</v>
      </c>
      <c r="G356" s="1">
        <v>0.445988322594136</v>
      </c>
      <c r="H356" s="1">
        <v>0.00223780016323744</v>
      </c>
      <c r="I356" s="1">
        <v>0.143637366837488</v>
      </c>
      <c r="J356" s="1">
        <v>0.2809257132595</v>
      </c>
      <c r="K356" s="1">
        <v>0.129734145401783</v>
      </c>
      <c r="L356" s="1">
        <v>0.994030605190502</v>
      </c>
      <c r="M356" s="1">
        <v>0.0848804284297505</v>
      </c>
      <c r="N356" s="1">
        <v>0.200990210108582</v>
      </c>
      <c r="O356" s="1">
        <v>72999.0807731278</v>
      </c>
      <c r="P356" s="15">
        <v>0.257777331353965</v>
      </c>
      <c r="Q356" s="1">
        <v>0.177626802346362</v>
      </c>
      <c r="R356" s="1">
        <v>0.564595866299673</v>
      </c>
      <c r="S356" s="1">
        <v>35.9450868409378</v>
      </c>
      <c r="T356" s="1">
        <v>97071.2465203678</v>
      </c>
      <c r="U356" s="15">
        <v>101.079959756449</v>
      </c>
      <c r="V356" s="1">
        <v>182959.882671637</v>
      </c>
      <c r="W356" s="15">
        <v>0.693400862074058</v>
      </c>
      <c r="X356" s="1">
        <v>0.237166084074862</v>
      </c>
      <c r="Y356" s="1">
        <v>0.0694330538510806</v>
      </c>
      <c r="Z356" s="1">
        <v>0.306599137925942</v>
      </c>
      <c r="AA356" s="1">
        <v>182.959882671637</v>
      </c>
      <c r="AB356" s="1">
        <v>6724.69144017131</v>
      </c>
      <c r="AC356" s="15">
        <v>670.761329868832</v>
      </c>
      <c r="AD356" s="1">
        <v>96612.5832036283</v>
      </c>
      <c r="AE356" s="15" t="e">
        <v>#N/A</v>
      </c>
      <c r="AF356" s="1">
        <v>34985.0497753673</v>
      </c>
      <c r="AG356" s="15">
        <v>48843.6131499864</v>
      </c>
      <c r="AH356" s="15">
        <v>59.4679418229947</v>
      </c>
      <c r="AI356" s="1">
        <v>31.3576983961082</v>
      </c>
      <c r="AJ356" s="1">
        <v>41.0594974764219</v>
      </c>
      <c r="AK356" s="1">
        <v>2.41714972828262</v>
      </c>
      <c r="AL356" s="1">
        <v>1.54604386586177</v>
      </c>
      <c r="AM356" s="1">
        <v>2.01405296987548</v>
      </c>
      <c r="AN356" s="1">
        <v>0.543355339425459</v>
      </c>
      <c r="AO356" s="1">
        <v>1.20520440997463</v>
      </c>
      <c r="AP356" s="1">
        <v>2993.36110638319</v>
      </c>
      <c r="AQ356" s="15">
        <v>3873.83440278066</v>
      </c>
      <c r="AR356" s="15">
        <v>10443.1680825189</v>
      </c>
      <c r="AS356" s="15">
        <v>1472.2655561167</v>
      </c>
      <c r="AT356" s="1">
        <v>738.654569149475</v>
      </c>
      <c r="AU356" s="1">
        <v>19521.2837169489</v>
      </c>
      <c r="AV356" s="15">
        <v>10574.6490297257</v>
      </c>
      <c r="AW356" s="15">
        <v>0.530288243370616</v>
      </c>
      <c r="AX356" s="1">
        <v>5812.77365732139</v>
      </c>
      <c r="AY356" s="15">
        <v>0.278663793125536</v>
      </c>
      <c r="AZ356" s="1">
        <v>1174.5179844202</v>
      </c>
      <c r="BA356" s="1">
        <v>0.0574002656233121</v>
      </c>
      <c r="BB356" s="1">
        <v>2729.86799355396</v>
      </c>
      <c r="BC356" s="15">
        <v>0.133647697906293</v>
      </c>
      <c r="BD356" s="1">
        <v>20291.8086650213</v>
      </c>
      <c r="BE356" s="15">
        <v>0.557345516689506</v>
      </c>
      <c r="BF356" s="1">
        <v>0.215237308547685</v>
      </c>
      <c r="BG356" s="1">
        <v>0.174178352242612</v>
      </c>
      <c r="BH356" s="1">
        <v>0.0302192368087539</v>
      </c>
      <c r="BI356" s="1">
        <v>0.0230195857114426</v>
      </c>
    </row>
    <row r="357" ht="15.75" customHeight="1">
      <c r="A357" s="1" t="s">
        <v>1451</v>
      </c>
      <c r="B357" s="1" t="s">
        <v>842</v>
      </c>
      <c r="C357" s="1">
        <v>92.35</v>
      </c>
      <c r="D357" s="1">
        <v>22.1380766480913</v>
      </c>
      <c r="E357" s="1">
        <v>1709.1960736</v>
      </c>
      <c r="F357" s="1">
        <v>0.015827093496005</v>
      </c>
      <c r="G357" s="1">
        <v>0.0205311569358218</v>
      </c>
      <c r="H357" s="1" t="e">
        <v>#N/A</v>
      </c>
      <c r="I357" s="1">
        <v>0.0625433693594104</v>
      </c>
      <c r="J357" s="1">
        <v>0.844859923226542</v>
      </c>
      <c r="K357" s="1">
        <v>0.0606670119621162</v>
      </c>
      <c r="L357" s="1">
        <v>0.646897784963489</v>
      </c>
      <c r="M357" s="1">
        <v>0.0175237086086441</v>
      </c>
      <c r="N357" s="1">
        <v>0.164178219409944</v>
      </c>
      <c r="O357" s="1">
        <v>67857.4293906844</v>
      </c>
      <c r="P357" s="15">
        <v>0.204185217078414</v>
      </c>
      <c r="Q357" s="1">
        <v>0.148522846546526</v>
      </c>
      <c r="R357" s="1">
        <v>0.64729193637506</v>
      </c>
      <c r="S357" s="1">
        <v>14.7233952914467</v>
      </c>
      <c r="T357" s="1">
        <v>91820.0996708339</v>
      </c>
      <c r="U357" s="15">
        <v>128.297657212841</v>
      </c>
      <c r="V357" s="1">
        <v>269240.095479938</v>
      </c>
      <c r="W357" s="15">
        <v>0.76532302955164</v>
      </c>
      <c r="X357" s="1">
        <v>0.163605208709114</v>
      </c>
      <c r="Y357" s="1">
        <v>0.0710717617392454</v>
      </c>
      <c r="Z357" s="1">
        <v>0.23467697044836</v>
      </c>
      <c r="AA357" s="1">
        <v>269.240095479939</v>
      </c>
      <c r="AB357" s="1">
        <v>7165.04088627225</v>
      </c>
      <c r="AC357" s="15">
        <v>700.565527557037</v>
      </c>
      <c r="AD357" s="1">
        <v>199025.161223895</v>
      </c>
      <c r="AE357" s="15" t="e">
        <v>#N/A</v>
      </c>
      <c r="AF357" s="1">
        <v>42659.9224608159</v>
      </c>
      <c r="AG357" s="15">
        <v>69048.4056311501</v>
      </c>
      <c r="AH357" s="15">
        <v>37.6173038175509</v>
      </c>
      <c r="AI357" s="1">
        <v>23.1461907462328</v>
      </c>
      <c r="AJ357" s="1">
        <v>26.3672596940317</v>
      </c>
      <c r="AK357" s="1">
        <v>1.69570813666536</v>
      </c>
      <c r="AL357" s="1">
        <v>1.17750534845723</v>
      </c>
      <c r="AM357" s="1">
        <v>1.51405285785972</v>
      </c>
      <c r="AN357" s="1">
        <v>1549.15024080477</v>
      </c>
      <c r="AO357" s="15">
        <v>1.20626227333246</v>
      </c>
      <c r="AP357" s="1">
        <v>1912.37457333696</v>
      </c>
      <c r="AQ357" s="15">
        <v>3377.27135620071</v>
      </c>
      <c r="AR357" s="15">
        <v>8592.18327659046</v>
      </c>
      <c r="AS357" s="15">
        <v>1027.91495612291</v>
      </c>
      <c r="AT357" s="1">
        <v>526.148063929182</v>
      </c>
      <c r="AU357" s="1">
        <v>15435.8922261802</v>
      </c>
      <c r="AV357" s="15">
        <v>6868.56913719267</v>
      </c>
      <c r="AW357" s="15">
        <v>0.413541176813629</v>
      </c>
      <c r="AX357" s="1">
        <v>7328.34064994093</v>
      </c>
      <c r="AY357" s="15">
        <v>0.436605110477635</v>
      </c>
      <c r="AZ357" s="1">
        <v>1208.41086173552</v>
      </c>
      <c r="BA357" s="1">
        <v>0.0721281931927637</v>
      </c>
      <c r="BB357" s="1">
        <v>1287.09034119554</v>
      </c>
      <c r="BC357" s="15">
        <v>0.0777255195114965</v>
      </c>
      <c r="BD357" s="1">
        <v>16692.4109900647</v>
      </c>
      <c r="BE357" s="15">
        <v>0.552825347434755</v>
      </c>
      <c r="BF357" s="1">
        <v>0.232672257931071</v>
      </c>
      <c r="BG357" s="1">
        <v>0.154710381170527</v>
      </c>
      <c r="BH357" s="1">
        <v>0.0401474684903166</v>
      </c>
      <c r="BI357" s="1">
        <v>0.0196445449733301</v>
      </c>
    </row>
    <row r="358" ht="15.75" customHeight="1">
      <c r="A358" s="1" t="s">
        <v>1891</v>
      </c>
      <c r="B358" s="1" t="s">
        <v>844</v>
      </c>
      <c r="C358" s="1">
        <v>119.4</v>
      </c>
      <c r="D358" s="1">
        <v>9.50821503849072</v>
      </c>
      <c r="E358" s="1">
        <v>886.15899925</v>
      </c>
      <c r="F358" s="1" t="e">
        <v>#N/A</v>
      </c>
      <c r="G358" s="1">
        <v>0.0145772962054658</v>
      </c>
      <c r="H358" s="1" t="e">
        <v>#N/A</v>
      </c>
      <c r="I358" s="1">
        <v>0.0255422301315991</v>
      </c>
      <c r="J358" s="1">
        <v>0.930275634831277</v>
      </c>
      <c r="K358" s="1">
        <v>0.0361891151427481</v>
      </c>
      <c r="L358" s="1">
        <v>0.757517897668467</v>
      </c>
      <c r="M358" s="1">
        <v>0.0134334388861257</v>
      </c>
      <c r="N358" s="1">
        <v>0.177557093276549</v>
      </c>
      <c r="O358" s="1">
        <v>62452.7062704782</v>
      </c>
      <c r="P358" s="15">
        <v>0.218279796313922</v>
      </c>
      <c r="Q358" s="1">
        <v>0.159700896907985</v>
      </c>
      <c r="R358" s="1">
        <v>0.622019306778093</v>
      </c>
      <c r="S358" s="1">
        <v>10.4337771232277</v>
      </c>
      <c r="T358" s="1">
        <v>85172.2005916997</v>
      </c>
      <c r="U358" s="15">
        <v>100.392823087206</v>
      </c>
      <c r="V358" s="1">
        <v>285775.705730385</v>
      </c>
      <c r="W358" s="15">
        <v>0.779801115580485</v>
      </c>
      <c r="X358" s="1">
        <v>0.0899161910840412</v>
      </c>
      <c r="Y358" s="1">
        <v>0.130282693335474</v>
      </c>
      <c r="Z358" s="1">
        <v>0.220198884419516</v>
      </c>
      <c r="AA358" s="1">
        <v>285.775705730385</v>
      </c>
      <c r="AB358" s="1">
        <v>6673.77728489507</v>
      </c>
      <c r="AC358" s="15">
        <v>623.75825948596</v>
      </c>
      <c r="AD358" s="1">
        <v>187776.046852819</v>
      </c>
      <c r="AE358" s="15" t="e">
        <v>#N/A</v>
      </c>
      <c r="AF358" s="1">
        <v>41538.739326979</v>
      </c>
      <c r="AG358" s="15">
        <v>63688.9358797002</v>
      </c>
      <c r="AH358" s="15">
        <v>31.3897396677968</v>
      </c>
      <c r="AI358" s="1">
        <v>20.7326010453861</v>
      </c>
      <c r="AJ358" s="1">
        <v>21.5655288229505</v>
      </c>
      <c r="AK358" s="1">
        <v>1.50707599404318</v>
      </c>
      <c r="AL358" s="1">
        <v>1.08562985109589</v>
      </c>
      <c r="AM358" s="1">
        <v>1.31123048385571</v>
      </c>
      <c r="AN358" s="1">
        <v>846.357658315007</v>
      </c>
      <c r="AO358" s="15">
        <v>1.12954340794089</v>
      </c>
      <c r="AP358" s="1">
        <v>2515.22930917186</v>
      </c>
      <c r="AQ358" s="15">
        <v>4185.43409042742</v>
      </c>
      <c r="AR358" s="15">
        <v>9664.23151347351</v>
      </c>
      <c r="AS358" s="15">
        <v>925.63005306522</v>
      </c>
      <c r="AT358" s="1">
        <v>576.914983578214</v>
      </c>
      <c r="AU358" s="1">
        <v>17867.4399497162</v>
      </c>
      <c r="AV358" s="15">
        <v>9719.39820535693</v>
      </c>
      <c r="AW358" s="15">
        <v>0.516216919411285</v>
      </c>
      <c r="AX358" s="1">
        <v>6199.35055215736</v>
      </c>
      <c r="AY358" s="15">
        <v>0.319524179082723</v>
      </c>
      <c r="AZ358" s="1">
        <v>1378.53315142796</v>
      </c>
      <c r="BA358" s="1">
        <v>0.0716440424576586</v>
      </c>
      <c r="BB358" s="1">
        <v>1791.00988543581</v>
      </c>
      <c r="BC358" s="15">
        <v>0.0926148590673246</v>
      </c>
      <c r="BD358" s="1">
        <v>19088.2917943781</v>
      </c>
      <c r="BE358" s="15">
        <v>0.537974019359114</v>
      </c>
      <c r="BF358" s="1">
        <v>0.248865401297463</v>
      </c>
      <c r="BG358" s="1">
        <v>0.144127649143993</v>
      </c>
      <c r="BH358" s="1">
        <v>0.0488041600677383</v>
      </c>
      <c r="BI358" s="1">
        <v>0.0202287701316916</v>
      </c>
    </row>
    <row r="359" ht="15.75" customHeight="1">
      <c r="A359" s="1" t="s">
        <v>1453</v>
      </c>
      <c r="B359" s="1" t="s">
        <v>846</v>
      </c>
      <c r="C359" s="1">
        <v>96.35</v>
      </c>
      <c r="D359" s="1">
        <v>20.0941455531222</v>
      </c>
      <c r="E359" s="1">
        <v>1429.88310045</v>
      </c>
      <c r="F359" s="1">
        <v>0.00637263247670947</v>
      </c>
      <c r="G359" s="1">
        <v>0.0185301580809484</v>
      </c>
      <c r="H359" s="1" t="e">
        <v>#N/A</v>
      </c>
      <c r="I359" s="1">
        <v>0.0210499249503961</v>
      </c>
      <c r="J359" s="1">
        <v>0.913591604386063</v>
      </c>
      <c r="K359" s="1">
        <v>0.0479232306417032</v>
      </c>
      <c r="L359" s="1">
        <v>0.976328000159106</v>
      </c>
      <c r="M359" s="1">
        <v>0.00878532319221351</v>
      </c>
      <c r="N359" s="1">
        <v>0.195971031944911</v>
      </c>
      <c r="O359" s="1">
        <v>67506.3424622128</v>
      </c>
      <c r="P359" s="15">
        <v>0.217458081766676</v>
      </c>
      <c r="Q359" s="1">
        <v>0.153280937317265</v>
      </c>
      <c r="R359" s="1">
        <v>0.629260980916059</v>
      </c>
      <c r="S359" s="1">
        <v>14.7428086013645</v>
      </c>
      <c r="T359" s="1">
        <v>92892.1891562971</v>
      </c>
      <c r="U359" s="15">
        <v>112.970966632929</v>
      </c>
      <c r="V359" s="1">
        <v>237329.612395028</v>
      </c>
      <c r="W359" s="15">
        <v>0.658702324209466</v>
      </c>
      <c r="X359" s="1">
        <v>0.136409185842564</v>
      </c>
      <c r="Y359" s="1">
        <v>0.20488848994797</v>
      </c>
      <c r="Z359" s="1">
        <v>0.341297675790534</v>
      </c>
      <c r="AA359" s="1">
        <v>237.329612395028</v>
      </c>
      <c r="AB359" s="1">
        <v>5509.23487907567</v>
      </c>
      <c r="AC359" s="15">
        <v>481.122789187098</v>
      </c>
      <c r="AD359" s="1">
        <v>157427.782057714</v>
      </c>
      <c r="AE359" s="15" t="e">
        <v>#N/A</v>
      </c>
      <c r="AF359" s="1">
        <v>38630.2071709506</v>
      </c>
      <c r="AG359" s="15">
        <v>59228.0701323624</v>
      </c>
      <c r="AH359" s="15">
        <v>29.3930203795955</v>
      </c>
      <c r="AI359" s="1">
        <v>20.853282326682</v>
      </c>
      <c r="AJ359" s="1">
        <v>22.7931721654535</v>
      </c>
      <c r="AK359" s="1">
        <v>1.78186902127744</v>
      </c>
      <c r="AL359" s="1">
        <v>1.44697092830683</v>
      </c>
      <c r="AM359" s="1">
        <v>1.63723449351524</v>
      </c>
      <c r="AN359" s="1">
        <v>215.241984049704</v>
      </c>
      <c r="AO359" s="15">
        <v>0.877873181053914</v>
      </c>
      <c r="AP359" s="1">
        <v>2243.23609740583</v>
      </c>
      <c r="AQ359" s="15">
        <v>3881.78717599585</v>
      </c>
      <c r="AR359" s="15">
        <v>9910.25033168123</v>
      </c>
      <c r="AS359" s="15">
        <v>1050.95430705284</v>
      </c>
      <c r="AT359" s="1">
        <v>567.844249466596</v>
      </c>
      <c r="AU359" s="1">
        <v>17654.0721616024</v>
      </c>
      <c r="AV359" s="15">
        <v>9928.25465209432</v>
      </c>
      <c r="AW359" s="15">
        <v>0.547341432026736</v>
      </c>
      <c r="AX359" s="1">
        <v>4879.38541907357</v>
      </c>
      <c r="AY359" s="15">
        <v>0.266800485186121</v>
      </c>
      <c r="AZ359" s="1">
        <v>1086.85708665577</v>
      </c>
      <c r="BA359" s="1">
        <v>0.058403992638528</v>
      </c>
      <c r="BB359" s="1">
        <v>2347.23458981332</v>
      </c>
      <c r="BC359" s="15">
        <v>0.127454090155793</v>
      </c>
      <c r="BD359" s="1">
        <v>18241.731747637</v>
      </c>
      <c r="BE359" s="15">
        <v>0.540358356700154</v>
      </c>
      <c r="BF359" s="1">
        <v>0.246999496687486</v>
      </c>
      <c r="BG359" s="1">
        <v>0.138495740612282</v>
      </c>
      <c r="BH359" s="1">
        <v>0.0451181319500765</v>
      </c>
      <c r="BI359" s="1">
        <v>0.0290282740500017</v>
      </c>
    </row>
    <row r="360" ht="15.75" customHeight="1">
      <c r="A360" s="1" t="s">
        <v>1766</v>
      </c>
      <c r="B360" s="1" t="s">
        <v>849</v>
      </c>
      <c r="C360" s="1">
        <v>22.95</v>
      </c>
      <c r="D360" s="1">
        <v>361.309420370108</v>
      </c>
      <c r="E360" s="1">
        <v>4879.30237125</v>
      </c>
      <c r="F360" s="1">
        <v>0.136759593784218</v>
      </c>
      <c r="G360" s="1">
        <v>0.0491949616309463</v>
      </c>
      <c r="H360" s="1">
        <v>0.00246303989702668</v>
      </c>
      <c r="I360" s="1">
        <v>0.0527935945439327</v>
      </c>
      <c r="J360" s="1">
        <v>0.703265659947144</v>
      </c>
      <c r="K360" s="1">
        <v>0.0565742578559655</v>
      </c>
      <c r="L360" s="1">
        <v>0.135825041045607</v>
      </c>
      <c r="M360" s="1">
        <v>0.0400899458619368</v>
      </c>
      <c r="N360" s="1">
        <v>0.126376871994085</v>
      </c>
      <c r="O360" s="1">
        <v>88390.7880344642</v>
      </c>
      <c r="P360" s="15">
        <v>0.185182520234649</v>
      </c>
      <c r="Q360" s="1">
        <v>0.180698534059747</v>
      </c>
      <c r="R360" s="1">
        <v>0.634118945705605</v>
      </c>
      <c r="S360" s="1">
        <v>63.4946917958467</v>
      </c>
      <c r="T360" s="1">
        <v>110905.406987919</v>
      </c>
      <c r="U360" s="15">
        <v>150.277627522255</v>
      </c>
      <c r="V360" s="1">
        <v>363808.049068547</v>
      </c>
      <c r="W360" s="15">
        <v>0.844679580498836</v>
      </c>
      <c r="X360" s="1">
        <v>0.126342311186943</v>
      </c>
      <c r="Y360" s="1">
        <v>0.0289781083142209</v>
      </c>
      <c r="Z360" s="1">
        <v>0.155320419501164</v>
      </c>
      <c r="AA360" s="1">
        <v>363.808049068547</v>
      </c>
      <c r="AB360" s="1">
        <v>13088.2479791142</v>
      </c>
      <c r="AC360" s="15">
        <v>1162.53899162368</v>
      </c>
      <c r="AD360" s="1">
        <v>302584.524924181</v>
      </c>
      <c r="AE360" s="15" t="e">
        <v>#N/A</v>
      </c>
      <c r="AF360" s="1">
        <v>76664.7207715008</v>
      </c>
      <c r="AG360" s="15">
        <v>164428.802038721</v>
      </c>
      <c r="AH360" s="15">
        <v>81.9949659935122</v>
      </c>
      <c r="AI360" s="1">
        <v>33.3740954197706</v>
      </c>
      <c r="AJ360" s="1">
        <v>44.9184466605763</v>
      </c>
      <c r="AK360" s="1">
        <v>1.66700777170451</v>
      </c>
      <c r="AL360" s="1">
        <v>1.00820499063294</v>
      </c>
      <c r="AM360" s="1">
        <v>1.27134095393579</v>
      </c>
      <c r="AN360" s="1">
        <v>302.212463648207</v>
      </c>
      <c r="AO360" s="1">
        <v>0.609468043707965</v>
      </c>
      <c r="AP360" s="1">
        <v>1917.6677914312</v>
      </c>
      <c r="AQ360" s="15">
        <v>2672.3687604053</v>
      </c>
      <c r="AR360" s="15">
        <v>10774.8366620557</v>
      </c>
      <c r="AS360" s="15">
        <v>1179.91315642222</v>
      </c>
      <c r="AT360" s="15">
        <v>577.1328896509</v>
      </c>
      <c r="AU360" s="1">
        <v>17121.9192599654</v>
      </c>
      <c r="AV360" s="15">
        <v>3317.11276304753</v>
      </c>
      <c r="AW360" s="15">
        <v>0.192486024355318</v>
      </c>
      <c r="AX360" s="1">
        <v>11706.995914334</v>
      </c>
      <c r="AY360" s="15">
        <v>0.657294868801738</v>
      </c>
      <c r="AZ360" s="1">
        <v>2170.14250537351</v>
      </c>
      <c r="BA360" s="1">
        <v>0.121526349780365</v>
      </c>
      <c r="BB360" s="1">
        <v>498.457230765402</v>
      </c>
      <c r="BC360" s="15">
        <v>0.0286927570622252</v>
      </c>
      <c r="BD360" s="1">
        <v>17692.7084135204</v>
      </c>
      <c r="BE360" s="15">
        <v>0.599571807863307</v>
      </c>
      <c r="BF360" s="1">
        <v>0.225762587239956</v>
      </c>
      <c r="BG360" s="1">
        <v>0.11463179989394</v>
      </c>
      <c r="BH360" s="1">
        <v>0.0333584554701368</v>
      </c>
      <c r="BI360" s="1">
        <v>0.0266753495326608</v>
      </c>
    </row>
    <row r="361" ht="15.75" customHeight="1">
      <c r="A361" s="1" t="s">
        <v>1458</v>
      </c>
      <c r="B361" s="1" t="s">
        <v>851</v>
      </c>
      <c r="C361" s="1">
        <v>9.91666666666667</v>
      </c>
      <c r="D361" s="1">
        <v>153.963247934441</v>
      </c>
      <c r="E361" s="1">
        <v>1034.54047675</v>
      </c>
      <c r="F361" s="1">
        <v>0.00610429895348011</v>
      </c>
      <c r="G361" s="1">
        <v>0.0630721661590398</v>
      </c>
      <c r="H361" s="1" t="e">
        <v>#N/A</v>
      </c>
      <c r="I361" s="1">
        <v>0.0502640696232811</v>
      </c>
      <c r="J361" s="1">
        <v>0.792814072346821</v>
      </c>
      <c r="K361" s="1">
        <v>0.0939723151989433</v>
      </c>
      <c r="L361" s="1">
        <v>0.972979016807125</v>
      </c>
      <c r="M361" s="1">
        <v>0.0293346415322424</v>
      </c>
      <c r="N361" s="1">
        <v>0.19732740193136</v>
      </c>
      <c r="O361" s="1">
        <v>64488.7394219786</v>
      </c>
      <c r="P361" s="15">
        <v>0.216623709765292</v>
      </c>
      <c r="Q361" s="1">
        <v>0.180421466016346</v>
      </c>
      <c r="R361" s="1">
        <v>0.602954824218362</v>
      </c>
      <c r="S361" s="1">
        <v>13.1406687819412</v>
      </c>
      <c r="T361" s="1">
        <v>88345.4515030913</v>
      </c>
      <c r="U361" s="15">
        <v>106.574501998771</v>
      </c>
      <c r="V361" s="1">
        <v>181751.257418841</v>
      </c>
      <c r="W361" s="15">
        <v>0.687770825359824</v>
      </c>
      <c r="X361" s="1">
        <v>0.210217921777448</v>
      </c>
      <c r="Y361" s="1">
        <v>0.102011252862728</v>
      </c>
      <c r="Z361" s="1">
        <v>0.312229174640176</v>
      </c>
      <c r="AA361" s="1">
        <v>181.751257418841</v>
      </c>
      <c r="AB361" s="1">
        <v>4730.15735969366</v>
      </c>
      <c r="AC361" s="15">
        <v>552.201749960835</v>
      </c>
      <c r="AD361" s="1">
        <v>108584.583326001</v>
      </c>
      <c r="AE361" s="15" t="e">
        <v>#N/A</v>
      </c>
      <c r="AF361" s="1">
        <v>35385.3064234423</v>
      </c>
      <c r="AG361" s="15">
        <v>52202.1969757073</v>
      </c>
      <c r="AH361" s="15">
        <v>39.7146026805502</v>
      </c>
      <c r="AI361" s="1">
        <v>24.1745574692115</v>
      </c>
      <c r="AJ361" s="1">
        <v>28.0219006978078</v>
      </c>
      <c r="AK361" s="1">
        <v>1.21553498303629</v>
      </c>
      <c r="AL361" s="1">
        <v>0.852167967963053</v>
      </c>
      <c r="AM361" s="1">
        <v>1.02311510615271</v>
      </c>
      <c r="AN361" s="1">
        <v>147.573585501086</v>
      </c>
      <c r="AO361" s="15">
        <v>0.946194823239749</v>
      </c>
      <c r="AP361" s="1">
        <v>2835.95099235122</v>
      </c>
      <c r="AQ361" s="15">
        <v>3833.15094233053</v>
      </c>
      <c r="AR361" s="15">
        <v>9972.77020509773</v>
      </c>
      <c r="AS361" s="15">
        <v>1077.0668983397</v>
      </c>
      <c r="AT361" s="1">
        <v>555.437825212188</v>
      </c>
      <c r="AU361" s="1">
        <v>18274.3768633314</v>
      </c>
      <c r="AV361" s="15">
        <v>11337.1369336723</v>
      </c>
      <c r="AW361" s="15">
        <v>0.593287393032732</v>
      </c>
      <c r="AX361" s="1">
        <v>4211.95498807199</v>
      </c>
      <c r="AY361" s="15">
        <v>0.219021176239775</v>
      </c>
      <c r="AZ361" s="1">
        <v>849.325816403582</v>
      </c>
      <c r="BA361" s="1">
        <v>0.043154989519743</v>
      </c>
      <c r="BB361" s="1">
        <v>2766.51094991853</v>
      </c>
      <c r="BC361" s="15">
        <v>0.144536441228265</v>
      </c>
      <c r="BD361" s="1">
        <v>19164.9286880664</v>
      </c>
      <c r="BE361" s="15">
        <v>0.526184755956401</v>
      </c>
      <c r="BF361" s="1">
        <v>0.240766499682572</v>
      </c>
      <c r="BG361" s="1">
        <v>0.177053468849101</v>
      </c>
      <c r="BH361" s="1">
        <v>0.0357082654685655</v>
      </c>
      <c r="BI361" s="1">
        <v>0.0202870100433611</v>
      </c>
    </row>
    <row r="362" ht="15.75" customHeight="1">
      <c r="A362" s="1" t="s">
        <v>1681</v>
      </c>
      <c r="B362" s="1" t="s">
        <v>854</v>
      </c>
      <c r="C362" s="1">
        <v>44.25</v>
      </c>
      <c r="D362" s="1">
        <v>35.8801429561902</v>
      </c>
      <c r="E362" s="1">
        <v>1300.03726935</v>
      </c>
      <c r="F362" s="1">
        <v>0.0239690015196472</v>
      </c>
      <c r="G362" s="1">
        <v>0.0140497778082933</v>
      </c>
      <c r="H362" s="1" t="e">
        <v>#N/A</v>
      </c>
      <c r="I362" s="1">
        <v>0.04275075532567</v>
      </c>
      <c r="J362" s="1">
        <v>0.903969493979931</v>
      </c>
      <c r="K362" s="1">
        <v>0.0303506565285165</v>
      </c>
      <c r="L362" s="1">
        <v>0.267270287872298</v>
      </c>
      <c r="M362" s="1">
        <v>0.0173122089522966</v>
      </c>
      <c r="N362" s="1">
        <v>0.122667307370528</v>
      </c>
      <c r="O362" s="1">
        <v>70580.5164064655</v>
      </c>
      <c r="P362" s="15">
        <v>0.191095350907445</v>
      </c>
      <c r="Q362" s="1">
        <v>0.147550974354648</v>
      </c>
      <c r="R362" s="1">
        <v>0.661353674737907</v>
      </c>
      <c r="S362" s="1">
        <v>12.2031118169166</v>
      </c>
      <c r="T362" s="1">
        <v>93021.1863456879</v>
      </c>
      <c r="U362" s="15">
        <v>134.443794596095</v>
      </c>
      <c r="V362" s="1">
        <v>353434.525403824</v>
      </c>
      <c r="W362" s="15">
        <v>0.807783458287642</v>
      </c>
      <c r="X362" s="1">
        <v>0.125320012724275</v>
      </c>
      <c r="Y362" s="1">
        <v>0.0668965289880833</v>
      </c>
      <c r="Z362" s="1">
        <v>0.192216541712358</v>
      </c>
      <c r="AA362" s="1">
        <v>353.434525403824</v>
      </c>
      <c r="AB362" s="1">
        <v>9328.513371054</v>
      </c>
      <c r="AC362" s="15">
        <v>948.897673231156</v>
      </c>
      <c r="AD362" s="1">
        <v>287400.090070182</v>
      </c>
      <c r="AE362" s="15" t="e">
        <v>#N/A</v>
      </c>
      <c r="AF362" s="1">
        <v>51238.2532075472</v>
      </c>
      <c r="AG362" s="15">
        <v>98070.6202462942</v>
      </c>
      <c r="AH362" s="15">
        <v>47.1977527099052</v>
      </c>
      <c r="AI362" s="1">
        <v>24.5735291191671</v>
      </c>
      <c r="AJ362" s="1">
        <v>27.6984909080261</v>
      </c>
      <c r="AK362" s="1">
        <v>1.88842082657905</v>
      </c>
      <c r="AL362" s="1">
        <v>1.33453075717916</v>
      </c>
      <c r="AM362" s="1">
        <v>1.5678805509975</v>
      </c>
      <c r="AN362" s="1">
        <v>1499.2209723145</v>
      </c>
      <c r="AO362" s="15">
        <v>1.03530765136839</v>
      </c>
      <c r="AP362" s="1">
        <v>2172.99579181484</v>
      </c>
      <c r="AQ362" s="15">
        <v>2930.06001082149</v>
      </c>
      <c r="AR362" s="15">
        <v>8506.67296794448</v>
      </c>
      <c r="AS362" s="15">
        <v>923.346819587853</v>
      </c>
      <c r="AT362" s="1">
        <v>465.950202183717</v>
      </c>
      <c r="AU362" s="1">
        <v>14999.0257923524</v>
      </c>
      <c r="AV362" s="15">
        <v>5026.07940631557</v>
      </c>
      <c r="AW362" s="15">
        <v>0.302906252226743</v>
      </c>
      <c r="AX362" s="1">
        <v>9733.61073233045</v>
      </c>
      <c r="AY362" s="15">
        <v>0.561193101918866</v>
      </c>
      <c r="AZ362" s="1">
        <v>1531.63767219706</v>
      </c>
      <c r="BA362" s="1">
        <v>0.0887854541099121</v>
      </c>
      <c r="BB362" s="1">
        <v>775.967017606606</v>
      </c>
      <c r="BC362" s="15">
        <v>0.0471151917280994</v>
      </c>
      <c r="BD362" s="1">
        <v>17067.2948284497</v>
      </c>
      <c r="BE362" s="15">
        <v>0.549086174788598</v>
      </c>
      <c r="BF362" s="1">
        <v>0.226078413421483</v>
      </c>
      <c r="BG362" s="1">
        <v>0.157376574456958</v>
      </c>
      <c r="BH362" s="1">
        <v>0.037417358114376</v>
      </c>
      <c r="BI362" s="1">
        <v>0.0300414792185855</v>
      </c>
    </row>
    <row r="363" ht="15.75" customHeight="1">
      <c r="A363" s="1" t="s">
        <v>1683</v>
      </c>
      <c r="B363" s="1" t="s">
        <v>856</v>
      </c>
      <c r="C363" s="1">
        <v>68.4</v>
      </c>
      <c r="D363" s="1">
        <v>9.48166945828232</v>
      </c>
      <c r="E363" s="1">
        <v>552.4130218</v>
      </c>
      <c r="F363" s="1" t="e">
        <v>#N/A</v>
      </c>
      <c r="G363" s="1">
        <v>0.0305738609448347</v>
      </c>
      <c r="H363" s="1" t="e">
        <v>#N/A</v>
      </c>
      <c r="I363" s="1">
        <v>0.0351143542200513</v>
      </c>
      <c r="J363" s="1">
        <v>0.938752015886235</v>
      </c>
      <c r="K363" s="1">
        <v>0.0280620791802783</v>
      </c>
      <c r="L363" s="1">
        <v>0.343990322097245</v>
      </c>
      <c r="M363" s="1" t="e">
        <v>#N/A</v>
      </c>
      <c r="N363" s="1">
        <v>0.137112058027864</v>
      </c>
      <c r="O363" s="1">
        <v>65641.8940599394</v>
      </c>
      <c r="P363" s="15">
        <v>0.178131357638092</v>
      </c>
      <c r="Q363" s="1">
        <v>0.165818590902737</v>
      </c>
      <c r="R363" s="1">
        <v>0.656050051459171</v>
      </c>
      <c r="S363" s="1">
        <v>6.948197935861</v>
      </c>
      <c r="T363" s="1">
        <v>85695.5123672918</v>
      </c>
      <c r="U363" s="15">
        <v>87.5723612498989</v>
      </c>
      <c r="V363" s="1">
        <v>265542.937460132</v>
      </c>
      <c r="W363" s="15">
        <v>0.838788607062758</v>
      </c>
      <c r="X363" s="1">
        <v>0.0509632714198943</v>
      </c>
      <c r="Y363" s="1">
        <v>0.110248121517348</v>
      </c>
      <c r="Z363" s="1">
        <v>0.161211392937242</v>
      </c>
      <c r="AA363" s="1">
        <v>265.542937460132</v>
      </c>
      <c r="AB363" s="1">
        <v>6001.0883508829</v>
      </c>
      <c r="AC363" s="15">
        <v>655.079277133724</v>
      </c>
      <c r="AD363" s="1">
        <v>198990.605000568</v>
      </c>
      <c r="AE363" s="15" t="e">
        <v>#N/A</v>
      </c>
      <c r="AF363" s="1">
        <v>46951.9100867809</v>
      </c>
      <c r="AG363" s="15">
        <v>80698.8489255884</v>
      </c>
      <c r="AH363" s="15">
        <v>32.4216464393875</v>
      </c>
      <c r="AI363" s="1">
        <v>20.6329612846613</v>
      </c>
      <c r="AJ363" s="1">
        <v>22.4516833952569</v>
      </c>
      <c r="AK363" s="1">
        <v>1.42755149243479</v>
      </c>
      <c r="AL363" s="1">
        <v>0.880166338802986</v>
      </c>
      <c r="AM363" s="1">
        <v>1.19545748099739</v>
      </c>
      <c r="AN363" s="1">
        <v>2599.28380095257</v>
      </c>
      <c r="AO363" s="15">
        <v>1.33289243828782</v>
      </c>
      <c r="AP363" s="1">
        <v>2500.70280475781</v>
      </c>
      <c r="AQ363" s="15">
        <v>3432.00283969121</v>
      </c>
      <c r="AR363" s="15">
        <v>9481.39278095489</v>
      </c>
      <c r="AS363" s="15">
        <v>879.998090769119</v>
      </c>
      <c r="AT363" s="1">
        <v>552.88304845677</v>
      </c>
      <c r="AU363" s="1">
        <v>16846.9795646298</v>
      </c>
      <c r="AV363" s="15">
        <v>9423.7225500975</v>
      </c>
      <c r="AW363" s="15">
        <v>0.48204386034813</v>
      </c>
      <c r="AX363" s="1">
        <v>7574.60986355045</v>
      </c>
      <c r="AY363" s="15">
        <v>0.384512956239506</v>
      </c>
      <c r="AZ363" s="1">
        <v>1725.15882526625</v>
      </c>
      <c r="BA363" s="1">
        <v>0.0884508809999274</v>
      </c>
      <c r="BB363" s="1">
        <v>888.694787204126</v>
      </c>
      <c r="BC363" s="15">
        <v>0.04499230241461</v>
      </c>
      <c r="BD363" s="1">
        <v>19612.1860261183</v>
      </c>
      <c r="BE363" s="15">
        <v>0.535485169623161</v>
      </c>
      <c r="BF363" s="1">
        <v>0.227456284091879</v>
      </c>
      <c r="BG363" s="1">
        <v>0.16758981606478</v>
      </c>
      <c r="BH363" s="1">
        <v>0.0431491899088288</v>
      </c>
      <c r="BI363" s="1">
        <v>0.0263195403113512</v>
      </c>
    </row>
    <row r="364" ht="15.75" customHeight="1">
      <c r="A364" s="1" t="s">
        <v>1882</v>
      </c>
      <c r="B364" s="1" t="s">
        <v>858</v>
      </c>
      <c r="C364" s="1">
        <v>66.85</v>
      </c>
      <c r="D364" s="1">
        <v>16.0798331497944</v>
      </c>
      <c r="E364" s="1">
        <v>1019.2017765</v>
      </c>
      <c r="F364" s="1">
        <v>0.00849058738944038</v>
      </c>
      <c r="G364" s="1">
        <v>0.010845974209139</v>
      </c>
      <c r="H364" s="1" t="e">
        <v>#N/A</v>
      </c>
      <c r="I364" s="1">
        <v>0.0280197770998912</v>
      </c>
      <c r="J364" s="1">
        <v>0.924345965991176</v>
      </c>
      <c r="K364" s="1">
        <v>0.0373229716233035</v>
      </c>
      <c r="L364" s="1">
        <v>0.642188165197923</v>
      </c>
      <c r="M364" s="1">
        <v>0.0114993254102155</v>
      </c>
      <c r="N364" s="1">
        <v>0.161953303673517</v>
      </c>
      <c r="O364" s="1">
        <v>64134.2304639322</v>
      </c>
      <c r="P364" s="15">
        <v>0.209974448152278</v>
      </c>
      <c r="Q364" s="1">
        <v>0.155435286545163</v>
      </c>
      <c r="R364" s="1">
        <v>0.634590265302559</v>
      </c>
      <c r="S364" s="1">
        <v>11.1088398873125</v>
      </c>
      <c r="T364" s="1">
        <v>85947.3718455127</v>
      </c>
      <c r="U364" s="15">
        <v>103.281514471422</v>
      </c>
      <c r="V364" s="1">
        <v>268167.053180171</v>
      </c>
      <c r="W364" s="15">
        <v>0.799289584476677</v>
      </c>
      <c r="X364" s="1">
        <v>0.0957771999687936</v>
      </c>
      <c r="Y364" s="1">
        <v>0.104933215554529</v>
      </c>
      <c r="Z364" s="1">
        <v>0.200710415523323</v>
      </c>
      <c r="AA364" s="1">
        <v>268.167053180171</v>
      </c>
      <c r="AB364" s="1">
        <v>6540.92565742305</v>
      </c>
      <c r="AC364" s="15">
        <v>681.118608215063</v>
      </c>
      <c r="AD364" s="1">
        <v>189281.7124665</v>
      </c>
      <c r="AE364" s="15" t="e">
        <v>#N/A</v>
      </c>
      <c r="AF364" s="1">
        <v>42263.3655797798</v>
      </c>
      <c r="AG364" s="15">
        <v>66522.323789621</v>
      </c>
      <c r="AH364" s="15">
        <v>38.6164304103403</v>
      </c>
      <c r="AI364" s="1">
        <v>22.1692052825016</v>
      </c>
      <c r="AJ364" s="1">
        <v>23.5694506767392</v>
      </c>
      <c r="AK364" s="1">
        <v>1.51509674865642</v>
      </c>
      <c r="AL364" s="1">
        <v>1.03410628220211</v>
      </c>
      <c r="AM364" s="1">
        <v>1.2819031701874</v>
      </c>
      <c r="AN364" s="1">
        <v>723.976113968243</v>
      </c>
      <c r="AO364" s="15">
        <v>1.10500336023346</v>
      </c>
      <c r="AP364" s="1">
        <v>2246.25059314739</v>
      </c>
      <c r="AQ364" s="15">
        <v>3402.35155585014</v>
      </c>
      <c r="AR364" s="15">
        <v>8961.72122498258</v>
      </c>
      <c r="AS364" s="15">
        <v>1029.86281048736</v>
      </c>
      <c r="AT364" s="1">
        <v>590.098622144621</v>
      </c>
      <c r="AU364" s="1">
        <v>16230.2848066121</v>
      </c>
      <c r="AV364" s="15">
        <v>9033.88399206155</v>
      </c>
      <c r="AW364" s="15">
        <v>0.50578509481958</v>
      </c>
      <c r="AX364" s="1">
        <v>6124.37970989606</v>
      </c>
      <c r="AY364" s="15">
        <v>0.335719772896309</v>
      </c>
      <c r="AZ364" s="1">
        <v>1386.50269169847</v>
      </c>
      <c r="BA364" s="1">
        <v>0.0765706115939169</v>
      </c>
      <c r="BB364" s="1">
        <v>1493.70744673965</v>
      </c>
      <c r="BC364" s="15">
        <v>0.0819245206624772</v>
      </c>
      <c r="BD364" s="1">
        <v>18038.4738403957</v>
      </c>
      <c r="BE364" s="15">
        <v>0.528146611148854</v>
      </c>
      <c r="BF364" s="1">
        <v>0.238145921640752</v>
      </c>
      <c r="BG364" s="1">
        <v>0.175848700618752</v>
      </c>
      <c r="BH364" s="1">
        <v>0.0399103560447691</v>
      </c>
      <c r="BI364" s="1">
        <v>0.0179484105468724</v>
      </c>
    </row>
    <row r="365" ht="15.75" customHeight="1">
      <c r="A365" s="1" t="s">
        <v>1460</v>
      </c>
      <c r="B365" s="1" t="s">
        <v>860</v>
      </c>
      <c r="C365" s="1">
        <v>145.7</v>
      </c>
      <c r="D365" s="1">
        <v>13.0333239157096</v>
      </c>
      <c r="E365" s="1">
        <v>1393.1001186</v>
      </c>
      <c r="F365" s="1">
        <v>0.00637263247670947</v>
      </c>
      <c r="G365" s="1">
        <v>0.0129442898755803</v>
      </c>
      <c r="H365" s="1" t="e">
        <v>#N/A</v>
      </c>
      <c r="I365" s="1">
        <v>0.0164684528073333</v>
      </c>
      <c r="J365" s="1">
        <v>0.939423613871622</v>
      </c>
      <c r="K365" s="1">
        <v>0.0348017137839809</v>
      </c>
      <c r="L365" s="1">
        <v>0.997690976363135</v>
      </c>
      <c r="M365" s="1">
        <v>0.00774389088278412</v>
      </c>
      <c r="N365" s="1">
        <v>0.200445333573827</v>
      </c>
      <c r="O365" s="1">
        <v>67356.8798895904</v>
      </c>
      <c r="P365" s="15">
        <v>0.249950649532954</v>
      </c>
      <c r="Q365" s="1">
        <v>0.150336035507972</v>
      </c>
      <c r="R365" s="1">
        <v>0.599713314959074</v>
      </c>
      <c r="S365" s="1">
        <v>14.4557880083024</v>
      </c>
      <c r="T365" s="1">
        <v>93772.2630639245</v>
      </c>
      <c r="U365" s="15">
        <v>109.892417075308</v>
      </c>
      <c r="V365" s="1">
        <v>245872.914966242</v>
      </c>
      <c r="W365" s="15">
        <v>0.625980280101649</v>
      </c>
      <c r="X365" s="1">
        <v>0.106757170047315</v>
      </c>
      <c r="Y365" s="1">
        <v>0.267262549851036</v>
      </c>
      <c r="Z365" s="1">
        <v>0.374019719898351</v>
      </c>
      <c r="AA365" s="1">
        <v>245.872914966242</v>
      </c>
      <c r="AB365" s="1">
        <v>5241.86934054576</v>
      </c>
      <c r="AC365" s="15">
        <v>438.185071445876</v>
      </c>
      <c r="AD365" s="1">
        <v>165940.644972059</v>
      </c>
      <c r="AE365" s="15" t="e">
        <v>#N/A</v>
      </c>
      <c r="AF365" s="1">
        <v>38828.2686431127</v>
      </c>
      <c r="AG365" s="15">
        <v>58979.4809329066</v>
      </c>
      <c r="AH365" s="15">
        <v>24.4607892254047</v>
      </c>
      <c r="AI365" s="1">
        <v>20.3166422248813</v>
      </c>
      <c r="AJ365" s="1">
        <v>20.607494069026</v>
      </c>
      <c r="AK365" s="1">
        <v>1.12832654360812</v>
      </c>
      <c r="AL365" s="1">
        <v>1.0668223172022</v>
      </c>
      <c r="AM365" s="1">
        <v>1.09769089318151</v>
      </c>
      <c r="AN365" s="1">
        <v>114.583542394941</v>
      </c>
      <c r="AO365" s="1">
        <v>0.797814129345335</v>
      </c>
      <c r="AP365" s="1">
        <v>2278.6385361808</v>
      </c>
      <c r="AQ365" s="15">
        <v>4388.57081832998</v>
      </c>
      <c r="AR365" s="15">
        <v>10607.3431817307</v>
      </c>
      <c r="AS365" s="15">
        <v>1059.14635552742</v>
      </c>
      <c r="AT365" s="15">
        <v>571.677412030047</v>
      </c>
      <c r="AU365" s="1">
        <v>18905.376303799</v>
      </c>
      <c r="AV365" s="15">
        <v>10620.1050870909</v>
      </c>
      <c r="AW365" s="15">
        <v>0.554160070005872</v>
      </c>
      <c r="AX365" s="1">
        <v>4707.77990590339</v>
      </c>
      <c r="AY365" s="15">
        <v>0.246434768672648</v>
      </c>
      <c r="AZ365" s="1">
        <v>1253.68130990462</v>
      </c>
      <c r="BA365" s="1">
        <v>0.0627609824972897</v>
      </c>
      <c r="BB365" s="1">
        <v>2651.32975627758</v>
      </c>
      <c r="BC365" s="15">
        <v>0.136644178830791</v>
      </c>
      <c r="BD365" s="1">
        <v>19232.8960591765</v>
      </c>
      <c r="BE365" s="15">
        <v>0.546625927681662</v>
      </c>
      <c r="BF365" s="1">
        <v>0.250264880425628</v>
      </c>
      <c r="BG365" s="1">
        <v>0.139721430517134</v>
      </c>
      <c r="BH365" s="1">
        <v>0.0457491250484749</v>
      </c>
      <c r="BI365" s="1">
        <v>0.0176386363271006</v>
      </c>
    </row>
    <row r="366" ht="15.75" customHeight="1">
      <c r="A366" s="1" t="s">
        <v>1813</v>
      </c>
      <c r="B366" s="1" t="s">
        <v>862</v>
      </c>
      <c r="C366" s="1">
        <v>105.25</v>
      </c>
      <c r="D366" s="1">
        <v>9.4399161561183</v>
      </c>
      <c r="E366" s="1">
        <v>903.8146736</v>
      </c>
      <c r="F366" s="1" t="e">
        <v>#N/A</v>
      </c>
      <c r="G366" s="1">
        <v>0.0126386749906169</v>
      </c>
      <c r="H366" s="1" t="e">
        <v>#N/A</v>
      </c>
      <c r="I366" s="1">
        <v>0.0276471377592561</v>
      </c>
      <c r="J366" s="1">
        <v>0.930127966247291</v>
      </c>
      <c r="K366" s="1">
        <v>0.0355384456398941</v>
      </c>
      <c r="L366" s="1">
        <v>0.716452791668484</v>
      </c>
      <c r="M366" s="1">
        <v>0.0124414851539863</v>
      </c>
      <c r="N366" s="1">
        <v>0.179152262392309</v>
      </c>
      <c r="O366" s="1">
        <v>63833.786363001</v>
      </c>
      <c r="P366" s="15">
        <v>0.197575595465135</v>
      </c>
      <c r="Q366" s="1">
        <v>0.169405618114925</v>
      </c>
      <c r="R366" s="1">
        <v>0.633018786419939</v>
      </c>
      <c r="S366" s="1">
        <v>10.3851898764808</v>
      </c>
      <c r="T366" s="1">
        <v>85537.7053131243</v>
      </c>
      <c r="U366" s="15">
        <v>100.576952821095</v>
      </c>
      <c r="V366" s="1">
        <v>266891.727414858</v>
      </c>
      <c r="W366" s="15">
        <v>0.781608675247681</v>
      </c>
      <c r="X366" s="1">
        <v>0.0713168794059589</v>
      </c>
      <c r="Y366" s="1">
        <v>0.14707444534636</v>
      </c>
      <c r="Z366" s="1">
        <v>0.218391324752319</v>
      </c>
      <c r="AA366" s="1">
        <v>266.891727414858</v>
      </c>
      <c r="AB366" s="1">
        <v>6407.31935335111</v>
      </c>
      <c r="AC366" s="15">
        <v>602.890591308497</v>
      </c>
      <c r="AD366" s="15">
        <v>184867.439753635</v>
      </c>
      <c r="AE366" s="15" t="e">
        <v>#N/A</v>
      </c>
      <c r="AF366" s="1">
        <v>41998.0331479574</v>
      </c>
      <c r="AG366" s="15">
        <v>63717.6208343733</v>
      </c>
      <c r="AH366" s="15">
        <v>33.6038937878477</v>
      </c>
      <c r="AI366" s="1">
        <v>21.1612797759245</v>
      </c>
      <c r="AJ366" s="1">
        <v>23.4232740013136</v>
      </c>
      <c r="AK366" s="1">
        <v>1.37287253729535</v>
      </c>
      <c r="AL366" s="1">
        <v>0.991135549279362</v>
      </c>
      <c r="AM366" s="1">
        <v>1.16879078871911</v>
      </c>
      <c r="AN366" s="1">
        <v>899.60895994464</v>
      </c>
      <c r="AO366" s="15">
        <v>1.13475716297923</v>
      </c>
      <c r="AP366" s="1">
        <v>2434.89444493569</v>
      </c>
      <c r="AQ366" s="15">
        <v>3531.29677822925</v>
      </c>
      <c r="AR366" s="15">
        <v>9526.60870087914</v>
      </c>
      <c r="AS366" s="15">
        <v>1067.42075580305</v>
      </c>
      <c r="AT366" s="1">
        <v>561.092554494681</v>
      </c>
      <c r="AU366" s="1">
        <v>17121.3132343418</v>
      </c>
      <c r="AV366" s="15">
        <v>9985.423719118</v>
      </c>
      <c r="AW366" s="15">
        <v>0.530875966929512</v>
      </c>
      <c r="AX366" s="1">
        <v>6170.73693088069</v>
      </c>
      <c r="AY366" s="15">
        <v>0.319157792688181</v>
      </c>
      <c r="AZ366" s="1">
        <v>1294.38736698874</v>
      </c>
      <c r="BA366" s="15">
        <v>0.0671129077080188</v>
      </c>
      <c r="BB366" s="1">
        <v>1570.42514519659</v>
      </c>
      <c r="BC366" s="15">
        <v>0.0828533326691683</v>
      </c>
      <c r="BD366" s="1">
        <v>19020.973162184</v>
      </c>
      <c r="BE366" s="15">
        <v>0.534718040960226</v>
      </c>
      <c r="BF366" s="1">
        <v>0.238048601048562</v>
      </c>
      <c r="BG366" s="1">
        <v>0.158947289060306</v>
      </c>
      <c r="BH366" s="1">
        <v>0.049472151428477</v>
      </c>
      <c r="BI366" s="1">
        <v>0.0188139175024289</v>
      </c>
    </row>
    <row r="367" ht="15.75" customHeight="1">
      <c r="A367" s="1" t="s">
        <v>1703</v>
      </c>
      <c r="B367" s="1" t="s">
        <v>864</v>
      </c>
      <c r="C367" s="1">
        <v>29.7</v>
      </c>
      <c r="D367" s="1">
        <v>91.7284004366719</v>
      </c>
      <c r="E367" s="1">
        <v>1220.4174869</v>
      </c>
      <c r="F367" s="1" t="e">
        <v>#N/A</v>
      </c>
      <c r="G367" s="1">
        <v>0.0378465236142912</v>
      </c>
      <c r="H367" s="1" t="e">
        <v>#N/A</v>
      </c>
      <c r="I367" s="1">
        <v>0.0297162964329624</v>
      </c>
      <c r="J367" s="1">
        <v>0.851402382469555</v>
      </c>
      <c r="K367" s="1">
        <v>0.0804643945725807</v>
      </c>
      <c r="L367" s="1">
        <v>0.943283138578668</v>
      </c>
      <c r="M367" s="1">
        <v>0.0118955772719374</v>
      </c>
      <c r="N367" s="1">
        <v>0.202703098792762</v>
      </c>
      <c r="O367" s="1">
        <v>66964.838850157</v>
      </c>
      <c r="P367" s="15">
        <v>0.233549439343784</v>
      </c>
      <c r="Q367" s="1">
        <v>0.153690065160073</v>
      </c>
      <c r="R367" s="1">
        <v>0.612760495496143</v>
      </c>
      <c r="S367" s="1">
        <v>13.7093019198986</v>
      </c>
      <c r="T367" s="1">
        <v>90901.8636966178</v>
      </c>
      <c r="U367" s="15">
        <v>107.980356425273</v>
      </c>
      <c r="V367" s="1">
        <v>213764.987637691</v>
      </c>
      <c r="W367" s="15">
        <v>0.657972082690665</v>
      </c>
      <c r="X367" s="1">
        <v>0.194153085338045</v>
      </c>
      <c r="Y367" s="1">
        <v>0.14787483197129</v>
      </c>
      <c r="Z367" s="1">
        <v>0.342027917309335</v>
      </c>
      <c r="AA367" s="1">
        <v>213.764987637691</v>
      </c>
      <c r="AB367" s="1">
        <v>5302.93327444782</v>
      </c>
      <c r="AC367" s="15">
        <v>509.684103740615</v>
      </c>
      <c r="AD367" s="1">
        <v>137479.258180855</v>
      </c>
      <c r="AE367" s="15" t="e">
        <v>#N/A</v>
      </c>
      <c r="AF367" s="1">
        <v>36886.1739547915</v>
      </c>
      <c r="AG367" s="15">
        <v>56858.1630119636</v>
      </c>
      <c r="AH367" s="15">
        <v>38.5546923576488</v>
      </c>
      <c r="AI367" s="1">
        <v>21.744597152267</v>
      </c>
      <c r="AJ367" s="1">
        <v>25.9954612815731</v>
      </c>
      <c r="AK367" s="1">
        <v>1.84749726124971</v>
      </c>
      <c r="AL367" s="1">
        <v>1.2392875555616</v>
      </c>
      <c r="AM367" s="1">
        <v>1.53723084305664</v>
      </c>
      <c r="AN367" s="1">
        <v>151.349853212268</v>
      </c>
      <c r="AO367" s="1">
        <v>0.815388053513936</v>
      </c>
      <c r="AP367" s="1">
        <v>2467.86451466734</v>
      </c>
      <c r="AQ367" s="15">
        <v>3538.32549095049</v>
      </c>
      <c r="AR367" s="15">
        <v>10008.4129239463</v>
      </c>
      <c r="AS367" s="15">
        <v>1070.21617644768</v>
      </c>
      <c r="AT367" s="15">
        <v>553.985871848949</v>
      </c>
      <c r="AU367" s="1">
        <v>17638.8049778607</v>
      </c>
      <c r="AV367" s="15">
        <v>10214.2922628159</v>
      </c>
      <c r="AW367" s="15">
        <v>0.561823330767105</v>
      </c>
      <c r="AX367" s="1">
        <v>4598.0412718967</v>
      </c>
      <c r="AY367" s="15">
        <v>0.250034894265865</v>
      </c>
      <c r="AZ367" s="1">
        <v>1014.25854193486</v>
      </c>
      <c r="BA367" s="1">
        <v>0.0547340454569482</v>
      </c>
      <c r="BB367" s="1">
        <v>2477.66214464889</v>
      </c>
      <c r="BC367" s="15">
        <v>0.133407729516787</v>
      </c>
      <c r="BD367" s="1">
        <v>18304.2542212964</v>
      </c>
      <c r="BE367" s="15">
        <v>0.536928135782124</v>
      </c>
      <c r="BF367" s="1">
        <v>0.247757694106092</v>
      </c>
      <c r="BG367" s="1">
        <v>0.152486964975984</v>
      </c>
      <c r="BH367" s="1">
        <v>0.0403629589573616</v>
      </c>
      <c r="BI367" s="1">
        <v>0.0224642461784383</v>
      </c>
    </row>
    <row r="368" ht="15.75" customHeight="1">
      <c r="A368" s="1" t="s">
        <v>1461</v>
      </c>
      <c r="B368" s="1" t="s">
        <v>866</v>
      </c>
      <c r="C368" s="1">
        <v>58.3</v>
      </c>
      <c r="D368" s="1">
        <v>45.6375038122831</v>
      </c>
      <c r="E368" s="1">
        <v>2193.1215019</v>
      </c>
      <c r="F368" s="1">
        <v>0.0149460519978791</v>
      </c>
      <c r="G368" s="1">
        <v>0.0355980780513811</v>
      </c>
      <c r="H368" s="1" t="e">
        <v>#N/A</v>
      </c>
      <c r="I368" s="1">
        <v>0.101081904867087</v>
      </c>
      <c r="J368" s="1">
        <v>0.775720316948608</v>
      </c>
      <c r="K368" s="1">
        <v>0.0756163482528929</v>
      </c>
      <c r="L368" s="1">
        <v>0.751618545890959</v>
      </c>
      <c r="M368" s="1">
        <v>0.0365109844506976</v>
      </c>
      <c r="N368" s="1">
        <v>0.174798040767984</v>
      </c>
      <c r="O368" s="1">
        <v>69765.6966780531</v>
      </c>
      <c r="P368" s="15">
        <v>0.218843796013077</v>
      </c>
      <c r="Q368" s="1">
        <v>0.150751992649503</v>
      </c>
      <c r="R368" s="1">
        <v>0.63040421133742</v>
      </c>
      <c r="S368" s="1">
        <v>19.4680357743184</v>
      </c>
      <c r="T368" s="1">
        <v>93708.4370768386</v>
      </c>
      <c r="U368" s="15">
        <v>126.046305080867</v>
      </c>
      <c r="V368" s="1">
        <v>257902.628518295</v>
      </c>
      <c r="W368" s="15">
        <v>0.762181656360638</v>
      </c>
      <c r="X368" s="1">
        <v>0.172651309083412</v>
      </c>
      <c r="Y368" s="1">
        <v>0.0651670345559494</v>
      </c>
      <c r="Z368" s="1">
        <v>0.237818343639362</v>
      </c>
      <c r="AA368" s="1">
        <v>257.902628518295</v>
      </c>
      <c r="AB368" s="1">
        <v>6861.04141378579</v>
      </c>
      <c r="AC368" s="15">
        <v>727.799072517041</v>
      </c>
      <c r="AD368" s="1">
        <v>189771.529845595</v>
      </c>
      <c r="AE368" s="15" t="e">
        <v>#N/A</v>
      </c>
      <c r="AF368" s="1">
        <v>42779.9329296009</v>
      </c>
      <c r="AG368" s="15">
        <v>68583.9671090716</v>
      </c>
      <c r="AH368" s="15">
        <v>42.3003066519856</v>
      </c>
      <c r="AI368" s="1">
        <v>24.8287765523749</v>
      </c>
      <c r="AJ368" s="1">
        <v>29.7981916664831</v>
      </c>
      <c r="AK368" s="1">
        <v>1.89949822184754</v>
      </c>
      <c r="AL368" s="1">
        <v>1.21778449180929</v>
      </c>
      <c r="AM368" s="1">
        <v>1.67278834573456</v>
      </c>
      <c r="AN368" s="1">
        <v>799.696270124832</v>
      </c>
      <c r="AO368" s="15">
        <v>1.02084108612629</v>
      </c>
      <c r="AP368" s="1">
        <v>1948.74440440139</v>
      </c>
      <c r="AQ368" s="15">
        <v>2877.53926790316</v>
      </c>
      <c r="AR368" s="15">
        <v>9070.52925898816</v>
      </c>
      <c r="AS368" s="15">
        <v>1083.73669536362</v>
      </c>
      <c r="AT368" s="1">
        <v>507.401182987781</v>
      </c>
      <c r="AU368" s="1">
        <v>15487.9508096441</v>
      </c>
      <c r="AV368" s="15">
        <v>7030.73921027686</v>
      </c>
      <c r="AW368" s="15">
        <v>0.433327226618337</v>
      </c>
      <c r="AX368" s="1">
        <v>6782.44789029441</v>
      </c>
      <c r="AY368" s="15">
        <v>0.41228868258689</v>
      </c>
      <c r="AZ368" s="1">
        <v>1081.76463476314</v>
      </c>
      <c r="BA368" s="1">
        <v>0.0662072243801236</v>
      </c>
      <c r="BB368" s="1">
        <v>1448.16171959129</v>
      </c>
      <c r="BC368" s="15">
        <v>0.0881768664052462</v>
      </c>
      <c r="BD368" s="1">
        <v>16343.1134549257</v>
      </c>
      <c r="BE368" s="15">
        <v>0.549071476307242</v>
      </c>
      <c r="BF368" s="1">
        <v>0.229676202812749</v>
      </c>
      <c r="BG368" s="1">
        <v>0.170886215340329</v>
      </c>
      <c r="BH368" s="1">
        <v>0.0351560951174224</v>
      </c>
      <c r="BI368" s="1">
        <v>0.0152100104222569</v>
      </c>
    </row>
    <row r="369" ht="15.75" customHeight="1">
      <c r="A369" s="1" t="s">
        <v>1634</v>
      </c>
      <c r="B369" s="1" t="s">
        <v>868</v>
      </c>
      <c r="C369" s="1">
        <v>92.1</v>
      </c>
      <c r="D369" s="1">
        <v>19.8399384837363</v>
      </c>
      <c r="E369" s="1">
        <v>1597.6465182</v>
      </c>
      <c r="F369" s="1">
        <v>0.00627260268463691</v>
      </c>
      <c r="G369" s="1">
        <v>0.011715311709122</v>
      </c>
      <c r="H369" s="1" t="e">
        <v>#N/A</v>
      </c>
      <c r="I369" s="1">
        <v>0.0356276720538676</v>
      </c>
      <c r="J369" s="1">
        <v>0.915193995028589</v>
      </c>
      <c r="K369" s="1">
        <v>0.0354463678727274</v>
      </c>
      <c r="L369" s="1">
        <v>0.412747703007796</v>
      </c>
      <c r="M369" s="1">
        <v>0.0112303579688647</v>
      </c>
      <c r="N369" s="1">
        <v>0.156253804623134</v>
      </c>
      <c r="O369" s="1">
        <v>69255.7217937541</v>
      </c>
      <c r="P369" s="15">
        <v>0.221795104610064</v>
      </c>
      <c r="Q369" s="1">
        <v>0.168902351380509</v>
      </c>
      <c r="R369" s="1">
        <v>0.609302544009427</v>
      </c>
      <c r="S369" s="1">
        <v>13.9571635708917</v>
      </c>
      <c r="T369" s="1">
        <v>94129.726670771</v>
      </c>
      <c r="U369" s="15">
        <v>125.061132615336</v>
      </c>
      <c r="V369" s="1">
        <v>307385.608271656</v>
      </c>
      <c r="W369" s="15">
        <v>0.828487854318931</v>
      </c>
      <c r="X369" s="1">
        <v>0.0778131225738364</v>
      </c>
      <c r="Y369" s="1">
        <v>0.0936990231072322</v>
      </c>
      <c r="Z369" s="1">
        <v>0.171512145681069</v>
      </c>
      <c r="AA369" s="1">
        <v>307.385608271656</v>
      </c>
      <c r="AB369" s="1">
        <v>7339.81141411159</v>
      </c>
      <c r="AC369" s="15">
        <v>781.627147040591</v>
      </c>
      <c r="AD369" s="1">
        <v>233465.523700205</v>
      </c>
      <c r="AE369" s="15" t="e">
        <v>#N/A</v>
      </c>
      <c r="AF369" s="1">
        <v>48791.7287539831</v>
      </c>
      <c r="AG369" s="15">
        <v>80224.5546896164</v>
      </c>
      <c r="AH369" s="15">
        <v>38.9648564696935</v>
      </c>
      <c r="AI369" s="1">
        <v>21.8915962194471</v>
      </c>
      <c r="AJ369" s="1">
        <v>22.5880725629685</v>
      </c>
      <c r="AK369" s="1">
        <v>1.74722478624058</v>
      </c>
      <c r="AL369" s="1">
        <v>1.37310284489851</v>
      </c>
      <c r="AM369" s="1">
        <v>1.48421037089547</v>
      </c>
      <c r="AN369" s="1">
        <v>1650.25841352596</v>
      </c>
      <c r="AO369" s="15">
        <v>1.07158530192839</v>
      </c>
      <c r="AP369" s="1">
        <v>2088.10826800323</v>
      </c>
      <c r="AQ369" s="15">
        <v>3074.53205702483</v>
      </c>
      <c r="AR369" s="15">
        <v>8705.58604269363</v>
      </c>
      <c r="AS369" s="15">
        <v>1060.33448870067</v>
      </c>
      <c r="AT369" s="1">
        <v>319.69450762829</v>
      </c>
      <c r="AU369" s="1">
        <v>15248.2553640507</v>
      </c>
      <c r="AV369" s="15">
        <v>6450.45496495656</v>
      </c>
      <c r="AW369" s="15">
        <v>0.386770486462287</v>
      </c>
      <c r="AX369" s="1">
        <v>8128.57773506665</v>
      </c>
      <c r="AY369" s="15">
        <v>0.475936236608293</v>
      </c>
      <c r="AZ369" s="1">
        <v>1436.65596798457</v>
      </c>
      <c r="BA369" s="1">
        <v>0.0843035446404414</v>
      </c>
      <c r="BB369" s="1">
        <v>897.548589408432</v>
      </c>
      <c r="BC369" s="15">
        <v>0.052989732308455</v>
      </c>
      <c r="BD369" s="1">
        <v>16913.2372574162</v>
      </c>
      <c r="BE369" s="15">
        <v>0.549422508292422</v>
      </c>
      <c r="BF369" s="1">
        <v>0.227806481255693</v>
      </c>
      <c r="BG369" s="1">
        <v>0.156486339730635</v>
      </c>
      <c r="BH369" s="1">
        <v>0.040588120825618</v>
      </c>
      <c r="BI369" s="1">
        <v>0.0256965498956321</v>
      </c>
    </row>
    <row r="370" ht="15.75" customHeight="1">
      <c r="A370" s="1" t="s">
        <v>1896</v>
      </c>
      <c r="B370" s="1" t="s">
        <v>870</v>
      </c>
      <c r="C370" s="1">
        <v>71.25</v>
      </c>
      <c r="D370" s="1">
        <v>8.65325720240466</v>
      </c>
      <c r="E370" s="1">
        <v>527.8106362</v>
      </c>
      <c r="F370" s="1" t="e">
        <v>#N/A</v>
      </c>
      <c r="G370" s="1">
        <v>0.0305738609448347</v>
      </c>
      <c r="H370" s="1" t="e">
        <v>#N/A</v>
      </c>
      <c r="I370" s="1">
        <v>0.0368657789573495</v>
      </c>
      <c r="J370" s="1">
        <v>0.936127633828749</v>
      </c>
      <c r="K370" s="1">
        <v>0.0276128738497944</v>
      </c>
      <c r="L370" s="1">
        <v>0.394843130557626</v>
      </c>
      <c r="M370" s="1" t="e">
        <v>#N/A</v>
      </c>
      <c r="N370" s="1">
        <v>0.140380407415232</v>
      </c>
      <c r="O370" s="1">
        <v>63904.7903656948</v>
      </c>
      <c r="P370" s="15">
        <v>0.185779461922097</v>
      </c>
      <c r="Q370" s="1">
        <v>0.194528012872273</v>
      </c>
      <c r="R370" s="1">
        <v>0.61969252520563</v>
      </c>
      <c r="S370" s="1">
        <v>6.81848907052491</v>
      </c>
      <c r="T370" s="1">
        <v>87301.6063230225</v>
      </c>
      <c r="U370" s="15">
        <v>87.6654959078534</v>
      </c>
      <c r="V370" s="1">
        <v>267256.276826049</v>
      </c>
      <c r="W370" s="15">
        <v>0.857878007751848</v>
      </c>
      <c r="X370" s="1">
        <v>0.045123702735059</v>
      </c>
      <c r="Y370" s="1">
        <v>0.096998289513093</v>
      </c>
      <c r="Z370" s="1">
        <v>0.142121992248152</v>
      </c>
      <c r="AA370" s="1">
        <v>267.256276826049</v>
      </c>
      <c r="AB370" s="1">
        <v>6096.58403848588</v>
      </c>
      <c r="AC370" s="15">
        <v>678.769712901818</v>
      </c>
      <c r="AD370" s="1">
        <v>196643.623574056</v>
      </c>
      <c r="AE370" s="15" t="e">
        <v>#N/A</v>
      </c>
      <c r="AF370" s="1">
        <v>45977.2480669631</v>
      </c>
      <c r="AG370" s="15">
        <v>76315.5180483132</v>
      </c>
      <c r="AH370" s="15">
        <v>33.3832200703479</v>
      </c>
      <c r="AI370" s="1">
        <v>20.8845574625266</v>
      </c>
      <c r="AJ370" s="1">
        <v>23.1301194332674</v>
      </c>
      <c r="AK370" s="1">
        <v>1.6468179031355</v>
      </c>
      <c r="AL370" s="1">
        <v>0.884198955313738</v>
      </c>
      <c r="AM370" s="1">
        <v>1.34324409796062</v>
      </c>
      <c r="AN370" s="1">
        <v>2713.51412091911</v>
      </c>
      <c r="AO370" s="15">
        <v>1.38721507413589</v>
      </c>
      <c r="AP370" s="1">
        <v>2622.43593169182</v>
      </c>
      <c r="AQ370" s="15">
        <v>3925.10683739798</v>
      </c>
      <c r="AR370" s="15">
        <v>9564.2562223531</v>
      </c>
      <c r="AS370" s="15">
        <v>898.938893910831</v>
      </c>
      <c r="AT370" s="1">
        <v>720.659472189697</v>
      </c>
      <c r="AU370" s="1">
        <v>17731.3973575434</v>
      </c>
      <c r="AV370" s="15">
        <v>9696.09144737696</v>
      </c>
      <c r="AW370" s="15">
        <v>0.480967193088686</v>
      </c>
      <c r="AX370" s="1">
        <v>7889.66373210167</v>
      </c>
      <c r="AY370" s="15">
        <v>0.382725854476289</v>
      </c>
      <c r="AZ370" s="1">
        <v>1881.64781649002</v>
      </c>
      <c r="BA370" s="1">
        <v>0.0920703787886491</v>
      </c>
      <c r="BB370" s="1">
        <v>914.425884689573</v>
      </c>
      <c r="BC370" s="15">
        <v>0.0442365736415025</v>
      </c>
      <c r="BD370" s="1">
        <v>20381.8288806582</v>
      </c>
      <c r="BE370" s="15">
        <v>0.525847410036525</v>
      </c>
      <c r="BF370" s="1">
        <v>0.22620046576248</v>
      </c>
      <c r="BG370" s="1">
        <v>0.171178238880982</v>
      </c>
      <c r="BH370" s="1">
        <v>0.0461324369381278</v>
      </c>
      <c r="BI370" s="1">
        <v>0.0306414483818852</v>
      </c>
    </row>
    <row r="371" ht="15.75" customHeight="1">
      <c r="A371" s="1" t="s">
        <v>1455</v>
      </c>
      <c r="B371" s="1" t="s">
        <v>872</v>
      </c>
      <c r="C371" s="1">
        <v>26.7</v>
      </c>
      <c r="D371" s="1">
        <v>190.519602802339</v>
      </c>
      <c r="E371" s="1">
        <v>4188.1470909</v>
      </c>
      <c r="F371" s="1">
        <v>0.0158040583054657</v>
      </c>
      <c r="G371" s="1">
        <v>0.0974838543518628</v>
      </c>
      <c r="H371" s="1">
        <v>0.00192985639034062</v>
      </c>
      <c r="I371" s="1">
        <v>0.0935421386952631</v>
      </c>
      <c r="J371" s="1">
        <v>0.697630389319037</v>
      </c>
      <c r="K371" s="1">
        <v>0.0944289908928583</v>
      </c>
      <c r="L371" s="1">
        <v>0.802335725917116</v>
      </c>
      <c r="M371" s="1">
        <v>0.0354808625892213</v>
      </c>
      <c r="N371" s="1">
        <v>0.178981414373</v>
      </c>
      <c r="O371" s="1">
        <v>74625.8560918853</v>
      </c>
      <c r="P371" s="15">
        <v>0.222894550074942</v>
      </c>
      <c r="Q371" s="1">
        <v>0.149192781984952</v>
      </c>
      <c r="R371" s="1">
        <v>0.627912667940106</v>
      </c>
      <c r="S371" s="1">
        <v>33.749260101104</v>
      </c>
      <c r="T371" s="1">
        <v>106844.771032494</v>
      </c>
      <c r="U371" s="15">
        <v>150.327840536815</v>
      </c>
      <c r="V371" s="1">
        <v>253107.312253497</v>
      </c>
      <c r="W371" s="15">
        <v>0.73805456801431</v>
      </c>
      <c r="X371" s="1">
        <v>0.212764414770989</v>
      </c>
      <c r="Y371" s="1">
        <v>0.0491810172147008</v>
      </c>
      <c r="Z371" s="1">
        <v>0.26194543198569</v>
      </c>
      <c r="AA371" s="1">
        <v>253.107312253497</v>
      </c>
      <c r="AB371" s="1">
        <v>7817.90927810128</v>
      </c>
      <c r="AC371" s="15">
        <v>822.745107970773</v>
      </c>
      <c r="AD371" s="15">
        <v>156240.736080558</v>
      </c>
      <c r="AE371" s="15" t="e">
        <v>#N/A</v>
      </c>
      <c r="AF371" s="1">
        <v>41266.3147540521</v>
      </c>
      <c r="AG371" s="15">
        <v>63138.7065046386</v>
      </c>
      <c r="AH371" s="15">
        <v>58.6316587109109</v>
      </c>
      <c r="AI371" s="1">
        <v>27.7783775657818</v>
      </c>
      <c r="AJ371" s="1">
        <v>34.5439397357412</v>
      </c>
      <c r="AK371" s="1">
        <v>2.06745288758048</v>
      </c>
      <c r="AL371" s="1">
        <v>1.43141571509119</v>
      </c>
      <c r="AM371" s="1">
        <v>1.76101370941075</v>
      </c>
      <c r="AN371" s="1">
        <v>476.551584192594</v>
      </c>
      <c r="AO371" s="15">
        <v>1.024592087582</v>
      </c>
      <c r="AP371" s="1">
        <v>1960.60831097397</v>
      </c>
      <c r="AQ371" s="15">
        <v>2786.5131608814</v>
      </c>
      <c r="AR371" s="15">
        <v>9525.44688656746</v>
      </c>
      <c r="AS371" s="15">
        <v>1306.82589453272</v>
      </c>
      <c r="AT371" s="15">
        <v>477.190424696982</v>
      </c>
      <c r="AU371" s="1">
        <v>16056.5846776525</v>
      </c>
      <c r="AV371" s="15">
        <v>7241.48119291405</v>
      </c>
      <c r="AW371" s="15">
        <v>0.429552228508693</v>
      </c>
      <c r="AX371" s="1">
        <v>7185.6005293271</v>
      </c>
      <c r="AY371" s="15">
        <v>0.420988475046518</v>
      </c>
      <c r="AZ371" s="1">
        <v>1063.46211046659</v>
      </c>
      <c r="BA371" s="1">
        <v>0.0636520245033732</v>
      </c>
      <c r="BB371" s="1">
        <v>1466.14282094621</v>
      </c>
      <c r="BC371" s="15">
        <v>0.0858072719452117</v>
      </c>
      <c r="BD371" s="1">
        <v>16956.6866536539</v>
      </c>
      <c r="BE371" s="15">
        <v>0.571100093911193</v>
      </c>
      <c r="BF371" s="1">
        <v>0.237454115035734</v>
      </c>
      <c r="BG371" s="1">
        <v>0.147733567689681</v>
      </c>
      <c r="BH371" s="1">
        <v>0.0308901991928803</v>
      </c>
      <c r="BI371" s="1">
        <v>0.0128220241705109</v>
      </c>
    </row>
    <row r="372" ht="15.75" customHeight="1">
      <c r="A372" s="1" t="s">
        <v>1632</v>
      </c>
      <c r="B372" s="1" t="s">
        <v>876</v>
      </c>
      <c r="C372" s="1">
        <v>127.05</v>
      </c>
      <c r="D372" s="1">
        <v>9.18578806464419</v>
      </c>
      <c r="E372" s="1">
        <v>910.35544405</v>
      </c>
      <c r="F372" s="1" t="e">
        <v>#N/A</v>
      </c>
      <c r="G372" s="1">
        <v>0.0206896651698069</v>
      </c>
      <c r="H372" s="1" t="e">
        <v>#N/A</v>
      </c>
      <c r="I372" s="1">
        <v>0.0441212634783568</v>
      </c>
      <c r="J372" s="1">
        <v>0.909913306058708</v>
      </c>
      <c r="K372" s="1">
        <v>0.0394238569322061</v>
      </c>
      <c r="L372" s="1">
        <v>0.773228111108646</v>
      </c>
      <c r="M372" s="1">
        <v>0.0206009388621967</v>
      </c>
      <c r="N372" s="1">
        <v>0.178051883508099</v>
      </c>
      <c r="O372" s="1">
        <v>64175.4510327498</v>
      </c>
      <c r="P372" s="15">
        <v>0.206573257654962</v>
      </c>
      <c r="Q372" s="1">
        <v>0.15779918950306</v>
      </c>
      <c r="R372" s="1">
        <v>0.635627552841978</v>
      </c>
      <c r="S372" s="1">
        <v>11.4740775124428</v>
      </c>
      <c r="T372" s="1">
        <v>83426.8229864023</v>
      </c>
      <c r="U372" s="15">
        <v>91.5884240435448</v>
      </c>
      <c r="V372" s="1">
        <v>279280.620730858</v>
      </c>
      <c r="W372" s="15">
        <v>0.765460017887982</v>
      </c>
      <c r="X372" s="1">
        <v>0.0917802036771404</v>
      </c>
      <c r="Y372" s="1">
        <v>0.142759778434878</v>
      </c>
      <c r="Z372" s="1">
        <v>0.234539982112018</v>
      </c>
      <c r="AA372" s="1">
        <v>279.280620730858</v>
      </c>
      <c r="AB372" s="1">
        <v>6865.03254398811</v>
      </c>
      <c r="AC372" s="15">
        <v>572.50874085109</v>
      </c>
      <c r="AD372" s="1">
        <v>185270.672159906</v>
      </c>
      <c r="AE372" s="15" t="e">
        <v>#N/A</v>
      </c>
      <c r="AF372" s="1">
        <v>40229.3067367354</v>
      </c>
      <c r="AG372" s="15">
        <v>61506.8845002637</v>
      </c>
      <c r="AH372" s="15">
        <v>32.3278541617109</v>
      </c>
      <c r="AI372" s="1">
        <v>20.8571236070055</v>
      </c>
      <c r="AJ372" s="1">
        <v>22.9491097504614</v>
      </c>
      <c r="AK372" s="1">
        <v>1.49515323092882</v>
      </c>
      <c r="AL372" s="1">
        <v>1.10541142647805</v>
      </c>
      <c r="AM372" s="1">
        <v>1.28342340865051</v>
      </c>
      <c r="AN372" s="1">
        <v>1093.48279510627</v>
      </c>
      <c r="AO372" s="15">
        <v>1.26937888144783</v>
      </c>
      <c r="AP372" s="1">
        <v>2468.82476255786</v>
      </c>
      <c r="AQ372" s="15">
        <v>3963.71635341351</v>
      </c>
      <c r="AR372" s="15">
        <v>9916.72304098855</v>
      </c>
      <c r="AS372" s="15">
        <v>1166.67639210786</v>
      </c>
      <c r="AT372" s="1">
        <v>620.260468798808</v>
      </c>
      <c r="AU372" s="1">
        <v>18136.2010178666</v>
      </c>
      <c r="AV372" s="15">
        <v>10318.5613628923</v>
      </c>
      <c r="AW372" s="15">
        <v>0.532131281569055</v>
      </c>
      <c r="AX372" s="1">
        <v>6452.21348792642</v>
      </c>
      <c r="AY372" s="15">
        <v>0.31971864225845</v>
      </c>
      <c r="AZ372" s="1">
        <v>1372.54946469136</v>
      </c>
      <c r="BA372" s="1">
        <v>0.0678594852962652</v>
      </c>
      <c r="BB372" s="1">
        <v>1581.00861960684</v>
      </c>
      <c r="BC372" s="15">
        <v>0.0802905908741568</v>
      </c>
      <c r="BD372" s="1">
        <v>19724.3329351169</v>
      </c>
      <c r="BE372" s="15">
        <v>0.522892832144687</v>
      </c>
      <c r="BF372" s="1">
        <v>0.249288854749372</v>
      </c>
      <c r="BG372" s="1">
        <v>0.156690414740191</v>
      </c>
      <c r="BH372" s="1">
        <v>0.045720670636227</v>
      </c>
      <c r="BI372" s="1">
        <v>0.0254072277295238</v>
      </c>
    </row>
    <row r="373" ht="15.75" customHeight="1">
      <c r="A373" s="1" t="s">
        <v>1635</v>
      </c>
      <c r="B373" s="1" t="s">
        <v>878</v>
      </c>
      <c r="C373" s="1">
        <v>32.7</v>
      </c>
      <c r="D373" s="1">
        <v>43.197545853511</v>
      </c>
      <c r="E373" s="1">
        <v>1071.52775075</v>
      </c>
      <c r="F373" s="1">
        <v>0.014592294384325</v>
      </c>
      <c r="G373" s="1">
        <v>0.0216958937794401</v>
      </c>
      <c r="H373" s="1" t="e">
        <v>#N/A</v>
      </c>
      <c r="I373" s="1">
        <v>0.0292971882016696</v>
      </c>
      <c r="J373" s="1">
        <v>0.901015770229247</v>
      </c>
      <c r="K373" s="1">
        <v>0.0496415957540674</v>
      </c>
      <c r="L373" s="1">
        <v>0.722329766816835</v>
      </c>
      <c r="M373" s="1">
        <v>0.0137241416251532</v>
      </c>
      <c r="N373" s="1">
        <v>0.169940596949871</v>
      </c>
      <c r="O373" s="1">
        <v>65374.8196452395</v>
      </c>
      <c r="P373" s="15">
        <v>0.197302610558041</v>
      </c>
      <c r="Q373" s="1">
        <v>0.154054940355986</v>
      </c>
      <c r="R373" s="1">
        <v>0.648642449085973</v>
      </c>
      <c r="S373" s="1">
        <v>12.4367679190688</v>
      </c>
      <c r="T373" s="1">
        <v>85528.2832707941</v>
      </c>
      <c r="U373" s="15">
        <v>97.4764397752488</v>
      </c>
      <c r="V373" s="1">
        <v>234907.917992622</v>
      </c>
      <c r="W373" s="15">
        <v>0.725178199330298</v>
      </c>
      <c r="X373" s="1">
        <v>0.137417293448101</v>
      </c>
      <c r="Y373" s="1">
        <v>0.137404507221601</v>
      </c>
      <c r="Z373" s="1">
        <v>0.274821800669702</v>
      </c>
      <c r="AA373" s="1">
        <v>234.907917992622</v>
      </c>
      <c r="AB373" s="1">
        <v>5996.03593607629</v>
      </c>
      <c r="AC373" s="15">
        <v>622.319285275869</v>
      </c>
      <c r="AD373" s="1">
        <v>169340.605713317</v>
      </c>
      <c r="AE373" s="15" t="e">
        <v>#N/A</v>
      </c>
      <c r="AF373" s="1">
        <v>40133.6880130258</v>
      </c>
      <c r="AG373" s="15">
        <v>64693.8233875981</v>
      </c>
      <c r="AH373" s="15">
        <v>39.5177333719724</v>
      </c>
      <c r="AI373" s="1">
        <v>22.5635389790481</v>
      </c>
      <c r="AJ373" s="1">
        <v>27.9500603163659</v>
      </c>
      <c r="AK373" s="1">
        <v>1.99443931954088</v>
      </c>
      <c r="AL373" s="1">
        <v>1.10725850808139</v>
      </c>
      <c r="AM373" s="1">
        <v>1.62790532630671</v>
      </c>
      <c r="AN373" s="1">
        <v>549.524709078096</v>
      </c>
      <c r="AO373" s="1">
        <v>0.860983443907862</v>
      </c>
      <c r="AP373" s="1">
        <v>2224.77589202092</v>
      </c>
      <c r="AQ373" s="15">
        <v>3262.87115387618</v>
      </c>
      <c r="AR373" s="15">
        <v>9099.31468986735</v>
      </c>
      <c r="AS373" s="15">
        <v>1004.99253775393</v>
      </c>
      <c r="AT373" s="15">
        <v>530.942926678094</v>
      </c>
      <c r="AU373" s="1">
        <v>16122.8972001965</v>
      </c>
      <c r="AV373" s="15">
        <v>8626.74255021283</v>
      </c>
      <c r="AW373" s="15">
        <v>0.511551911452125</v>
      </c>
      <c r="AX373" s="1">
        <v>5511.15129907341</v>
      </c>
      <c r="AY373" s="15">
        <v>0.322719967244338</v>
      </c>
      <c r="AZ373" s="1">
        <v>1170.74021278284</v>
      </c>
      <c r="BA373" s="1">
        <v>0.06690780009633</v>
      </c>
      <c r="BB373" s="1">
        <v>1685.15555970549</v>
      </c>
      <c r="BC373" s="15">
        <v>0.0988203211974265</v>
      </c>
      <c r="BD373" s="1">
        <v>16993.7896217746</v>
      </c>
      <c r="BE373" s="15">
        <v>0.536069999298958</v>
      </c>
      <c r="BF373" s="1">
        <v>0.251168479336029</v>
      </c>
      <c r="BG373" s="1">
        <v>0.159987873973692</v>
      </c>
      <c r="BH373" s="1">
        <v>0.0361377090003946</v>
      </c>
      <c r="BI373" s="1">
        <v>0.0166359383909259</v>
      </c>
    </row>
    <row r="374" ht="15.75" customHeight="1">
      <c r="A374" s="1" t="s">
        <v>1875</v>
      </c>
      <c r="B374" s="1" t="s">
        <v>880</v>
      </c>
      <c r="C374" s="1">
        <v>64.15</v>
      </c>
      <c r="D374" s="1">
        <v>10.5335298350601</v>
      </c>
      <c r="E374" s="1">
        <v>634.95545215</v>
      </c>
      <c r="F374" s="1" t="e">
        <v>#N/A</v>
      </c>
      <c r="G374" s="1" t="e">
        <v>#N/A</v>
      </c>
      <c r="H374" s="1" t="e">
        <v>#N/A</v>
      </c>
      <c r="I374" s="1">
        <v>0.0245789528220216</v>
      </c>
      <c r="J374" s="1">
        <v>0.952632402367126</v>
      </c>
      <c r="K374" s="1">
        <v>0.0257878603971149</v>
      </c>
      <c r="L374" s="1">
        <v>0.352285934907887</v>
      </c>
      <c r="M374" s="1" t="e">
        <v>#N/A</v>
      </c>
      <c r="N374" s="1">
        <v>0.134070718731751</v>
      </c>
      <c r="O374" s="1">
        <v>64241.4838159193</v>
      </c>
      <c r="P374" s="15">
        <v>0.203834233891405</v>
      </c>
      <c r="Q374" s="1">
        <v>0.151389383455729</v>
      </c>
      <c r="R374" s="1">
        <v>0.644776382652866</v>
      </c>
      <c r="S374" s="1">
        <v>7.6681719536653</v>
      </c>
      <c r="T374" s="1">
        <v>85345.5440395084</v>
      </c>
      <c r="U374" s="15">
        <v>97.1506057810545</v>
      </c>
      <c r="V374" s="1">
        <v>284575.709820527</v>
      </c>
      <c r="W374" s="15">
        <v>0.808859406579176</v>
      </c>
      <c r="X374" s="1">
        <v>0.0439549437249899</v>
      </c>
      <c r="Y374" s="1">
        <v>0.147185649695834</v>
      </c>
      <c r="Z374" s="1">
        <v>0.191140593420824</v>
      </c>
      <c r="AA374" s="1">
        <v>284.575709820527</v>
      </c>
      <c r="AB374" s="1">
        <v>7132.58534069586</v>
      </c>
      <c r="AC374" s="15">
        <v>624.684873807962</v>
      </c>
      <c r="AD374" s="1">
        <v>217113.270111379</v>
      </c>
      <c r="AE374" s="15" t="e">
        <v>#N/A</v>
      </c>
      <c r="AF374" s="1">
        <v>46765.0071360328</v>
      </c>
      <c r="AG374" s="15">
        <v>79456.5795488935</v>
      </c>
      <c r="AH374" s="15">
        <v>32.3065545706452</v>
      </c>
      <c r="AI374" s="1">
        <v>20.8883658892218</v>
      </c>
      <c r="AJ374" s="1">
        <v>23.8670834399003</v>
      </c>
      <c r="AK374" s="1">
        <v>1.13789919610268</v>
      </c>
      <c r="AL374" s="1">
        <v>0.797657280990137</v>
      </c>
      <c r="AM374" s="1">
        <v>0.960053618681073</v>
      </c>
      <c r="AN374" s="1">
        <v>2277.88192636594</v>
      </c>
      <c r="AO374" s="15">
        <v>1.23728365401584</v>
      </c>
      <c r="AP374" s="1">
        <v>2317.49546841024</v>
      </c>
      <c r="AQ374" s="15">
        <v>3295.7889390729</v>
      </c>
      <c r="AR374" s="15">
        <v>8937.06093677174</v>
      </c>
      <c r="AS374" s="15">
        <v>1008.02573209309</v>
      </c>
      <c r="AT374" s="1">
        <v>702.843993210682</v>
      </c>
      <c r="AU374" s="1">
        <v>16261.2150695586</v>
      </c>
      <c r="AV374" s="15">
        <v>8991.60694474326</v>
      </c>
      <c r="AW374" s="15">
        <v>0.466872785366074</v>
      </c>
      <c r="AX374" s="1">
        <v>7895.80219010618</v>
      </c>
      <c r="AY374" s="15">
        <v>0.394651391034824</v>
      </c>
      <c r="AZ374" s="1">
        <v>1754.20377576157</v>
      </c>
      <c r="BA374" s="1">
        <v>0.0890974711980692</v>
      </c>
      <c r="BB374" s="1">
        <v>965.054966867551</v>
      </c>
      <c r="BC374" s="15">
        <v>0.0493783523969736</v>
      </c>
      <c r="BD374" s="1">
        <v>19606.6678774786</v>
      </c>
      <c r="BE374" s="15">
        <v>0.531655202172615</v>
      </c>
      <c r="BF374" s="1">
        <v>0.238630412596531</v>
      </c>
      <c r="BG374" s="1">
        <v>0.152673144490354</v>
      </c>
      <c r="BH374" s="1">
        <v>0.0433600033658109</v>
      </c>
      <c r="BI374" s="1">
        <v>0.0336812373746891</v>
      </c>
    </row>
    <row r="375" ht="15.75" customHeight="1">
      <c r="A375" s="1" t="s">
        <v>1463</v>
      </c>
      <c r="B375" s="1" t="s">
        <v>882</v>
      </c>
      <c r="C375" s="1">
        <v>12.2</v>
      </c>
      <c r="D375" s="1">
        <v>228.883153512379</v>
      </c>
      <c r="E375" s="1">
        <v>2314.65896185</v>
      </c>
      <c r="F375" s="1">
        <v>0.0102489525888482</v>
      </c>
      <c r="G375" s="1">
        <v>0.123405206863763</v>
      </c>
      <c r="H375" s="1" t="e">
        <v>#N/A</v>
      </c>
      <c r="I375" s="1">
        <v>0.0674967486168494</v>
      </c>
      <c r="J375" s="1">
        <v>0.671945895408923</v>
      </c>
      <c r="K375" s="1">
        <v>0.128503488321671</v>
      </c>
      <c r="L375" s="1">
        <v>0.969555262939221</v>
      </c>
      <c r="M375" s="1">
        <v>0.0325613503234507</v>
      </c>
      <c r="N375" s="1">
        <v>0.202617805099829</v>
      </c>
      <c r="O375" s="1">
        <v>69603.2950307159</v>
      </c>
      <c r="P375" s="15">
        <v>0.23640882353591</v>
      </c>
      <c r="Q375" s="1">
        <v>0.162184363662194</v>
      </c>
      <c r="R375" s="1">
        <v>0.601406812801896</v>
      </c>
      <c r="S375" s="1">
        <v>24.9865088329779</v>
      </c>
      <c r="T375" s="1">
        <v>95458.9689030569</v>
      </c>
      <c r="U375" s="15">
        <v>114.225532445437</v>
      </c>
      <c r="V375" s="1">
        <v>168590.55240177</v>
      </c>
      <c r="W375" s="15">
        <v>0.705518185748054</v>
      </c>
      <c r="X375" s="1">
        <v>0.215706251105365</v>
      </c>
      <c r="Y375" s="1">
        <v>0.078775563146581</v>
      </c>
      <c r="Z375" s="1">
        <v>0.294481814251946</v>
      </c>
      <c r="AA375" s="1">
        <v>168.59055240177</v>
      </c>
      <c r="AB375" s="1">
        <v>4964.62061556379</v>
      </c>
      <c r="AC375" s="15">
        <v>543.280857666794</v>
      </c>
      <c r="AD375" s="1">
        <v>103103.918906756</v>
      </c>
      <c r="AE375" s="15" t="e">
        <v>#N/A</v>
      </c>
      <c r="AF375" s="1">
        <v>35901.9554861266</v>
      </c>
      <c r="AG375" s="15">
        <v>52305.7944704544</v>
      </c>
      <c r="AH375" s="15">
        <v>48.883222419937</v>
      </c>
      <c r="AI375" s="1">
        <v>26.7135682226133</v>
      </c>
      <c r="AJ375" s="1">
        <v>32.9860556757062</v>
      </c>
      <c r="AK375" s="1">
        <v>2.20432730621404</v>
      </c>
      <c r="AL375" s="1">
        <v>1.52292510730359</v>
      </c>
      <c r="AM375" s="1">
        <v>1.83109466257983</v>
      </c>
      <c r="AN375" s="1">
        <v>68.0708139284886</v>
      </c>
      <c r="AO375" s="15">
        <v>0.921703944822517</v>
      </c>
      <c r="AP375" s="1">
        <v>2226.02911181432</v>
      </c>
      <c r="AQ375" s="15">
        <v>3513.71826629683</v>
      </c>
      <c r="AR375" s="15">
        <v>10200.4573237991</v>
      </c>
      <c r="AS375" s="15">
        <v>1324.99503233459</v>
      </c>
      <c r="AT375" s="1">
        <v>501.699390121755</v>
      </c>
      <c r="AU375" s="1">
        <v>17766.8991243666</v>
      </c>
      <c r="AV375" s="15">
        <v>10477.0510195309</v>
      </c>
      <c r="AW375" s="15">
        <v>0.581045817488762</v>
      </c>
      <c r="AX375" s="1">
        <v>4239.22014421948</v>
      </c>
      <c r="AY375" s="15">
        <v>0.232860907106064</v>
      </c>
      <c r="AZ375" s="1">
        <v>879.734238568471</v>
      </c>
      <c r="BA375" s="1">
        <v>0.0483947320472819</v>
      </c>
      <c r="BB375" s="1">
        <v>2522.93825561774</v>
      </c>
      <c r="BC375" s="15">
        <v>0.137698543373246</v>
      </c>
      <c r="BD375" s="1">
        <v>18118.9436579366</v>
      </c>
      <c r="BE375" s="15">
        <v>0.559677680156433</v>
      </c>
      <c r="BF375" s="1">
        <v>0.247756042813842</v>
      </c>
      <c r="BG375" s="1">
        <v>0.145980424948185</v>
      </c>
      <c r="BH375" s="1">
        <v>0.0334036979114055</v>
      </c>
      <c r="BI375" s="1">
        <v>0.0131821541701339</v>
      </c>
    </row>
    <row r="376" ht="15.75" customHeight="1">
      <c r="A376" s="1" t="s">
        <v>1894</v>
      </c>
      <c r="B376" s="1" t="s">
        <v>884</v>
      </c>
      <c r="C376" s="1">
        <v>134.6</v>
      </c>
      <c r="D376" s="1">
        <v>7.07218439244042</v>
      </c>
      <c r="E376" s="1">
        <v>899.02445785</v>
      </c>
      <c r="F376" s="1">
        <v>0.0136017026014067</v>
      </c>
      <c r="G376" s="1">
        <v>0.0112620184385591</v>
      </c>
      <c r="H376" s="1" t="e">
        <v>#N/A</v>
      </c>
      <c r="I376" s="1">
        <v>0.0173197657764595</v>
      </c>
      <c r="J376" s="1">
        <v>0.958771234822672</v>
      </c>
      <c r="K376" s="1">
        <v>0.0224130296154182</v>
      </c>
      <c r="L376" s="1">
        <v>0.613585782316213</v>
      </c>
      <c r="M376" s="1" t="e">
        <v>#N/A</v>
      </c>
      <c r="N376" s="1">
        <v>0.150654022333386</v>
      </c>
      <c r="O376" s="1">
        <v>65773.1383251795</v>
      </c>
      <c r="P376" s="15">
        <v>0.178006079744439</v>
      </c>
      <c r="Q376" s="1">
        <v>0.162685174433993</v>
      </c>
      <c r="R376" s="1">
        <v>0.659308745821568</v>
      </c>
      <c r="S376" s="1">
        <v>9.6387749192184</v>
      </c>
      <c r="T376" s="1">
        <v>86781.6941166854</v>
      </c>
      <c r="U376" s="15">
        <v>109.414946475217</v>
      </c>
      <c r="V376" s="1">
        <v>288653.454012369</v>
      </c>
      <c r="W376" s="15">
        <v>0.745343554374589</v>
      </c>
      <c r="X376" s="1">
        <v>0.0766267253058485</v>
      </c>
      <c r="Y376" s="1">
        <v>0.178029720319563</v>
      </c>
      <c r="Z376" s="1">
        <v>0.254656445625411</v>
      </c>
      <c r="AA376" s="1">
        <v>288.653454012369</v>
      </c>
      <c r="AB376" s="1">
        <v>7435.63235864195</v>
      </c>
      <c r="AC376" s="15">
        <v>569.823450326502</v>
      </c>
      <c r="AD376" s="1">
        <v>217646.519876186</v>
      </c>
      <c r="AE376" s="15" t="e">
        <v>#N/A</v>
      </c>
      <c r="AF376" s="1">
        <v>42302.1847465126</v>
      </c>
      <c r="AG376" s="15">
        <v>70554.0933620709</v>
      </c>
      <c r="AH376" s="15">
        <v>31.1325336303853</v>
      </c>
      <c r="AI376" s="1">
        <v>20.5084172054803</v>
      </c>
      <c r="AJ376" s="1">
        <v>22.3813615724095</v>
      </c>
      <c r="AK376" s="1">
        <v>1.12316930707571</v>
      </c>
      <c r="AL376" s="1">
        <v>0.795553032351288</v>
      </c>
      <c r="AM376" s="1">
        <v>0.940976322169523</v>
      </c>
      <c r="AN376" s="1">
        <v>1012.16065653669</v>
      </c>
      <c r="AO376" s="15">
        <v>1.15558975479749</v>
      </c>
      <c r="AP376" s="1">
        <v>2156.370612693</v>
      </c>
      <c r="AQ376" s="15">
        <v>3477.22443722614</v>
      </c>
      <c r="AR376" s="15">
        <v>9920.43821235847</v>
      </c>
      <c r="AS376" s="15">
        <v>1000.71875035697</v>
      </c>
      <c r="AT376" s="1">
        <v>514.593931745057</v>
      </c>
      <c r="AU376" s="1">
        <v>17069.3459443796</v>
      </c>
      <c r="AV376" s="15">
        <v>9089.98123037364</v>
      </c>
      <c r="AW376" s="15">
        <v>0.498208060929778</v>
      </c>
      <c r="AX376" s="1">
        <v>6573.69964473276</v>
      </c>
      <c r="AY376" s="15">
        <v>0.348742100004992</v>
      </c>
      <c r="AZ376" s="1">
        <v>1566.88676668614</v>
      </c>
      <c r="BA376" s="1">
        <v>0.0821962824750778</v>
      </c>
      <c r="BB376" s="1">
        <v>1305.76373981445</v>
      </c>
      <c r="BC376" s="15">
        <v>0.0708535565809952</v>
      </c>
      <c r="BD376" s="1">
        <v>18536.331381607</v>
      </c>
      <c r="BE376" s="15">
        <v>0.517630653039328</v>
      </c>
      <c r="BF376" s="1">
        <v>0.247960619047196</v>
      </c>
      <c r="BG376" s="1">
        <v>0.158851838664555</v>
      </c>
      <c r="BH376" s="1">
        <v>0.04970072429202</v>
      </c>
      <c r="BI376" s="1">
        <v>0.0258561649569002</v>
      </c>
    </row>
    <row r="377" ht="15.75" customHeight="1">
      <c r="A377" s="1" t="s">
        <v>1901</v>
      </c>
      <c r="B377" s="1" t="s">
        <v>887</v>
      </c>
      <c r="C377" s="1">
        <v>27.7</v>
      </c>
      <c r="D377" s="1">
        <v>166.98751996615</v>
      </c>
      <c r="E377" s="1">
        <v>4239.00571385</v>
      </c>
      <c r="F377" s="1">
        <v>0.0500546283592049</v>
      </c>
      <c r="G377" s="1">
        <v>0.060814777246008</v>
      </c>
      <c r="H377" s="1">
        <v>0.0030397179846466</v>
      </c>
      <c r="I377" s="1">
        <v>0.0573745273336503</v>
      </c>
      <c r="J377" s="1">
        <v>0.775244889700535</v>
      </c>
      <c r="K377" s="1">
        <v>0.0549434716185355</v>
      </c>
      <c r="L377" s="1">
        <v>0.286082913803058</v>
      </c>
      <c r="M377" s="1">
        <v>0.0357333782370886</v>
      </c>
      <c r="N377" s="1">
        <v>0.143837339394831</v>
      </c>
      <c r="O377" s="1">
        <v>80802.5769735493</v>
      </c>
      <c r="P377" s="15">
        <v>0.175075213244733</v>
      </c>
      <c r="Q377" s="1">
        <v>0.177505697497745</v>
      </c>
      <c r="R377" s="1">
        <v>0.647419089257522</v>
      </c>
      <c r="S377" s="1">
        <v>32.1300061740232</v>
      </c>
      <c r="T377" s="1">
        <v>105479.253833612</v>
      </c>
      <c r="U377" s="15">
        <v>150.222423469597</v>
      </c>
      <c r="V377" s="1">
        <v>355399.277613078</v>
      </c>
      <c r="W377" s="15">
        <v>0.789086520950963</v>
      </c>
      <c r="X377" s="1">
        <v>0.177710321333091</v>
      </c>
      <c r="Y377" s="1">
        <v>0.0332031577159459</v>
      </c>
      <c r="Z377" s="1">
        <v>0.210913479049037</v>
      </c>
      <c r="AA377" s="1">
        <v>355.399277613078</v>
      </c>
      <c r="AB377" s="1">
        <v>11737.2595977965</v>
      </c>
      <c r="AC377" s="15">
        <v>1114.20751594371</v>
      </c>
      <c r="AD377" s="1">
        <v>257777.291670446</v>
      </c>
      <c r="AE377" s="15" t="e">
        <v>#N/A</v>
      </c>
      <c r="AF377" s="1">
        <v>53780.5700943357</v>
      </c>
      <c r="AG377" s="15">
        <v>99649.930483145</v>
      </c>
      <c r="AH377" s="15">
        <v>66.9197408970274</v>
      </c>
      <c r="AI377" s="1">
        <v>30.8925997244208</v>
      </c>
      <c r="AJ377" s="1">
        <v>38.2936235977326</v>
      </c>
      <c r="AK377" s="1">
        <v>2.04495787598312</v>
      </c>
      <c r="AL377" s="1">
        <v>1.31986325494458</v>
      </c>
      <c r="AM377" s="1">
        <v>1.60845892331614</v>
      </c>
      <c r="AN377" s="1">
        <v>0.0</v>
      </c>
      <c r="AO377" s="15">
        <v>0.811412878438866</v>
      </c>
      <c r="AP377" s="1">
        <v>1951.97181203724</v>
      </c>
      <c r="AQ377" s="15">
        <v>2847.7870652682</v>
      </c>
      <c r="AR377" s="15">
        <v>9363.64072660095</v>
      </c>
      <c r="AS377" s="15">
        <v>1086.01981355171</v>
      </c>
      <c r="AT377" s="1">
        <v>478.162744597736</v>
      </c>
      <c r="AU377" s="1">
        <v>15727.5821620558</v>
      </c>
      <c r="AV377" s="15">
        <v>4047.77413164794</v>
      </c>
      <c r="AW377" s="15">
        <v>0.252364935803648</v>
      </c>
      <c r="AX377" s="1">
        <v>10067.2089211207</v>
      </c>
      <c r="AY377" s="15">
        <v>0.619672697113035</v>
      </c>
      <c r="AZ377" s="1">
        <v>1324.94102226274</v>
      </c>
      <c r="BA377" s="1">
        <v>0.0823659032109508</v>
      </c>
      <c r="BB377" s="1">
        <v>731.071177236488</v>
      </c>
      <c r="BC377" s="15">
        <v>0.0455964638774116</v>
      </c>
      <c r="BD377" s="1">
        <v>16170.9952522679</v>
      </c>
      <c r="BE377" s="15">
        <v>0.57853409169965</v>
      </c>
      <c r="BF377" s="1">
        <v>0.235706427493173</v>
      </c>
      <c r="BG377" s="1">
        <v>0.136387480967089</v>
      </c>
      <c r="BH377" s="1">
        <v>0.0315267734569061</v>
      </c>
      <c r="BI377" s="1">
        <v>0.0178452263831826</v>
      </c>
    </row>
    <row r="378" ht="15.75" customHeight="1">
      <c r="A378" s="1" t="s">
        <v>1902</v>
      </c>
      <c r="B378" s="1" t="s">
        <v>889</v>
      </c>
      <c r="C378" s="1">
        <v>68.25</v>
      </c>
      <c r="D378" s="1">
        <v>10.9053287477118</v>
      </c>
      <c r="E378" s="1">
        <v>648.32844725</v>
      </c>
      <c r="F378" s="1" t="e">
        <v>#N/A</v>
      </c>
      <c r="G378" s="1">
        <v>0.0156468265607235</v>
      </c>
      <c r="H378" s="1" t="e">
        <v>#N/A</v>
      </c>
      <c r="I378" s="1">
        <v>0.072636134103187</v>
      </c>
      <c r="J378" s="1">
        <v>0.886700795891403</v>
      </c>
      <c r="K378" s="1">
        <v>0.0380006432393718</v>
      </c>
      <c r="L378" s="1">
        <v>0.653603727767992</v>
      </c>
      <c r="M378" s="1">
        <v>0.0380450079440566</v>
      </c>
      <c r="N378" s="1">
        <v>0.178530790874864</v>
      </c>
      <c r="O378" s="1">
        <v>62394.5940540723</v>
      </c>
      <c r="P378" s="15">
        <v>0.223775153782287</v>
      </c>
      <c r="Q378" s="1">
        <v>0.164311305693672</v>
      </c>
      <c r="R378" s="1">
        <v>0.611913540524042</v>
      </c>
      <c r="S378" s="1">
        <v>9.44075713615774</v>
      </c>
      <c r="T378" s="1">
        <v>76870.1934889979</v>
      </c>
      <c r="U378" s="15">
        <v>79.4893444751835</v>
      </c>
      <c r="V378" s="1">
        <v>258409.903515151</v>
      </c>
      <c r="W378" s="15">
        <v>0.827372979929034</v>
      </c>
      <c r="X378" s="1">
        <v>0.0774814873672955</v>
      </c>
      <c r="Y378" s="1">
        <v>0.0951455327036705</v>
      </c>
      <c r="Z378" s="1">
        <v>0.172627020070966</v>
      </c>
      <c r="AA378" s="1">
        <v>258.409903515151</v>
      </c>
      <c r="AB378" s="1">
        <v>6024.40278005247</v>
      </c>
      <c r="AC378" s="15">
        <v>676.950142881456</v>
      </c>
      <c r="AD378" s="1">
        <v>178951.625951933</v>
      </c>
      <c r="AE378" s="15" t="e">
        <v>#N/A</v>
      </c>
      <c r="AF378" s="1">
        <v>41720.4341766733</v>
      </c>
      <c r="AG378" s="15">
        <v>65184.8374862183</v>
      </c>
      <c r="AH378" s="15">
        <v>38.3145153926087</v>
      </c>
      <c r="AI378" s="1">
        <v>21.2735867982417</v>
      </c>
      <c r="AJ378" s="1">
        <v>24.9013938788706</v>
      </c>
      <c r="AK378" s="1">
        <v>1.35870949549792</v>
      </c>
      <c r="AL378" s="1">
        <v>1.08974419903598</v>
      </c>
      <c r="AM378" s="1">
        <v>1.27757008275469</v>
      </c>
      <c r="AN378" s="1">
        <v>2219.2732142219</v>
      </c>
      <c r="AO378" s="15">
        <v>1.39103708403381</v>
      </c>
      <c r="AP378" s="1">
        <v>2544.99306485583</v>
      </c>
      <c r="AQ378" s="15">
        <v>3763.75135681662</v>
      </c>
      <c r="AR378" s="15">
        <v>9967.14015235585</v>
      </c>
      <c r="AS378" s="15">
        <v>1148.88488953313</v>
      </c>
      <c r="AT378" s="1">
        <v>643.445357471934</v>
      </c>
      <c r="AU378" s="1">
        <v>18068.2148210334</v>
      </c>
      <c r="AV378" s="15">
        <v>9885.87177966611</v>
      </c>
      <c r="AW378" s="15">
        <v>0.494915229288075</v>
      </c>
      <c r="AX378" s="1">
        <v>7229.98613615107</v>
      </c>
      <c r="AY378" s="15">
        <v>0.361812497777594</v>
      </c>
      <c r="AZ378" s="1">
        <v>1431.38730912145</v>
      </c>
      <c r="BA378" s="1">
        <v>0.0706085602240976</v>
      </c>
      <c r="BB378" s="1">
        <v>1492.42100499189</v>
      </c>
      <c r="BC378" s="15">
        <v>0.0726637126851967</v>
      </c>
      <c r="BD378" s="1">
        <v>20039.6662299305</v>
      </c>
      <c r="BE378" s="15">
        <v>0.540934867217083</v>
      </c>
      <c r="BF378" s="1">
        <v>0.230731241791649</v>
      </c>
      <c r="BG378" s="1">
        <v>0.169888729677607</v>
      </c>
      <c r="BH378" s="1">
        <v>0.0421765188065879</v>
      </c>
      <c r="BI378" s="1">
        <v>0.0162686425070734</v>
      </c>
    </row>
    <row r="379" ht="15.75" customHeight="1">
      <c r="A379" s="1" t="s">
        <v>1465</v>
      </c>
      <c r="B379" s="1" t="s">
        <v>893</v>
      </c>
      <c r="C379" s="1">
        <v>28.25</v>
      </c>
      <c r="D379" s="1">
        <v>167.152151098305</v>
      </c>
      <c r="E379" s="1">
        <v>4567.8878724</v>
      </c>
      <c r="F379" s="1">
        <v>0.0289748953352282</v>
      </c>
      <c r="G379" s="1">
        <v>0.0467203152479174</v>
      </c>
      <c r="H379" s="1">
        <v>0.00148828161987757</v>
      </c>
      <c r="I379" s="1">
        <v>0.0553837876960105</v>
      </c>
      <c r="J379" s="1">
        <v>0.811916017198084</v>
      </c>
      <c r="K379" s="1">
        <v>0.0558868313844613</v>
      </c>
      <c r="L379" s="1">
        <v>0.305554329176835</v>
      </c>
      <c r="M379" s="1">
        <v>0.0254445549636897</v>
      </c>
      <c r="N379" s="1">
        <v>0.150978532968714</v>
      </c>
      <c r="O379" s="1">
        <v>81235.1129461705</v>
      </c>
      <c r="P379" s="15">
        <v>0.168369419905167</v>
      </c>
      <c r="Q379" s="1">
        <v>0.174544736707198</v>
      </c>
      <c r="R379" s="1">
        <v>0.657085843387634</v>
      </c>
      <c r="S379" s="1">
        <v>34.6170508351109</v>
      </c>
      <c r="T379" s="1">
        <v>107343.516669313</v>
      </c>
      <c r="U379" s="15">
        <v>151.758741039889</v>
      </c>
      <c r="V379" s="1">
        <v>322004.427776637</v>
      </c>
      <c r="W379" s="15">
        <v>0.804856183696759</v>
      </c>
      <c r="X379" s="1">
        <v>0.157046877734388</v>
      </c>
      <c r="Y379" s="1">
        <v>0.0380969385688527</v>
      </c>
      <c r="Z379" s="1">
        <v>0.195143816303241</v>
      </c>
      <c r="AA379" s="1">
        <v>322.004427776637</v>
      </c>
      <c r="AB379" s="1">
        <v>10344.0389891126</v>
      </c>
      <c r="AC379" s="15">
        <v>1043.67429448201</v>
      </c>
      <c r="AD379" s="1">
        <v>231580.583306001</v>
      </c>
      <c r="AE379" s="15" t="e">
        <v>#N/A</v>
      </c>
      <c r="AF379" s="1">
        <v>52119.3248261885</v>
      </c>
      <c r="AG379" s="15">
        <v>91355.0062341689</v>
      </c>
      <c r="AH379" s="15">
        <v>63.8206610939069</v>
      </c>
      <c r="AI379" s="1">
        <v>29.8876594228447</v>
      </c>
      <c r="AJ379" s="1">
        <v>36.3631333654599</v>
      </c>
      <c r="AK379" s="1">
        <v>1.82342079854541</v>
      </c>
      <c r="AL379" s="1">
        <v>1.41972716057849</v>
      </c>
      <c r="AM379" s="1">
        <v>1.58765503176458</v>
      </c>
      <c r="AN379" s="1">
        <v>164.824079209375</v>
      </c>
      <c r="AO379" s="15">
        <v>0.851205301974486</v>
      </c>
      <c r="AP379" s="1">
        <v>1846.64373089527</v>
      </c>
      <c r="AQ379" s="15">
        <v>2685.35743972961</v>
      </c>
      <c r="AR379" s="15">
        <v>9287.00249185652</v>
      </c>
      <c r="AS379" s="15">
        <v>1132.24211144715</v>
      </c>
      <c r="AT379" s="1">
        <v>462.79809565231</v>
      </c>
      <c r="AU379" s="1">
        <v>15414.0438695809</v>
      </c>
      <c r="AV379" s="15">
        <v>4605.66695381612</v>
      </c>
      <c r="AW379" s="15">
        <v>0.291050472993138</v>
      </c>
      <c r="AX379" s="1">
        <v>9081.73571952633</v>
      </c>
      <c r="AY379" s="15">
        <v>0.564445725780162</v>
      </c>
      <c r="AZ379" s="1">
        <v>1495.02866495533</v>
      </c>
      <c r="BA379" s="1">
        <v>0.0950976902684593</v>
      </c>
      <c r="BB379" s="1">
        <v>784.680108496888</v>
      </c>
      <c r="BC379" s="15">
        <v>0.049406110956028</v>
      </c>
      <c r="BD379" s="1">
        <v>15967.1114467947</v>
      </c>
      <c r="BE379" s="15">
        <v>0.588568980641941</v>
      </c>
      <c r="BF379" s="1">
        <v>0.235286962963292</v>
      </c>
      <c r="BG379" s="1">
        <v>0.126886498692153</v>
      </c>
      <c r="BH379" s="1">
        <v>0.0329324978146655</v>
      </c>
      <c r="BI379" s="1">
        <v>0.0163250598879487</v>
      </c>
    </row>
    <row r="380" ht="15.75" customHeight="1">
      <c r="A380" s="1" t="s">
        <v>1905</v>
      </c>
      <c r="B380" s="1" t="s">
        <v>895</v>
      </c>
      <c r="C380" s="1">
        <v>76.65</v>
      </c>
      <c r="D380" s="1">
        <v>9.70842822377084</v>
      </c>
      <c r="E380" s="1">
        <v>673.13691115</v>
      </c>
      <c r="F380" s="1" t="e">
        <v>#N/A</v>
      </c>
      <c r="G380" s="1">
        <v>0.0216865204918415</v>
      </c>
      <c r="H380" s="1" t="e">
        <v>#N/A</v>
      </c>
      <c r="I380" s="1">
        <v>0.0689518968316433</v>
      </c>
      <c r="J380" s="1">
        <v>0.902025783512066</v>
      </c>
      <c r="K380" s="1">
        <v>0.0249142609162017</v>
      </c>
      <c r="L380" s="1">
        <v>0.407913479853808</v>
      </c>
      <c r="M380" s="1">
        <v>0.0320154266646672</v>
      </c>
      <c r="N380" s="1">
        <v>0.143091787574815</v>
      </c>
      <c r="O380" s="1">
        <v>67667.0176144924</v>
      </c>
      <c r="P380" s="15">
        <v>0.192797511626692</v>
      </c>
      <c r="Q380" s="1">
        <v>0.170792914460792</v>
      </c>
      <c r="R380" s="1">
        <v>0.636409573912517</v>
      </c>
      <c r="S380" s="1">
        <v>8.04429660047918</v>
      </c>
      <c r="T380" s="1">
        <v>82768.6698417134</v>
      </c>
      <c r="U380" s="15">
        <v>97.1975467519014</v>
      </c>
      <c r="V380" s="1">
        <v>282756.286050085</v>
      </c>
      <c r="W380" s="15">
        <v>0.78287063781587</v>
      </c>
      <c r="X380" s="1">
        <v>0.0673277360838305</v>
      </c>
      <c r="Y380" s="1">
        <v>0.149801626100299</v>
      </c>
      <c r="Z380" s="1">
        <v>0.21712936218413</v>
      </c>
      <c r="AA380" s="1">
        <v>282.756286050085</v>
      </c>
      <c r="AB380" s="1">
        <v>6947.59524033568</v>
      </c>
      <c r="AC380" s="15">
        <v>624.63322176416</v>
      </c>
      <c r="AD380" s="1">
        <v>215819.606013303</v>
      </c>
      <c r="AE380" s="15" t="e">
        <v>#N/A</v>
      </c>
      <c r="AF380" s="1">
        <v>44291.3553586555</v>
      </c>
      <c r="AG380" s="15">
        <v>74062.9647919683</v>
      </c>
      <c r="AH380" s="15">
        <v>37.8185332212948</v>
      </c>
      <c r="AI380" s="1">
        <v>20.7030092558891</v>
      </c>
      <c r="AJ380" s="1">
        <v>25.2658384685624</v>
      </c>
      <c r="AK380" s="1">
        <v>1.94795038095572</v>
      </c>
      <c r="AL380" s="1">
        <v>1.19150958173028</v>
      </c>
      <c r="AM380" s="1">
        <v>1.65741869892648</v>
      </c>
      <c r="AN380" s="1">
        <v>2126.76454490398</v>
      </c>
      <c r="AO380" s="1">
        <v>1.3253930251738</v>
      </c>
      <c r="AP380" s="1">
        <v>2414.05693267338</v>
      </c>
      <c r="AQ380" s="15">
        <v>3325.69640650882</v>
      </c>
      <c r="AR380" s="15">
        <v>9585.46188988021</v>
      </c>
      <c r="AS380" s="15">
        <v>945.048424715255</v>
      </c>
      <c r="AT380" s="15">
        <v>595.862350372019</v>
      </c>
      <c r="AU380" s="1">
        <v>16866.1260041497</v>
      </c>
      <c r="AV380" s="15">
        <v>8609.61985613401</v>
      </c>
      <c r="AW380" s="15">
        <v>0.445968722690259</v>
      </c>
      <c r="AX380" s="1">
        <v>7857.89805687282</v>
      </c>
      <c r="AY380" s="15">
        <v>0.407722443540958</v>
      </c>
      <c r="AZ380" s="1">
        <v>1850.87614377339</v>
      </c>
      <c r="BA380" s="1">
        <v>0.0965406392778606</v>
      </c>
      <c r="BB380" s="1">
        <v>968.234238612474</v>
      </c>
      <c r="BC380" s="15">
        <v>0.0497681944926384</v>
      </c>
      <c r="BD380" s="1">
        <v>19286.6282953927</v>
      </c>
      <c r="BE380" s="15">
        <v>0.550671915049839</v>
      </c>
      <c r="BF380" s="1">
        <v>0.229362140589175</v>
      </c>
      <c r="BG380" s="1">
        <v>0.159346752711874</v>
      </c>
      <c r="BH380" s="1">
        <v>0.0435253771699921</v>
      </c>
      <c r="BI380" s="1">
        <v>0.017093814479119</v>
      </c>
    </row>
    <row r="381" ht="15.75" customHeight="1">
      <c r="A381" s="1" t="s">
        <v>1467</v>
      </c>
      <c r="B381" s="1" t="s">
        <v>897</v>
      </c>
      <c r="C381" s="1">
        <v>6.55</v>
      </c>
      <c r="D381" s="1">
        <v>324.294627957417</v>
      </c>
      <c r="E381" s="1">
        <v>2006.64245275</v>
      </c>
      <c r="F381" s="1">
        <v>0.0111527563475404</v>
      </c>
      <c r="G381" s="1">
        <v>0.509333710127301</v>
      </c>
      <c r="H381" s="1">
        <v>0.00232135354329232</v>
      </c>
      <c r="I381" s="1">
        <v>0.143484899518759</v>
      </c>
      <c r="J381" s="1">
        <v>0.226973580022302</v>
      </c>
      <c r="K381" s="1">
        <v>0.126466813054702</v>
      </c>
      <c r="L381" s="1">
        <v>0.983311443348205</v>
      </c>
      <c r="M381" s="1">
        <v>0.0802306512257752</v>
      </c>
      <c r="N381" s="1">
        <v>0.201551322335523</v>
      </c>
      <c r="O381" s="1">
        <v>74167.1506411267</v>
      </c>
      <c r="P381" s="15">
        <v>0.255948293319346</v>
      </c>
      <c r="Q381" s="1">
        <v>0.188768749194827</v>
      </c>
      <c r="R381" s="1">
        <v>0.555282957485827</v>
      </c>
      <c r="S381" s="1">
        <v>33.3195034000693</v>
      </c>
      <c r="T381" s="1">
        <v>94185.7035884199</v>
      </c>
      <c r="U381" s="15">
        <v>83.060741293673</v>
      </c>
      <c r="V381" s="1">
        <v>200718.71097316</v>
      </c>
      <c r="W381" s="15">
        <v>0.678508835131658</v>
      </c>
      <c r="X381" s="1">
        <v>0.257254479786574</v>
      </c>
      <c r="Y381" s="1">
        <v>0.0642366850817676</v>
      </c>
      <c r="Z381" s="1">
        <v>0.321491164868342</v>
      </c>
      <c r="AA381" s="1">
        <v>200.71871097316</v>
      </c>
      <c r="AB381" s="1">
        <v>7568.39472283013</v>
      </c>
      <c r="AC381" s="15">
        <v>688.316109632352</v>
      </c>
      <c r="AD381" s="1">
        <v>112772.549968736</v>
      </c>
      <c r="AE381" s="15" t="e">
        <v>#N/A</v>
      </c>
      <c r="AF381" s="1">
        <v>34431.9058492813</v>
      </c>
      <c r="AG381" s="15">
        <v>48019.6153711741</v>
      </c>
      <c r="AH381" s="15">
        <v>64.502518987776</v>
      </c>
      <c r="AI381" s="1">
        <v>30.4383933579894</v>
      </c>
      <c r="AJ381" s="1">
        <v>41.912249578468</v>
      </c>
      <c r="AK381" s="1">
        <v>1.96631331580404</v>
      </c>
      <c r="AL381" s="1">
        <v>1.09117596267261</v>
      </c>
      <c r="AM381" s="1">
        <v>1.51446399769462</v>
      </c>
      <c r="AN381" s="1">
        <v>0.0</v>
      </c>
      <c r="AO381" s="15">
        <v>1.25665715920613</v>
      </c>
      <c r="AP381" s="1">
        <v>3503.61459654412</v>
      </c>
      <c r="AQ381" s="15">
        <v>4087.77486206306</v>
      </c>
      <c r="AR381" s="15">
        <v>11014.2384749265</v>
      </c>
      <c r="AS381" s="15">
        <v>1534.7137900823</v>
      </c>
      <c r="AT381" s="1">
        <v>781.01005630187</v>
      </c>
      <c r="AU381" s="1">
        <v>20921.3517799179</v>
      </c>
      <c r="AV381" s="15">
        <v>10933.8996304922</v>
      </c>
      <c r="AW381" s="15">
        <v>0.513403194301092</v>
      </c>
      <c r="AX381" s="1">
        <v>6615.22029086799</v>
      </c>
      <c r="AY381" s="15">
        <v>0.289660077716259</v>
      </c>
      <c r="AZ381" s="1">
        <v>1338.42314495961</v>
      </c>
      <c r="BA381" s="1">
        <v>0.0600884155310548</v>
      </c>
      <c r="BB381" s="1">
        <v>3043.11564013934</v>
      </c>
      <c r="BC381" s="15">
        <v>0.136848312468682</v>
      </c>
      <c r="BD381" s="1">
        <v>21930.6587064591</v>
      </c>
      <c r="BE381" s="15">
        <v>0.550847404683248</v>
      </c>
      <c r="BF381" s="1">
        <v>0.209411385095901</v>
      </c>
      <c r="BG381" s="1">
        <v>0.187165507079925</v>
      </c>
      <c r="BH381" s="1">
        <v>0.0290652536641948</v>
      </c>
      <c r="BI381" s="1">
        <v>0.0235104494767315</v>
      </c>
    </row>
    <row r="382" ht="15.75" customHeight="1">
      <c r="A382" s="1" t="s">
        <v>1835</v>
      </c>
      <c r="B382" s="1" t="s">
        <v>899</v>
      </c>
      <c r="C382" s="1">
        <v>114.8</v>
      </c>
      <c r="D382" s="1">
        <v>12.4480025157469</v>
      </c>
      <c r="E382" s="1">
        <v>1350.43520635</v>
      </c>
      <c r="F382" s="1">
        <v>0.00728495765183566</v>
      </c>
      <c r="G382" s="1">
        <v>0.00848054332320649</v>
      </c>
      <c r="H382" s="1" t="e">
        <v>#N/A</v>
      </c>
      <c r="I382" s="1">
        <v>0.0171741670459118</v>
      </c>
      <c r="J382" s="1">
        <v>0.945020643245292</v>
      </c>
      <c r="K382" s="1">
        <v>0.0296345446785459</v>
      </c>
      <c r="L382" s="1">
        <v>0.614511671225682</v>
      </c>
      <c r="M382" s="1" t="e">
        <v>#N/A</v>
      </c>
      <c r="N382" s="1">
        <v>0.152158120193604</v>
      </c>
      <c r="O382" s="1">
        <v>65754.912930795</v>
      </c>
      <c r="P382" s="15">
        <v>0.204482853191765</v>
      </c>
      <c r="Q382" s="1">
        <v>0.159183202316332</v>
      </c>
      <c r="R382" s="1">
        <v>0.636333944491903</v>
      </c>
      <c r="S382" s="1">
        <v>12.6236918573468</v>
      </c>
      <c r="T382" s="1">
        <v>87749.4030466809</v>
      </c>
      <c r="U382" s="15">
        <v>120.76802065559</v>
      </c>
      <c r="V382" s="1">
        <v>261579.777866401</v>
      </c>
      <c r="W382" s="15">
        <v>0.8025442994921</v>
      </c>
      <c r="X382" s="1">
        <v>0.0668839833183771</v>
      </c>
      <c r="Y382" s="1">
        <v>0.130571717189523</v>
      </c>
      <c r="Z382" s="1">
        <v>0.1974557005079</v>
      </c>
      <c r="AA382" s="1">
        <v>261.579777866401</v>
      </c>
      <c r="AB382" s="1">
        <v>6545.57638784563</v>
      </c>
      <c r="AC382" s="15">
        <v>600.245011525502</v>
      </c>
      <c r="AD382" s="1">
        <v>214148.606231661</v>
      </c>
      <c r="AE382" s="15" t="e">
        <v>#N/A</v>
      </c>
      <c r="AF382" s="1">
        <v>45360.1547763368</v>
      </c>
      <c r="AG382" s="15">
        <v>73290.2039249986</v>
      </c>
      <c r="AH382" s="15">
        <v>31.0677330529616</v>
      </c>
      <c r="AI382" s="1">
        <v>21.2309301736881</v>
      </c>
      <c r="AJ382" s="1">
        <v>22.3199194849767</v>
      </c>
      <c r="AK382" s="1">
        <v>1.81931023949567</v>
      </c>
      <c r="AL382" s="1">
        <v>1.09330051211638</v>
      </c>
      <c r="AM382" s="1">
        <v>1.41848774587246</v>
      </c>
      <c r="AN382" s="1">
        <v>1534.3291901433</v>
      </c>
      <c r="AO382" s="15">
        <v>1.1644888344822</v>
      </c>
      <c r="AP382" s="1">
        <v>1900.63340464687</v>
      </c>
      <c r="AQ382" s="15">
        <v>3067.22068228313</v>
      </c>
      <c r="AR382" s="15">
        <v>8452.26868999571</v>
      </c>
      <c r="AS382" s="15">
        <v>997.406926794019</v>
      </c>
      <c r="AT382" s="1">
        <v>440.621456477181</v>
      </c>
      <c r="AU382" s="1">
        <v>14858.1511601969</v>
      </c>
      <c r="AV382" s="15">
        <v>7656.8158303554</v>
      </c>
      <c r="AW382" s="15">
        <v>0.46121335501175</v>
      </c>
      <c r="AX382" s="1">
        <v>6725.82643793783</v>
      </c>
      <c r="AY382" s="15">
        <v>0.397522489842386</v>
      </c>
      <c r="AZ382" s="1">
        <v>1277.11813854302</v>
      </c>
      <c r="BA382" s="1">
        <v>0.0759654336584285</v>
      </c>
      <c r="BB382" s="1">
        <v>1092.54518667426</v>
      </c>
      <c r="BC382" s="15">
        <v>0.0652987214936725</v>
      </c>
      <c r="BD382" s="1">
        <v>16752.3055935105</v>
      </c>
      <c r="BE382" s="15">
        <v>0.546509883759654</v>
      </c>
      <c r="BF382" s="1">
        <v>0.239757068579481</v>
      </c>
      <c r="BG382" s="1">
        <v>0.145698511253933</v>
      </c>
      <c r="BH382" s="1">
        <v>0.0473604406808333</v>
      </c>
      <c r="BI382" s="1">
        <v>0.0206740957260982</v>
      </c>
    </row>
    <row r="383" ht="15.75" customHeight="1">
      <c r="A383" s="1" t="s">
        <v>1468</v>
      </c>
      <c r="B383" s="1" t="s">
        <v>901</v>
      </c>
      <c r="C383" s="1">
        <v>27.85</v>
      </c>
      <c r="D383" s="1">
        <v>175.547769132551</v>
      </c>
      <c r="E383" s="1">
        <v>4375.6438284</v>
      </c>
      <c r="F383" s="1">
        <v>0.02814644645606</v>
      </c>
      <c r="G383" s="1">
        <v>0.0950992763231774</v>
      </c>
      <c r="H383" s="1">
        <v>0.00221943189599529</v>
      </c>
      <c r="I383" s="1">
        <v>0.0733983326296672</v>
      </c>
      <c r="J383" s="1">
        <v>0.721986527726874</v>
      </c>
      <c r="K383" s="1">
        <v>0.0798528336455448</v>
      </c>
      <c r="L383" s="1">
        <v>0.495627167890051</v>
      </c>
      <c r="M383" s="1">
        <v>0.0300732127070878</v>
      </c>
      <c r="N383" s="1">
        <v>0.170239463240234</v>
      </c>
      <c r="O383" s="1">
        <v>77222.8322259308</v>
      </c>
      <c r="P383" s="15">
        <v>0.198036967412758</v>
      </c>
      <c r="Q383" s="1">
        <v>0.158722787345131</v>
      </c>
      <c r="R383" s="1">
        <v>0.643240245242111</v>
      </c>
      <c r="S383" s="1">
        <v>35.3449940427575</v>
      </c>
      <c r="T383" s="1">
        <v>108683.616900904</v>
      </c>
      <c r="U383" s="15">
        <v>144.119322463256</v>
      </c>
      <c r="V383" s="1">
        <v>305722.360059904</v>
      </c>
      <c r="W383" s="15">
        <v>0.759943875964915</v>
      </c>
      <c r="X383" s="1">
        <v>0.193585329577201</v>
      </c>
      <c r="Y383" s="1">
        <v>0.0464707944578834</v>
      </c>
      <c r="Z383" s="1">
        <v>0.240056124035085</v>
      </c>
      <c r="AA383" s="1">
        <v>305.722360059904</v>
      </c>
      <c r="AB383" s="1">
        <v>10224.4297078355</v>
      </c>
      <c r="AC383" s="15">
        <v>984.189358500576</v>
      </c>
      <c r="AD383" s="1">
        <v>212800.327759432</v>
      </c>
      <c r="AE383" s="15" t="e">
        <v>#N/A</v>
      </c>
      <c r="AF383" s="1">
        <v>46306.2443802927</v>
      </c>
      <c r="AG383" s="15">
        <v>76104.800014233</v>
      </c>
      <c r="AH383" s="15">
        <v>62.7761559465126</v>
      </c>
      <c r="AI383" s="1">
        <v>29.9569136702979</v>
      </c>
      <c r="AJ383" s="1">
        <v>38.1635992689507</v>
      </c>
      <c r="AK383" s="1">
        <v>2.35549404464732</v>
      </c>
      <c r="AL383" s="1">
        <v>1.72444922741776</v>
      </c>
      <c r="AM383" s="1">
        <v>2.04837496683202</v>
      </c>
      <c r="AN383" s="1">
        <v>172.065630116724</v>
      </c>
      <c r="AO383" s="15">
        <v>0.912436099028238</v>
      </c>
      <c r="AP383" s="1">
        <v>1993.66790433898</v>
      </c>
      <c r="AQ383" s="15">
        <v>2836.71185390762</v>
      </c>
      <c r="AR383" s="15">
        <v>9625.42301126934</v>
      </c>
      <c r="AS383" s="15">
        <v>1208.29838815589</v>
      </c>
      <c r="AT383" s="1">
        <v>530.569251302365</v>
      </c>
      <c r="AU383" s="1">
        <v>16194.6704089742</v>
      </c>
      <c r="AV383" s="15">
        <v>4918.06718670715</v>
      </c>
      <c r="AW383" s="15">
        <v>0.301251513594923</v>
      </c>
      <c r="AX383" s="1">
        <v>9093.1179164801</v>
      </c>
      <c r="AY383" s="15">
        <v>0.538300721539307</v>
      </c>
      <c r="AZ383" s="1">
        <v>1444.68239917467</v>
      </c>
      <c r="BA383" s="1">
        <v>0.089910850879597</v>
      </c>
      <c r="BB383" s="1">
        <v>1162.90497335295</v>
      </c>
      <c r="BC383" s="15">
        <v>0.070536913974282</v>
      </c>
      <c r="BD383" s="1">
        <v>16618.7724757149</v>
      </c>
      <c r="BE383" s="15">
        <v>0.575884901018877</v>
      </c>
      <c r="BF383" s="1">
        <v>0.239447144642486</v>
      </c>
      <c r="BG383" s="1">
        <v>0.137257831086718</v>
      </c>
      <c r="BH383" s="1">
        <v>0.0311105459162884</v>
      </c>
      <c r="BI383" s="1">
        <v>0.0162995773356303</v>
      </c>
    </row>
    <row r="384" ht="15.75" customHeight="1">
      <c r="A384" s="1" t="s">
        <v>1469</v>
      </c>
      <c r="B384" s="1" t="s">
        <v>903</v>
      </c>
      <c r="C384" s="1">
        <v>32.15</v>
      </c>
      <c r="D384" s="1">
        <v>159.167586015293</v>
      </c>
      <c r="E384" s="1">
        <v>4458.92460215</v>
      </c>
      <c r="F384" s="1">
        <v>0.0279208010954218</v>
      </c>
      <c r="G384" s="1">
        <v>0.045626141153495</v>
      </c>
      <c r="H384" s="1">
        <v>0.00171156324629086</v>
      </c>
      <c r="I384" s="1">
        <v>0.0563255005711022</v>
      </c>
      <c r="J384" s="1">
        <v>0.813040985036974</v>
      </c>
      <c r="K384" s="1">
        <v>0.0559836429481485</v>
      </c>
      <c r="L384" s="1">
        <v>0.308432588545463</v>
      </c>
      <c r="M384" s="1">
        <v>0.0261755092620114</v>
      </c>
      <c r="N384" s="1">
        <v>0.152984802132747</v>
      </c>
      <c r="O384" s="1">
        <v>81710.7222349603</v>
      </c>
      <c r="P384" s="15">
        <v>0.162454948331476</v>
      </c>
      <c r="Q384" s="1">
        <v>0.167099603251567</v>
      </c>
      <c r="R384" s="1">
        <v>0.670445448416957</v>
      </c>
      <c r="S384" s="1">
        <v>32.2624616431452</v>
      </c>
      <c r="T384" s="1">
        <v>107344.820356214</v>
      </c>
      <c r="U384" s="15">
        <v>152.273599365401</v>
      </c>
      <c r="V384" s="1">
        <v>329449.978654423</v>
      </c>
      <c r="W384" s="15">
        <v>0.802408767114759</v>
      </c>
      <c r="X384" s="1">
        <v>0.157282949422975</v>
      </c>
      <c r="Y384" s="1">
        <v>0.0403082834622664</v>
      </c>
      <c r="Z384" s="1">
        <v>0.197591232885241</v>
      </c>
      <c r="AA384" s="1">
        <v>329.449978654423</v>
      </c>
      <c r="AB384" s="1">
        <v>10373.6729878089</v>
      </c>
      <c r="AC384" s="15">
        <v>1031.60641116965</v>
      </c>
      <c r="AD384" s="1">
        <v>236415.47863414</v>
      </c>
      <c r="AE384" s="15" t="e">
        <v>#N/A</v>
      </c>
      <c r="AF384" s="1">
        <v>51858.7625883006</v>
      </c>
      <c r="AG384" s="15">
        <v>90397.4645121784</v>
      </c>
      <c r="AH384" s="15">
        <v>62.7334942963043</v>
      </c>
      <c r="AI384" s="1">
        <v>29.4261885890123</v>
      </c>
      <c r="AJ384" s="1">
        <v>35.1236594314818</v>
      </c>
      <c r="AK384" s="1">
        <v>1.94878631321499</v>
      </c>
      <c r="AL384" s="1">
        <v>1.52840247124605</v>
      </c>
      <c r="AM384" s="1">
        <v>1.69549296244771</v>
      </c>
      <c r="AN384" s="1">
        <v>168.851904815114</v>
      </c>
      <c r="AO384" s="15">
        <v>0.840119298561332</v>
      </c>
      <c r="AP384" s="1">
        <v>1870.1126390384</v>
      </c>
      <c r="AQ384" s="15">
        <v>2734.30833908275</v>
      </c>
      <c r="AR384" s="15">
        <v>9390.86172376847</v>
      </c>
      <c r="AS384" s="15">
        <v>1162.98602851449</v>
      </c>
      <c r="AT384" s="1">
        <v>465.945875043103</v>
      </c>
      <c r="AU384" s="1">
        <v>15624.2146054472</v>
      </c>
      <c r="AV384" s="15">
        <v>4685.06702225895</v>
      </c>
      <c r="AW384" s="15">
        <v>0.290720365703609</v>
      </c>
      <c r="AX384" s="1">
        <v>9214.77036778603</v>
      </c>
      <c r="AY384" s="15">
        <v>0.563625290788373</v>
      </c>
      <c r="AZ384" s="1">
        <v>1536.86765635977</v>
      </c>
      <c r="BA384" s="1">
        <v>0.0964850709275241</v>
      </c>
      <c r="BB384" s="1">
        <v>792.823443415888</v>
      </c>
      <c r="BC384" s="15">
        <v>0.0491692725659266</v>
      </c>
      <c r="BD384" s="1">
        <v>16229.5284898206</v>
      </c>
      <c r="BE384" s="15">
        <v>0.583354100565581</v>
      </c>
      <c r="BF384" s="1">
        <v>0.23837343791224</v>
      </c>
      <c r="BG384" s="1">
        <v>0.131120051039693</v>
      </c>
      <c r="BH384" s="1">
        <v>0.0317767994769517</v>
      </c>
      <c r="BI384" s="1">
        <v>0.0153756110055348</v>
      </c>
    </row>
    <row r="385" ht="15.75" customHeight="1">
      <c r="A385" s="1" t="s">
        <v>1471</v>
      </c>
      <c r="B385" s="1" t="s">
        <v>905</v>
      </c>
      <c r="C385" s="1">
        <v>29.15</v>
      </c>
      <c r="D385" s="1">
        <v>166.476979733067</v>
      </c>
      <c r="E385" s="1">
        <v>4463.4813627</v>
      </c>
      <c r="F385" s="1">
        <v>0.0355537244623048</v>
      </c>
      <c r="G385" s="1">
        <v>0.0506110379705826</v>
      </c>
      <c r="H385" s="1">
        <v>0.00264036713166805</v>
      </c>
      <c r="I385" s="1">
        <v>0.0553790294337502</v>
      </c>
      <c r="J385" s="1">
        <v>0.803611843021259</v>
      </c>
      <c r="K385" s="1">
        <v>0.0533820021189633</v>
      </c>
      <c r="L385" s="1">
        <v>0.290970779390533</v>
      </c>
      <c r="M385" s="1">
        <v>0.0262307157595629</v>
      </c>
      <c r="N385" s="1">
        <v>0.1485509318251</v>
      </c>
      <c r="O385" s="1">
        <v>81329.4677117997</v>
      </c>
      <c r="P385" s="15">
        <v>0.174860527982914</v>
      </c>
      <c r="Q385" s="1">
        <v>0.16814891884175</v>
      </c>
      <c r="R385" s="1">
        <v>0.656990553175335</v>
      </c>
      <c r="S385" s="1">
        <v>34.3031836116479</v>
      </c>
      <c r="T385" s="1">
        <v>105620.075022324</v>
      </c>
      <c r="U385" s="15">
        <v>147.98085019519</v>
      </c>
      <c r="V385" s="1">
        <v>350484.900771198</v>
      </c>
      <c r="W385" s="15">
        <v>0.797792138698936</v>
      </c>
      <c r="X385" s="1">
        <v>0.16657020214914</v>
      </c>
      <c r="Y385" s="1">
        <v>0.0356376591519247</v>
      </c>
      <c r="Z385" s="1">
        <v>0.202207861301064</v>
      </c>
      <c r="AA385" s="1">
        <v>350.484900771198</v>
      </c>
      <c r="AB385" s="1">
        <v>11453.8304847037</v>
      </c>
      <c r="AC385" s="15">
        <v>1108.1929184998</v>
      </c>
      <c r="AD385" s="15">
        <v>252812.907377151</v>
      </c>
      <c r="AE385" s="15" t="e">
        <v>#N/A</v>
      </c>
      <c r="AF385" s="1">
        <v>52781.9530990271</v>
      </c>
      <c r="AG385" s="15">
        <v>95666.0190708112</v>
      </c>
      <c r="AH385" s="15">
        <v>68.0690392435084</v>
      </c>
      <c r="AI385" s="1">
        <v>30.4698893918738</v>
      </c>
      <c r="AJ385" s="1">
        <v>38.2553152609066</v>
      </c>
      <c r="AK385" s="1">
        <v>1.70019532449038</v>
      </c>
      <c r="AL385" s="1">
        <v>1.15522712497917</v>
      </c>
      <c r="AM385" s="1">
        <v>1.40361412266412</v>
      </c>
      <c r="AN385" s="1">
        <v>0.0</v>
      </c>
      <c r="AO385" s="15">
        <v>0.821826205147469</v>
      </c>
      <c r="AP385" s="1">
        <v>1964.84812971078</v>
      </c>
      <c r="AQ385" s="15">
        <v>2847.3454137629</v>
      </c>
      <c r="AR385" s="15">
        <v>9437.22259579896</v>
      </c>
      <c r="AS385" s="15">
        <v>1158.33220806203</v>
      </c>
      <c r="AT385" s="15">
        <v>499.250176582349</v>
      </c>
      <c r="AU385" s="1">
        <v>15906.998523917</v>
      </c>
      <c r="AV385" s="15">
        <v>4347.9199095914</v>
      </c>
      <c r="AW385" s="15">
        <v>0.267717430123903</v>
      </c>
      <c r="AX385" s="1">
        <v>9933.8287067929</v>
      </c>
      <c r="AY385" s="15">
        <v>0.602531614326155</v>
      </c>
      <c r="AZ385" s="1">
        <v>1378.68372528062</v>
      </c>
      <c r="BA385" s="1">
        <v>0.0843358385104832</v>
      </c>
      <c r="BB385" s="1">
        <v>735.956620079588</v>
      </c>
      <c r="BC385" s="1">
        <v>0.0454151170326149</v>
      </c>
      <c r="BD385" s="1">
        <v>16396.3889617445</v>
      </c>
      <c r="BE385" s="15">
        <v>0.584238198072092</v>
      </c>
      <c r="BF385" s="1">
        <v>0.237949036878812</v>
      </c>
      <c r="BG385" s="1">
        <v>0.12759755229595</v>
      </c>
      <c r="BH385" s="1">
        <v>0.0328373655624241</v>
      </c>
      <c r="BI385" s="1">
        <v>0.0173778471907227</v>
      </c>
    </row>
    <row r="386" ht="15.75" customHeight="1">
      <c r="A386" s="1" t="s">
        <v>1907</v>
      </c>
      <c r="B386" s="1" t="s">
        <v>907</v>
      </c>
      <c r="C386" s="1">
        <v>133.9</v>
      </c>
      <c r="D386" s="1">
        <v>10.6757298833415</v>
      </c>
      <c r="E386" s="1">
        <v>1296.7806004</v>
      </c>
      <c r="F386" s="1">
        <v>0.00997429390700029</v>
      </c>
      <c r="G386" s="1">
        <v>0.00999286426623687</v>
      </c>
      <c r="H386" s="1" t="e">
        <v>#N/A</v>
      </c>
      <c r="I386" s="1">
        <v>0.0188665361070959</v>
      </c>
      <c r="J386" s="1">
        <v>0.942711089006882</v>
      </c>
      <c r="K386" s="1">
        <v>0.028650784905154</v>
      </c>
      <c r="L386" s="1">
        <v>0.553952257360768</v>
      </c>
      <c r="M386" s="1" t="e">
        <v>#N/A</v>
      </c>
      <c r="N386" s="1">
        <v>0.160529710293236</v>
      </c>
      <c r="O386" s="1">
        <v>66838.6482584312</v>
      </c>
      <c r="P386" s="15">
        <v>0.175370264792756</v>
      </c>
      <c r="Q386" s="1">
        <v>0.169291184549168</v>
      </c>
      <c r="R386" s="1">
        <v>0.655338550658076</v>
      </c>
      <c r="S386" s="1">
        <v>12.6762651509322</v>
      </c>
      <c r="T386" s="1">
        <v>88037.888476188</v>
      </c>
      <c r="U386" s="15">
        <v>114.846361986575</v>
      </c>
      <c r="V386" s="1">
        <v>298172.335266838</v>
      </c>
      <c r="W386" s="15">
        <v>0.813804941141944</v>
      </c>
      <c r="X386" s="1">
        <v>0.0645089183439074</v>
      </c>
      <c r="Y386" s="1">
        <v>0.121686140514149</v>
      </c>
      <c r="Z386" s="1">
        <v>0.186195058858056</v>
      </c>
      <c r="AA386" s="1">
        <v>298.172335266838</v>
      </c>
      <c r="AB386" s="1">
        <v>7355.23055870662</v>
      </c>
      <c r="AC386" s="15">
        <v>675.006546388801</v>
      </c>
      <c r="AD386" s="1">
        <v>232312.427620991</v>
      </c>
      <c r="AE386" s="15" t="e">
        <v>#N/A</v>
      </c>
      <c r="AF386" s="1">
        <v>45995.6627940635</v>
      </c>
      <c r="AG386" s="15">
        <v>73086.3551031652</v>
      </c>
      <c r="AH386" s="15">
        <v>30.1379232827102</v>
      </c>
      <c r="AI386" s="1">
        <v>21.0172644921027</v>
      </c>
      <c r="AJ386" s="1">
        <v>22.9034542278523</v>
      </c>
      <c r="AK386" s="1">
        <v>1.19204267200881</v>
      </c>
      <c r="AL386" s="1">
        <v>0.561649803892993</v>
      </c>
      <c r="AM386" s="1">
        <v>0.800945606170045</v>
      </c>
      <c r="AN386" s="1">
        <v>1460.29970020825</v>
      </c>
      <c r="AO386" s="15">
        <v>1.16047219951652</v>
      </c>
      <c r="AP386" s="1">
        <v>2039.01918542303</v>
      </c>
      <c r="AQ386" s="15">
        <v>3336.97468998627</v>
      </c>
      <c r="AR386" s="15">
        <v>8919.47801689215</v>
      </c>
      <c r="AS386" s="15">
        <v>1078.90946361199</v>
      </c>
      <c r="AT386" s="1">
        <v>498.837809804114</v>
      </c>
      <c r="AU386" s="1">
        <v>15873.2191657176</v>
      </c>
      <c r="AV386" s="15">
        <v>7499.04461102053</v>
      </c>
      <c r="AW386" s="15">
        <v>0.441663775336064</v>
      </c>
      <c r="AX386" s="1">
        <v>7333.37227528155</v>
      </c>
      <c r="AY386" s="15">
        <v>0.419132848144703</v>
      </c>
      <c r="AZ386" s="1">
        <v>1297.14240970687</v>
      </c>
      <c r="BA386" s="1">
        <v>0.0758273244609732</v>
      </c>
      <c r="BB386" s="1">
        <v>1091.01078295742</v>
      </c>
      <c r="BC386" s="15">
        <v>0.063376052045207</v>
      </c>
      <c r="BD386" s="1">
        <v>17220.5700789664</v>
      </c>
      <c r="BE386" s="15">
        <v>0.542267112460092</v>
      </c>
      <c r="BF386" s="1">
        <v>0.239567964470749</v>
      </c>
      <c r="BG386" s="1">
        <v>0.148784117720421</v>
      </c>
      <c r="BH386" s="1">
        <v>0.0441086218828</v>
      </c>
      <c r="BI386" s="1">
        <v>0.025272183465938</v>
      </c>
    </row>
    <row r="387" ht="15.75" customHeight="1">
      <c r="A387" s="1" t="s">
        <v>1719</v>
      </c>
      <c r="B387" s="1" t="s">
        <v>909</v>
      </c>
      <c r="C387" s="1">
        <v>75.9</v>
      </c>
      <c r="D387" s="1">
        <v>35.2083615425038</v>
      </c>
      <c r="E387" s="1">
        <v>2329.94852975</v>
      </c>
      <c r="F387" s="1">
        <v>0.0148002767265762</v>
      </c>
      <c r="G387" s="1">
        <v>0.0198462051980555</v>
      </c>
      <c r="H387" s="1">
        <v>0.00508262092682342</v>
      </c>
      <c r="I387" s="1">
        <v>0.0539486531599551</v>
      </c>
      <c r="J387" s="1">
        <v>0.864102068391865</v>
      </c>
      <c r="K387" s="1">
        <v>0.0498947812210523</v>
      </c>
      <c r="L387" s="1">
        <v>0.556426971737562</v>
      </c>
      <c r="M387" s="1">
        <v>0.0156525086787024</v>
      </c>
      <c r="N387" s="1">
        <v>0.161684420185603</v>
      </c>
      <c r="O387" s="1">
        <v>72178.7387604921</v>
      </c>
      <c r="P387" s="15">
        <v>0.193186535997619</v>
      </c>
      <c r="Q387" s="1">
        <v>0.168331649322902</v>
      </c>
      <c r="R387" s="1">
        <v>0.63848181467948</v>
      </c>
      <c r="S387" s="1">
        <v>18.8599260627077</v>
      </c>
      <c r="T387" s="1">
        <v>96995.9943612954</v>
      </c>
      <c r="U387" s="15">
        <v>142.312490520619</v>
      </c>
      <c r="V387" s="1">
        <v>262496.762735623</v>
      </c>
      <c r="W387" s="15">
        <v>0.779606860325128</v>
      </c>
      <c r="X387" s="1">
        <v>0.136554351291193</v>
      </c>
      <c r="Y387" s="1">
        <v>0.0838387883836789</v>
      </c>
      <c r="Z387" s="1">
        <v>0.220393139674872</v>
      </c>
      <c r="AA387" s="1">
        <v>262.496762735623</v>
      </c>
      <c r="AB387" s="1">
        <v>6968.36189413252</v>
      </c>
      <c r="AC387" s="15">
        <v>734.547443922994</v>
      </c>
      <c r="AD387" s="1">
        <v>186462.666174766</v>
      </c>
      <c r="AE387" s="15" t="e">
        <v>#N/A</v>
      </c>
      <c r="AF387" s="1">
        <v>45090.3846195373</v>
      </c>
      <c r="AG387" s="15">
        <v>72220.2072971677</v>
      </c>
      <c r="AH387" s="15">
        <v>40.8688700219921</v>
      </c>
      <c r="AI387" s="1">
        <v>24.1998521317636</v>
      </c>
      <c r="AJ387" s="1">
        <v>27.867630750589</v>
      </c>
      <c r="AK387" s="1">
        <v>1.86144221875252</v>
      </c>
      <c r="AL387" s="1">
        <v>1.39197770086772</v>
      </c>
      <c r="AM387" s="1">
        <v>1.67221197216663</v>
      </c>
      <c r="AN387" s="1">
        <v>998.883331233811</v>
      </c>
      <c r="AO387" s="15">
        <v>1.07943897078399</v>
      </c>
      <c r="AP387" s="1">
        <v>1909.94032279223</v>
      </c>
      <c r="AQ387" s="15">
        <v>2801.12258239468</v>
      </c>
      <c r="AR387" s="15">
        <v>8680.19152344539</v>
      </c>
      <c r="AS387" s="15">
        <v>1126.80765861455</v>
      </c>
      <c r="AT387" s="1">
        <v>514.540856243136</v>
      </c>
      <c r="AU387" s="1">
        <v>15032.60294349</v>
      </c>
      <c r="AV387" s="15">
        <v>6590.63750367553</v>
      </c>
      <c r="AW387" s="15">
        <v>0.415210592042724</v>
      </c>
      <c r="AX387" s="1">
        <v>7084.5989758509</v>
      </c>
      <c r="AY387" s="15">
        <v>0.44019170262725</v>
      </c>
      <c r="AZ387" s="1">
        <v>1176.64518052449</v>
      </c>
      <c r="BA387" s="1">
        <v>0.0737734737243094</v>
      </c>
      <c r="BB387" s="1">
        <v>1136.00644466489</v>
      </c>
      <c r="BC387" s="15">
        <v>0.0708242315802194</v>
      </c>
      <c r="BD387" s="1">
        <v>15987.8881047158</v>
      </c>
      <c r="BE387" s="15">
        <v>0.551917443369133</v>
      </c>
      <c r="BF387" s="1">
        <v>0.222749852191494</v>
      </c>
      <c r="BG387" s="1">
        <v>0.166679743568019</v>
      </c>
      <c r="BH387" s="1">
        <v>0.0374567083874577</v>
      </c>
      <c r="BI387" s="1">
        <v>0.0211962524838964</v>
      </c>
    </row>
    <row r="388" ht="15.75" customHeight="1">
      <c r="A388" s="1" t="s">
        <v>1749</v>
      </c>
      <c r="B388" s="1" t="s">
        <v>911</v>
      </c>
      <c r="C388" s="1">
        <v>92.8</v>
      </c>
      <c r="D388" s="1">
        <v>10.4264536538011</v>
      </c>
      <c r="E388" s="1">
        <v>868.93288875</v>
      </c>
      <c r="F388" s="1">
        <v>0.0223480783697496</v>
      </c>
      <c r="G388" s="1">
        <v>0.0143554190458533</v>
      </c>
      <c r="H388" s="1" t="e">
        <v>#N/A</v>
      </c>
      <c r="I388" s="1">
        <v>0.0608033713310552</v>
      </c>
      <c r="J388" s="1">
        <v>0.898614274364151</v>
      </c>
      <c r="K388" s="1">
        <v>0.0311588356086176</v>
      </c>
      <c r="L388" s="1">
        <v>0.393626596516536</v>
      </c>
      <c r="M388" s="1">
        <v>0.0199448727638277</v>
      </c>
      <c r="N388" s="1">
        <v>0.148899231907779</v>
      </c>
      <c r="O388" s="1">
        <v>69189.9442943468</v>
      </c>
      <c r="P388" s="15">
        <v>0.186775106085951</v>
      </c>
      <c r="Q388" s="1">
        <v>0.167489468945767</v>
      </c>
      <c r="R388" s="1">
        <v>0.645735424968282</v>
      </c>
      <c r="S388" s="1">
        <v>10.4525572891466</v>
      </c>
      <c r="T388" s="1">
        <v>80415.5798494661</v>
      </c>
      <c r="U388" s="15">
        <v>90.1092711607011</v>
      </c>
      <c r="V388" s="1">
        <v>302365.78152538</v>
      </c>
      <c r="W388" s="15">
        <v>0.753964121051895</v>
      </c>
      <c r="X388" s="1">
        <v>0.0603116650714128</v>
      </c>
      <c r="Y388" s="1">
        <v>0.185724213876692</v>
      </c>
      <c r="Z388" s="1">
        <v>0.246035878948105</v>
      </c>
      <c r="AA388" s="1">
        <v>302.36578152538</v>
      </c>
      <c r="AB388" s="1">
        <v>7725.06862947303</v>
      </c>
      <c r="AC388" s="15">
        <v>638.20988672412</v>
      </c>
      <c r="AD388" s="15">
        <v>242348.393960195</v>
      </c>
      <c r="AE388" s="15" t="e">
        <v>#N/A</v>
      </c>
      <c r="AF388" s="1">
        <v>44961.5193429492</v>
      </c>
      <c r="AG388" s="15">
        <v>71972.2801605402</v>
      </c>
      <c r="AH388" s="15">
        <v>37.6894742021438</v>
      </c>
      <c r="AI388" s="1">
        <v>21.3611816953758</v>
      </c>
      <c r="AJ388" s="1">
        <v>25.4433840471252</v>
      </c>
      <c r="AK388" s="1">
        <v>1.66178421326327</v>
      </c>
      <c r="AL388" s="1">
        <v>0.937637509170949</v>
      </c>
      <c r="AM388" s="1">
        <v>1.32820304688754</v>
      </c>
      <c r="AN388" s="1">
        <v>2443.24714542001</v>
      </c>
      <c r="AO388" s="15">
        <v>1.40718575033713</v>
      </c>
      <c r="AP388" s="1">
        <v>2433.24900101498</v>
      </c>
      <c r="AQ388" s="15">
        <v>3424.66594604427</v>
      </c>
      <c r="AR388" s="15">
        <v>9430.21663133015</v>
      </c>
      <c r="AS388" s="15">
        <v>1085.98054719447</v>
      </c>
      <c r="AT388" s="15">
        <v>461.755076479144</v>
      </c>
      <c r="AU388" s="1">
        <v>16835.867202063</v>
      </c>
      <c r="AV388" s="15">
        <v>8013.10853040224</v>
      </c>
      <c r="AW388" s="15">
        <v>0.413953000326687</v>
      </c>
      <c r="AX388" s="1">
        <v>9019.33136957522</v>
      </c>
      <c r="AY388" s="15">
        <v>0.453101295744955</v>
      </c>
      <c r="AZ388" s="1">
        <v>1715.75533624333</v>
      </c>
      <c r="BA388" s="15">
        <v>0.0883687284381127</v>
      </c>
      <c r="BB388" s="1">
        <v>877.090914608321</v>
      </c>
      <c r="BC388" s="15">
        <v>0.0445769754918134</v>
      </c>
      <c r="BD388" s="1">
        <v>19625.2861508291</v>
      </c>
      <c r="BE388" s="15">
        <v>0.552304148051945</v>
      </c>
      <c r="BF388" s="1">
        <v>0.229298483687245</v>
      </c>
      <c r="BG388" s="1">
        <v>0.158111259991229</v>
      </c>
      <c r="BH388" s="1">
        <v>0.0427284279620978</v>
      </c>
      <c r="BI388" s="1">
        <v>0.0175576803074833</v>
      </c>
    </row>
    <row r="389" ht="15.75" customHeight="1">
      <c r="A389" s="1" t="s">
        <v>1897</v>
      </c>
      <c r="B389" s="1" t="s">
        <v>913</v>
      </c>
      <c r="C389" s="1">
        <v>128.35</v>
      </c>
      <c r="D389" s="1">
        <v>14.9034383626184</v>
      </c>
      <c r="E389" s="1">
        <v>1670.8280665</v>
      </c>
      <c r="F389" s="1">
        <v>0.00718086302674709</v>
      </c>
      <c r="G389" s="1">
        <v>0.00853748331347538</v>
      </c>
      <c r="H389" s="1" t="e">
        <v>#N/A</v>
      </c>
      <c r="I389" s="1">
        <v>0.0194024022222503</v>
      </c>
      <c r="J389" s="1">
        <v>0.936455343456989</v>
      </c>
      <c r="K389" s="1">
        <v>0.0333268710181458</v>
      </c>
      <c r="L389" s="1">
        <v>0.568182644390201</v>
      </c>
      <c r="M389" s="1">
        <v>0.00921773599905924</v>
      </c>
      <c r="N389" s="1">
        <v>0.160549853485089</v>
      </c>
      <c r="O389" s="1">
        <v>68431.2202222342</v>
      </c>
      <c r="P389" s="15">
        <v>0.19279816274818</v>
      </c>
      <c r="Q389" s="1">
        <v>0.163352174605002</v>
      </c>
      <c r="R389" s="1">
        <v>0.643849662646818</v>
      </c>
      <c r="S389" s="1">
        <v>14.6907986842679</v>
      </c>
      <c r="T389" s="1">
        <v>93283.7327443995</v>
      </c>
      <c r="U389" s="15">
        <v>120.626896887045</v>
      </c>
      <c r="V389" s="1">
        <v>283499.296395139</v>
      </c>
      <c r="W389" s="15">
        <v>0.823407913295637</v>
      </c>
      <c r="X389" s="1">
        <v>0.0661472043876695</v>
      </c>
      <c r="Y389" s="1">
        <v>0.110444882316694</v>
      </c>
      <c r="Z389" s="1">
        <v>0.176592086704364</v>
      </c>
      <c r="AA389" s="1">
        <v>283.499296395139</v>
      </c>
      <c r="AB389" s="1">
        <v>6588.25756563864</v>
      </c>
      <c r="AC389" s="15">
        <v>687.619771019689</v>
      </c>
      <c r="AD389" s="15">
        <v>219622.032312175</v>
      </c>
      <c r="AE389" s="15" t="e">
        <v>#N/A</v>
      </c>
      <c r="AF389" s="1">
        <v>47692.6639274016</v>
      </c>
      <c r="AG389" s="15">
        <v>78135.9232888284</v>
      </c>
      <c r="AH389" s="15">
        <v>34.6091280078239</v>
      </c>
      <c r="AI389" s="1">
        <v>21.4038477852795</v>
      </c>
      <c r="AJ389" s="1">
        <v>23.135550366338</v>
      </c>
      <c r="AK389" s="1">
        <v>1.55805104461148</v>
      </c>
      <c r="AL389" s="1">
        <v>1.04840577099397</v>
      </c>
      <c r="AM389" s="1">
        <v>1.28006246176854</v>
      </c>
      <c r="AN389" s="1">
        <v>1719.10760992714</v>
      </c>
      <c r="AO389" s="15">
        <v>1.15279337655877</v>
      </c>
      <c r="AP389" s="1">
        <v>1903.95658941967</v>
      </c>
      <c r="AQ389" s="15">
        <v>3127.75651683129</v>
      </c>
      <c r="AR389" s="15">
        <v>8718.12959277938</v>
      </c>
      <c r="AS389" s="15">
        <v>927.181195396804</v>
      </c>
      <c r="AT389" s="15">
        <v>328.27771390564</v>
      </c>
      <c r="AU389" s="1">
        <v>15005.3016083328</v>
      </c>
      <c r="AV389" s="15">
        <v>6853.67641768206</v>
      </c>
      <c r="AW389" s="15">
        <v>0.417971851195633</v>
      </c>
      <c r="AX389" s="1">
        <v>7526.89093704591</v>
      </c>
      <c r="AY389" s="15">
        <v>0.446388879320212</v>
      </c>
      <c r="AZ389" s="1">
        <v>1312.34725831215</v>
      </c>
      <c r="BA389" s="15">
        <v>0.0786893457035684</v>
      </c>
      <c r="BB389" s="1">
        <v>942.433597877544</v>
      </c>
      <c r="BC389" s="15">
        <v>0.0569499237709356</v>
      </c>
      <c r="BD389" s="1">
        <v>16635.3482109177</v>
      </c>
      <c r="BE389" s="15">
        <v>0.547132480286956</v>
      </c>
      <c r="BF389" s="1">
        <v>0.236774051702181</v>
      </c>
      <c r="BG389" s="1">
        <v>0.147382333574145</v>
      </c>
      <c r="BH389" s="1">
        <v>0.0432590937682994</v>
      </c>
      <c r="BI389" s="1">
        <v>0.0254520406684193</v>
      </c>
    </row>
    <row r="390" ht="15.75" customHeight="1">
      <c r="A390" s="1" t="s">
        <v>1885</v>
      </c>
      <c r="B390" s="1" t="s">
        <v>916</v>
      </c>
      <c r="C390" s="1">
        <v>32.25</v>
      </c>
      <c r="D390" s="1">
        <v>149.832572289894</v>
      </c>
      <c r="E390" s="1">
        <v>4322.2743436</v>
      </c>
      <c r="F390" s="1">
        <v>0.0552778548711911</v>
      </c>
      <c r="G390" s="1">
        <v>0.141112184246181</v>
      </c>
      <c r="H390" s="1">
        <v>0.00199767204091555</v>
      </c>
      <c r="I390" s="1">
        <v>0.0989480306576079</v>
      </c>
      <c r="J390" s="1">
        <v>0.629680499529185</v>
      </c>
      <c r="K390" s="1">
        <v>0.0751065869157067</v>
      </c>
      <c r="L390" s="1">
        <v>0.579710645493032</v>
      </c>
      <c r="M390" s="1">
        <v>0.0638378201025986</v>
      </c>
      <c r="N390" s="1">
        <v>0.169089556412643</v>
      </c>
      <c r="O390" s="1">
        <v>76118.5967415946</v>
      </c>
      <c r="P390" s="15">
        <v>0.219015881788902</v>
      </c>
      <c r="Q390" s="1">
        <v>0.16194948683038</v>
      </c>
      <c r="R390" s="1">
        <v>0.619034631380719</v>
      </c>
      <c r="S390" s="1">
        <v>35.5415020362942</v>
      </c>
      <c r="T390" s="1">
        <v>102849.186139887</v>
      </c>
      <c r="U390" s="15">
        <v>139.576326616819</v>
      </c>
      <c r="V390" s="1">
        <v>300889.019521792</v>
      </c>
      <c r="W390" s="15">
        <v>0.754403676946135</v>
      </c>
      <c r="X390" s="1">
        <v>0.19653334366748</v>
      </c>
      <c r="Y390" s="1">
        <v>0.0490629793863857</v>
      </c>
      <c r="Z390" s="1">
        <v>0.245596323053865</v>
      </c>
      <c r="AA390" s="1">
        <v>300.889019521792</v>
      </c>
      <c r="AB390" s="1">
        <v>9359.48494567466</v>
      </c>
      <c r="AC390" s="15">
        <v>933.530374228696</v>
      </c>
      <c r="AD390" s="1">
        <v>209992.274163293</v>
      </c>
      <c r="AE390" s="15" t="e">
        <v>#N/A</v>
      </c>
      <c r="AF390" s="1">
        <v>46627.2889110509</v>
      </c>
      <c r="AG390" s="15">
        <v>75184.5989431992</v>
      </c>
      <c r="AH390" s="15">
        <v>58.1390226858844</v>
      </c>
      <c r="AI390" s="1">
        <v>27.8200746145212</v>
      </c>
      <c r="AJ390" s="1">
        <v>35.3563358736798</v>
      </c>
      <c r="AK390" s="1">
        <v>1.76607992639683</v>
      </c>
      <c r="AL390" s="1">
        <v>1.04123370930291</v>
      </c>
      <c r="AM390" s="1">
        <v>1.34350601728462</v>
      </c>
      <c r="AN390" s="1">
        <v>366.642305074066</v>
      </c>
      <c r="AO390" s="15">
        <v>0.944129695849986</v>
      </c>
      <c r="AP390" s="1">
        <v>1954.96833282038</v>
      </c>
      <c r="AQ390" s="15">
        <v>2799.25954675118</v>
      </c>
      <c r="AR390" s="15">
        <v>9203.26095725526</v>
      </c>
      <c r="AS390" s="15">
        <v>1071.47681008667</v>
      </c>
      <c r="AT390" s="1">
        <v>491.728382800842</v>
      </c>
      <c r="AU390" s="1">
        <v>15520.6940297143</v>
      </c>
      <c r="AV390" s="15">
        <v>5383.60868572256</v>
      </c>
      <c r="AW390" s="15">
        <v>0.333088007862313</v>
      </c>
      <c r="AX390" s="1">
        <v>8473.04584926001</v>
      </c>
      <c r="AY390" s="15">
        <v>0.507949258387525</v>
      </c>
      <c r="AZ390" s="1">
        <v>1283.60907001957</v>
      </c>
      <c r="BA390" s="1">
        <v>0.0790110269042671</v>
      </c>
      <c r="BB390" s="1">
        <v>1312.53220954323</v>
      </c>
      <c r="BC390" s="15">
        <v>0.0799517068144194</v>
      </c>
      <c r="BD390" s="1">
        <v>16452.7958145454</v>
      </c>
      <c r="BE390" s="15">
        <v>0.583646858953684</v>
      </c>
      <c r="BF390" s="1">
        <v>0.233391241459007</v>
      </c>
      <c r="BG390" s="1">
        <v>0.131836198283577</v>
      </c>
      <c r="BH390" s="1">
        <v>0.0354331126576371</v>
      </c>
      <c r="BI390" s="1">
        <v>0.0156925886460956</v>
      </c>
    </row>
    <row r="391" ht="15.75" customHeight="1">
      <c r="A391" s="1" t="s">
        <v>1890</v>
      </c>
      <c r="B391" s="1" t="s">
        <v>918</v>
      </c>
      <c r="C391" s="1">
        <v>84.8</v>
      </c>
      <c r="D391" s="1">
        <v>12.4441039921504</v>
      </c>
      <c r="E391" s="1">
        <v>926.6775552</v>
      </c>
      <c r="F391" s="1" t="e">
        <v>#N/A</v>
      </c>
      <c r="G391" s="1" t="e">
        <v>#N/A</v>
      </c>
      <c r="H391" s="1" t="e">
        <v>#N/A</v>
      </c>
      <c r="I391" s="1">
        <v>0.0182437039099146</v>
      </c>
      <c r="J391" s="1">
        <v>0.953170834811796</v>
      </c>
      <c r="K391" s="1">
        <v>0.0263351377767528</v>
      </c>
      <c r="L391" s="1">
        <v>0.511326191729313</v>
      </c>
      <c r="M391" s="1" t="e">
        <v>#N/A</v>
      </c>
      <c r="N391" s="1">
        <v>0.144231698273459</v>
      </c>
      <c r="O391" s="1">
        <v>64685.3752824775</v>
      </c>
      <c r="P391" s="15">
        <v>0.201931530832683</v>
      </c>
      <c r="Q391" s="1">
        <v>0.149207735532486</v>
      </c>
      <c r="R391" s="1">
        <v>0.648860733634831</v>
      </c>
      <c r="S391" s="1">
        <v>9.63281435403163</v>
      </c>
      <c r="T391" s="1">
        <v>84811.651765132</v>
      </c>
      <c r="U391" s="15">
        <v>113.668789307985</v>
      </c>
      <c r="V391" s="1">
        <v>263709.338408718</v>
      </c>
      <c r="W391" s="15">
        <v>0.788304130717016</v>
      </c>
      <c r="X391" s="1">
        <v>0.0713269197575205</v>
      </c>
      <c r="Y391" s="1">
        <v>0.140368949525463</v>
      </c>
      <c r="Z391" s="1">
        <v>0.211695869282984</v>
      </c>
      <c r="AA391" s="1">
        <v>263.709338408718</v>
      </c>
      <c r="AB391" s="1">
        <v>6890.51883707477</v>
      </c>
      <c r="AC391" s="15">
        <v>586.700248051934</v>
      </c>
      <c r="AD391" s="1">
        <v>200752.774234227</v>
      </c>
      <c r="AE391" s="15" t="e">
        <v>#N/A</v>
      </c>
      <c r="AF391" s="1">
        <v>42671.1998165517</v>
      </c>
      <c r="AG391" s="15">
        <v>68717.3332365571</v>
      </c>
      <c r="AH391" s="15">
        <v>32.813416907612</v>
      </c>
      <c r="AI391" s="1">
        <v>21.0712104489279</v>
      </c>
      <c r="AJ391" s="1">
        <v>22.3773483624599</v>
      </c>
      <c r="AK391" s="1">
        <v>1.65691281747416</v>
      </c>
      <c r="AL391" s="1">
        <v>0.94603027058005</v>
      </c>
      <c r="AM391" s="1">
        <v>1.17895702487793</v>
      </c>
      <c r="AN391" s="1">
        <v>1563.82990325824</v>
      </c>
      <c r="AO391" s="15">
        <v>1.2785359143923</v>
      </c>
      <c r="AP391" s="1">
        <v>2118.67746065811</v>
      </c>
      <c r="AQ391" s="15">
        <v>3146.17102641573</v>
      </c>
      <c r="AR391" s="15">
        <v>9018.07282652528</v>
      </c>
      <c r="AS391" s="15">
        <v>1148.24416759544</v>
      </c>
      <c r="AT391" s="1">
        <v>589.932905930816</v>
      </c>
      <c r="AU391" s="1">
        <v>16021.0983871254</v>
      </c>
      <c r="AV391" s="15">
        <v>9055.40483675212</v>
      </c>
      <c r="AW391" s="15">
        <v>0.501327321695128</v>
      </c>
      <c r="AX391" s="1">
        <v>6804.13135139724</v>
      </c>
      <c r="AY391" s="15">
        <v>0.360902724259982</v>
      </c>
      <c r="AZ391" s="1">
        <v>1401.49121865413</v>
      </c>
      <c r="BA391" s="1">
        <v>0.0761149489312507</v>
      </c>
      <c r="BB391" s="1">
        <v>1135.22810241434</v>
      </c>
      <c r="BC391" s="15">
        <v>0.0616550051151411</v>
      </c>
      <c r="BD391" s="1">
        <v>18396.2555092178</v>
      </c>
      <c r="BE391" s="15">
        <v>0.530912300665159</v>
      </c>
      <c r="BF391" s="1">
        <v>0.242590617953695</v>
      </c>
      <c r="BG391" s="1">
        <v>0.16186961753188</v>
      </c>
      <c r="BH391" s="1">
        <v>0.0430249324809647</v>
      </c>
      <c r="BI391" s="1">
        <v>0.0216025313683004</v>
      </c>
    </row>
    <row r="392" ht="15.75" customHeight="1">
      <c r="A392" s="1" t="s">
        <v>1836</v>
      </c>
      <c r="B392" s="1" t="s">
        <v>920</v>
      </c>
      <c r="C392" s="1">
        <v>89.25</v>
      </c>
      <c r="D392" s="1">
        <v>14.8181346381324</v>
      </c>
      <c r="E392" s="1">
        <v>1165.1770149</v>
      </c>
      <c r="F392" s="1">
        <v>0.0177265409812922</v>
      </c>
      <c r="G392" s="1">
        <v>0.0109445060263206</v>
      </c>
      <c r="H392" s="1" t="e">
        <v>#N/A</v>
      </c>
      <c r="I392" s="1">
        <v>0.0414457783191958</v>
      </c>
      <c r="J392" s="1">
        <v>0.914897660594536</v>
      </c>
      <c r="K392" s="1">
        <v>0.032387731744397</v>
      </c>
      <c r="L392" s="1">
        <v>0.360601962547111</v>
      </c>
      <c r="M392" s="1">
        <v>0.0135008116241412</v>
      </c>
      <c r="N392" s="1">
        <v>0.146924596491186</v>
      </c>
      <c r="O392" s="1">
        <v>69108.9149369589</v>
      </c>
      <c r="P392" s="15">
        <v>0.199199888957432</v>
      </c>
      <c r="Q392" s="1">
        <v>0.181439719291615</v>
      </c>
      <c r="R392" s="1">
        <v>0.619360391750954</v>
      </c>
      <c r="S392" s="1">
        <v>10.6899937251886</v>
      </c>
      <c r="T392" s="1">
        <v>88412.4871859469</v>
      </c>
      <c r="U392" s="15">
        <v>123.702736195191</v>
      </c>
      <c r="V392" s="1">
        <v>305247.571186018</v>
      </c>
      <c r="W392" s="15">
        <v>0.834191177976986</v>
      </c>
      <c r="X392" s="1">
        <v>0.0663770448258084</v>
      </c>
      <c r="Y392" s="1">
        <v>0.0994317771972057</v>
      </c>
      <c r="Z392" s="1">
        <v>0.165808822023014</v>
      </c>
      <c r="AA392" s="1">
        <v>305.247571186018</v>
      </c>
      <c r="AB392" s="1">
        <v>7140.55778101155</v>
      </c>
      <c r="AC392" s="15">
        <v>721.102652005292</v>
      </c>
      <c r="AD392" s="1">
        <v>230194.770738215</v>
      </c>
      <c r="AE392" s="15" t="e">
        <v>#N/A</v>
      </c>
      <c r="AF392" s="1">
        <v>49869.8249772011</v>
      </c>
      <c r="AG392" s="15">
        <v>82382.033995055</v>
      </c>
      <c r="AH392" s="15">
        <v>36.8121559904471</v>
      </c>
      <c r="AI392" s="1">
        <v>21.7267451164162</v>
      </c>
      <c r="AJ392" s="1">
        <v>22.8275491626814</v>
      </c>
      <c r="AK392" s="1">
        <v>1.62755004128043</v>
      </c>
      <c r="AL392" s="1">
        <v>0.897982848350962</v>
      </c>
      <c r="AM392" s="1">
        <v>1.16113732862097</v>
      </c>
      <c r="AN392" s="1">
        <v>1710.10210939581</v>
      </c>
      <c r="AO392" s="15">
        <v>1.08632170500808</v>
      </c>
      <c r="AP392" s="1">
        <v>2193.33273512895</v>
      </c>
      <c r="AQ392" s="15">
        <v>3005.54810232036</v>
      </c>
      <c r="AR392" s="15">
        <v>8882.72702614913</v>
      </c>
      <c r="AS392" s="15">
        <v>939.377554228477</v>
      </c>
      <c r="AT392" s="1">
        <v>543.561905101909</v>
      </c>
      <c r="AU392" s="1">
        <v>15564.5473229288</v>
      </c>
      <c r="AV392" s="15">
        <v>6927.22450152795</v>
      </c>
      <c r="AW392" s="15">
        <v>0.400377314937339</v>
      </c>
      <c r="AX392" s="1">
        <v>8073.09897846395</v>
      </c>
      <c r="AY392" s="15">
        <v>0.466870771049822</v>
      </c>
      <c r="AZ392" s="1">
        <v>1444.96421767906</v>
      </c>
      <c r="BA392" s="1">
        <v>0.0831029426474353</v>
      </c>
      <c r="BB392" s="1">
        <v>869.949461979977</v>
      </c>
      <c r="BC392" s="15">
        <v>0.0496489713577287</v>
      </c>
      <c r="BD392" s="1">
        <v>17315.2371596509</v>
      </c>
      <c r="BE392" s="15">
        <v>0.548924636596966</v>
      </c>
      <c r="BF392" s="1">
        <v>0.231287029938134</v>
      </c>
      <c r="BG392" s="1">
        <v>0.155924417863081</v>
      </c>
      <c r="BH392" s="1">
        <v>0.0410998289252219</v>
      </c>
      <c r="BI392" s="1">
        <v>0.0227640866765974</v>
      </c>
    </row>
    <row r="393" ht="15.75" customHeight="1">
      <c r="A393" s="1" t="s">
        <v>1887</v>
      </c>
      <c r="B393" s="1" t="s">
        <v>922</v>
      </c>
      <c r="C393" s="1">
        <v>15.2</v>
      </c>
      <c r="D393" s="1">
        <v>236.609056345724</v>
      </c>
      <c r="E393" s="1">
        <v>2317.89595965</v>
      </c>
      <c r="F393" s="1">
        <v>0.00517069558335222</v>
      </c>
      <c r="G393" s="1">
        <v>0.293072982313083</v>
      </c>
      <c r="H393" s="1" t="e">
        <v>#N/A</v>
      </c>
      <c r="I393" s="1">
        <v>0.127296400835503</v>
      </c>
      <c r="J393" s="1">
        <v>0.46013051066404</v>
      </c>
      <c r="K393" s="1">
        <v>0.142489935863257</v>
      </c>
      <c r="L393" s="1">
        <v>0.99656170350155</v>
      </c>
      <c r="M393" s="1">
        <v>0.0609083151564553</v>
      </c>
      <c r="N393" s="1">
        <v>0.210880085787768</v>
      </c>
      <c r="O393" s="1">
        <v>68728.312082395</v>
      </c>
      <c r="P393" s="15">
        <v>0.256426269246477</v>
      </c>
      <c r="Q393" s="1">
        <v>0.172639213266642</v>
      </c>
      <c r="R393" s="1">
        <v>0.570934517486881</v>
      </c>
      <c r="S393" s="1">
        <v>30.844661183886</v>
      </c>
      <c r="T393" s="1">
        <v>93367.3048318933</v>
      </c>
      <c r="U393" s="15">
        <v>94.0908642596817</v>
      </c>
      <c r="V393" s="1">
        <v>168638.398704929</v>
      </c>
      <c r="W393" s="15">
        <v>0.679904976189601</v>
      </c>
      <c r="X393" s="1">
        <v>0.239256095543273</v>
      </c>
      <c r="Y393" s="1">
        <v>0.080838928267126</v>
      </c>
      <c r="Z393" s="1">
        <v>0.3200950238104</v>
      </c>
      <c r="AA393" s="1">
        <v>168.638398704929</v>
      </c>
      <c r="AB393" s="1">
        <v>5164.22201788879</v>
      </c>
      <c r="AC393" s="15">
        <v>524.441440927985</v>
      </c>
      <c r="AD393" s="1">
        <v>90919.8377385115</v>
      </c>
      <c r="AE393" s="15" t="e">
        <v>#N/A</v>
      </c>
      <c r="AF393" s="1">
        <v>33155.1846338154</v>
      </c>
      <c r="AG393" s="15">
        <v>48581.1400777465</v>
      </c>
      <c r="AH393" s="15">
        <v>52.7462875903023</v>
      </c>
      <c r="AI393" s="1">
        <v>26.349800833271</v>
      </c>
      <c r="AJ393" s="1">
        <v>34.8164223148752</v>
      </c>
      <c r="AK393" s="1">
        <v>2.42091690581437</v>
      </c>
      <c r="AL393" s="1">
        <v>1.47431212160595</v>
      </c>
      <c r="AM393" s="1">
        <v>1.98839796285719</v>
      </c>
      <c r="AN393" s="1">
        <v>0.0</v>
      </c>
      <c r="AO393" s="15">
        <v>1.02908439477975</v>
      </c>
      <c r="AP393" s="1">
        <v>3084.73851543348</v>
      </c>
      <c r="AQ393" s="15">
        <v>4293.0079568811</v>
      </c>
      <c r="AR393" s="15">
        <v>10473.0231826995</v>
      </c>
      <c r="AS393" s="15">
        <v>1299.45322198793</v>
      </c>
      <c r="AT393" s="1">
        <v>674.524046901606</v>
      </c>
      <c r="AU393" s="1">
        <v>19824.7469239036</v>
      </c>
      <c r="AV393" s="15">
        <v>11557.8160585774</v>
      </c>
      <c r="AW393" s="15">
        <v>0.579332430045838</v>
      </c>
      <c r="AX393" s="1">
        <v>4364.17995723671</v>
      </c>
      <c r="AY393" s="15">
        <v>0.213745312021213</v>
      </c>
      <c r="AZ393" s="1">
        <v>1107.71135409191</v>
      </c>
      <c r="BA393" s="1">
        <v>0.0535942403558526</v>
      </c>
      <c r="BB393" s="1">
        <v>3150.12549059203</v>
      </c>
      <c r="BC393" s="15">
        <v>0.153328017602024</v>
      </c>
      <c r="BD393" s="1">
        <v>20179.8328604981</v>
      </c>
      <c r="BE393" s="15">
        <v>0.549515295367346</v>
      </c>
      <c r="BF393" s="1">
        <v>0.23081536708213</v>
      </c>
      <c r="BG393" s="1">
        <v>0.163662580412038</v>
      </c>
      <c r="BH393" s="1">
        <v>0.0323382998934389</v>
      </c>
      <c r="BI393" s="1">
        <v>0.0236684572450461</v>
      </c>
    </row>
    <row r="394" ht="15.75" customHeight="1">
      <c r="A394" s="1" t="s">
        <v>1784</v>
      </c>
      <c r="B394" s="1" t="s">
        <v>924</v>
      </c>
      <c r="C394" s="1">
        <v>31.55</v>
      </c>
      <c r="D394" s="1">
        <v>222.161260798885</v>
      </c>
      <c r="E394" s="1">
        <v>6068.74230995</v>
      </c>
      <c r="F394" s="1">
        <v>0.0470640871517945</v>
      </c>
      <c r="G394" s="1">
        <v>0.244914260832936</v>
      </c>
      <c r="H394" s="1">
        <v>0.00143943334759954</v>
      </c>
      <c r="I394" s="1">
        <v>0.144567209403604</v>
      </c>
      <c r="J394" s="1">
        <v>0.471272946792836</v>
      </c>
      <c r="K394" s="1">
        <v>0.0908673378638534</v>
      </c>
      <c r="L394" s="1">
        <v>0.732505520495783</v>
      </c>
      <c r="M394" s="1">
        <v>0.11011006839455</v>
      </c>
      <c r="N394" s="1">
        <v>0.185392166044434</v>
      </c>
      <c r="O394" s="1">
        <v>77757.6331989109</v>
      </c>
      <c r="P394" s="15">
        <v>0.247866057979581</v>
      </c>
      <c r="Q394" s="1">
        <v>0.151968802615657</v>
      </c>
      <c r="R394" s="1">
        <v>0.600165139404761</v>
      </c>
      <c r="S394" s="1">
        <v>56.019431364673</v>
      </c>
      <c r="T394" s="1">
        <v>108244.191282447</v>
      </c>
      <c r="U394" s="15">
        <v>150.394038689045</v>
      </c>
      <c r="V394" s="1">
        <v>269208.703510342</v>
      </c>
      <c r="W394" s="15">
        <v>0.735775255439611</v>
      </c>
      <c r="X394" s="1">
        <v>0.218320102855681</v>
      </c>
      <c r="Y394" s="1">
        <v>0.0459046417047088</v>
      </c>
      <c r="Z394" s="1">
        <v>0.264224744560389</v>
      </c>
      <c r="AA394" s="1">
        <v>269.208703510342</v>
      </c>
      <c r="AB394" s="1">
        <v>8469.14742379685</v>
      </c>
      <c r="AC394" s="15">
        <v>831.32753136153</v>
      </c>
      <c r="AD394" s="1">
        <v>177349.189072359</v>
      </c>
      <c r="AE394" s="15" t="e">
        <v>#N/A</v>
      </c>
      <c r="AF394" s="1">
        <v>43388.6324125218</v>
      </c>
      <c r="AG394" s="15">
        <v>66030.0026948424</v>
      </c>
      <c r="AH394" s="15">
        <v>62.5776230582083</v>
      </c>
      <c r="AI394" s="1">
        <v>27.1890120493103</v>
      </c>
      <c r="AJ394" s="1">
        <v>37.4917535145253</v>
      </c>
      <c r="AK394" s="1">
        <v>1.67325360987286</v>
      </c>
      <c r="AL394" s="1">
        <v>0.955053169915074</v>
      </c>
      <c r="AM394" s="1">
        <v>1.33179084185508</v>
      </c>
      <c r="AN394" s="1">
        <v>111.314478601674</v>
      </c>
      <c r="AO394" s="1">
        <v>0.99270126688158</v>
      </c>
      <c r="AP394" s="1">
        <v>2021.63518343574</v>
      </c>
      <c r="AQ394" s="15">
        <v>2982.27625373487</v>
      </c>
      <c r="AR394" s="15">
        <v>9567.22063413471</v>
      </c>
      <c r="AS394" s="15">
        <v>1231.53844467019</v>
      </c>
      <c r="AT394" s="1">
        <v>534.042242275847</v>
      </c>
      <c r="AU394" s="1">
        <v>16336.7127582514</v>
      </c>
      <c r="AV394" s="15">
        <v>6756.3333397541</v>
      </c>
      <c r="AW394" s="15">
        <v>0.398159749402845</v>
      </c>
      <c r="AX394" s="1">
        <v>7493.42386011404</v>
      </c>
      <c r="AY394" s="15">
        <v>0.432915032997821</v>
      </c>
      <c r="AZ394" s="1">
        <v>1317.39647919086</v>
      </c>
      <c r="BA394" s="1">
        <v>0.077856730728951</v>
      </c>
      <c r="BB394" s="1">
        <v>1560.39147272366</v>
      </c>
      <c r="BC394" s="15">
        <v>0.0910684868647024</v>
      </c>
      <c r="BD394" s="1">
        <v>17127.5451517827</v>
      </c>
      <c r="BE394" s="15">
        <v>0.575164229711476</v>
      </c>
      <c r="BF394" s="1">
        <v>0.221129939324514</v>
      </c>
      <c r="BG394" s="1">
        <v>0.152623870236276</v>
      </c>
      <c r="BH394" s="1">
        <v>0.0368769439168073</v>
      </c>
      <c r="BI394" s="1">
        <v>0.0142050168109269</v>
      </c>
    </row>
    <row r="395" ht="15.75" customHeight="1">
      <c r="A395" s="1" t="s">
        <v>1914</v>
      </c>
      <c r="B395" s="1" t="s">
        <v>926</v>
      </c>
      <c r="C395" s="1">
        <v>152.1</v>
      </c>
      <c r="D395" s="1">
        <v>9.12635404045615</v>
      </c>
      <c r="E395" s="1">
        <v>1006.73695355</v>
      </c>
      <c r="F395" s="1" t="e">
        <v>#N/A</v>
      </c>
      <c r="G395" s="1" t="e">
        <v>#N/A</v>
      </c>
      <c r="H395" s="1" t="e">
        <v>#N/A</v>
      </c>
      <c r="I395" s="1">
        <v>0.0139404287260754</v>
      </c>
      <c r="J395" s="1">
        <v>0.961995335022754</v>
      </c>
      <c r="K395" s="1">
        <v>0.0223477080655448</v>
      </c>
      <c r="L395" s="1">
        <v>0.907248038796308</v>
      </c>
      <c r="M395" s="1" t="e">
        <v>#N/A</v>
      </c>
      <c r="N395" s="1">
        <v>0.185987311801687</v>
      </c>
      <c r="O395" s="1">
        <v>67649.3034086781</v>
      </c>
      <c r="P395" s="15">
        <v>0.236269282809129</v>
      </c>
      <c r="Q395" s="1">
        <v>0.154428869863792</v>
      </c>
      <c r="R395" s="1">
        <v>0.609301847327079</v>
      </c>
      <c r="S395" s="1">
        <v>12.1223599002539</v>
      </c>
      <c r="T395" s="1">
        <v>90773.860680168</v>
      </c>
      <c r="U395" s="15">
        <v>101.043783373207</v>
      </c>
      <c r="V395" s="1">
        <v>306034.005122767</v>
      </c>
      <c r="W395" s="15">
        <v>0.577958265405024</v>
      </c>
      <c r="X395" s="1">
        <v>0.0782934527129575</v>
      </c>
      <c r="Y395" s="1">
        <v>0.343748281882018</v>
      </c>
      <c r="Z395" s="1">
        <v>0.422041734594975</v>
      </c>
      <c r="AA395" s="1">
        <v>306.034005122767</v>
      </c>
      <c r="AB395" s="1">
        <v>7436.2388542522</v>
      </c>
      <c r="AC395" s="15">
        <v>437.908198308829</v>
      </c>
      <c r="AD395" s="1">
        <v>198857.766169873</v>
      </c>
      <c r="AE395" s="15" t="e">
        <v>#N/A</v>
      </c>
      <c r="AF395" s="1">
        <v>39956.5716592528</v>
      </c>
      <c r="AG395" s="15">
        <v>60404.8574899281</v>
      </c>
      <c r="AH395" s="15">
        <v>26.2751105929309</v>
      </c>
      <c r="AI395" s="1">
        <v>20.3853313143885</v>
      </c>
      <c r="AJ395" s="1">
        <v>23.5632383145518</v>
      </c>
      <c r="AK395" s="1">
        <v>0.888913654591556</v>
      </c>
      <c r="AL395" s="1">
        <v>0.769179960425564</v>
      </c>
      <c r="AM395" s="1">
        <v>0.836406267346209</v>
      </c>
      <c r="AN395" s="1">
        <v>0.0</v>
      </c>
      <c r="AO395" s="15">
        <v>0.81032165241712</v>
      </c>
      <c r="AP395" s="1">
        <v>2628.99346216216</v>
      </c>
      <c r="AQ395" s="15">
        <v>4878.74992040417</v>
      </c>
      <c r="AR395" s="15">
        <v>11340.7472242281</v>
      </c>
      <c r="AS395" s="15">
        <v>1083.54833122337</v>
      </c>
      <c r="AT395" s="1">
        <v>641.984467462881</v>
      </c>
      <c r="AU395" s="1">
        <v>20574.0234054807</v>
      </c>
      <c r="AV395" s="15">
        <v>11216.3989087873</v>
      </c>
      <c r="AW395" s="15">
        <v>0.525005925392407</v>
      </c>
      <c r="AX395" s="1">
        <v>6546.67935866938</v>
      </c>
      <c r="AY395" s="15">
        <v>0.280974280051569</v>
      </c>
      <c r="AZ395" s="1">
        <v>1582.38415859661</v>
      </c>
      <c r="BA395" s="1">
        <v>0.0685705251881325</v>
      </c>
      <c r="BB395" s="1">
        <v>2731.06872590768</v>
      </c>
      <c r="BC395" s="15">
        <v>0.125449269338049</v>
      </c>
      <c r="BD395" s="1">
        <v>22076.531151961</v>
      </c>
      <c r="BE395" s="15">
        <v>0.529565607374932</v>
      </c>
      <c r="BF395" s="1">
        <v>0.245664721431501</v>
      </c>
      <c r="BG395" s="1">
        <v>0.150185849821982</v>
      </c>
      <c r="BH395" s="1">
        <v>0.0500274241724889</v>
      </c>
      <c r="BI395" s="1">
        <v>0.0245563971990967</v>
      </c>
    </row>
    <row r="396" ht="15.75" customHeight="1">
      <c r="A396" s="1" t="s">
        <v>1915</v>
      </c>
      <c r="B396" s="1" t="s">
        <v>928</v>
      </c>
      <c r="C396" s="1">
        <v>43.3</v>
      </c>
      <c r="D396" s="1">
        <v>49.5292187157544</v>
      </c>
      <c r="E396" s="1">
        <v>1611.63710905</v>
      </c>
      <c r="F396" s="1">
        <v>0.0119599854781896</v>
      </c>
      <c r="G396" s="1">
        <v>0.0167005992880571</v>
      </c>
      <c r="H396" s="1" t="e">
        <v>#N/A</v>
      </c>
      <c r="I396" s="1">
        <v>0.0288463069582436</v>
      </c>
      <c r="J396" s="1">
        <v>0.906815505288164</v>
      </c>
      <c r="K396" s="1">
        <v>0.0408084460723009</v>
      </c>
      <c r="L396" s="1">
        <v>0.503639506042824</v>
      </c>
      <c r="M396" s="1">
        <v>0.0139768137732453</v>
      </c>
      <c r="N396" s="1">
        <v>0.15011944994073</v>
      </c>
      <c r="O396" s="1">
        <v>68264.8548311117</v>
      </c>
      <c r="P396" s="15">
        <v>0.185904288466713</v>
      </c>
      <c r="Q396" s="1">
        <v>0.154309491701283</v>
      </c>
      <c r="R396" s="1">
        <v>0.659786219832004</v>
      </c>
      <c r="S396" s="1">
        <v>13.8078895256051</v>
      </c>
      <c r="T396" s="1">
        <v>93814.4699622136</v>
      </c>
      <c r="U396" s="15">
        <v>138.853851514659</v>
      </c>
      <c r="V396" s="1">
        <v>275189.400895236</v>
      </c>
      <c r="W396" s="15">
        <v>0.804246388620249</v>
      </c>
      <c r="X396" s="1">
        <v>0.124305265884931</v>
      </c>
      <c r="Y396" s="1">
        <v>0.0714483454948207</v>
      </c>
      <c r="Z396" s="1">
        <v>0.195753611379751</v>
      </c>
      <c r="AA396" s="1">
        <v>275.189400895236</v>
      </c>
      <c r="AB396" s="1">
        <v>7228.37699292427</v>
      </c>
      <c r="AC396" s="15">
        <v>766.069747691381</v>
      </c>
      <c r="AD396" s="1">
        <v>202988.495566612</v>
      </c>
      <c r="AE396" s="15" t="e">
        <v>#N/A</v>
      </c>
      <c r="AF396" s="1">
        <v>46430.3715567776</v>
      </c>
      <c r="AG396" s="15">
        <v>74989.7157984927</v>
      </c>
      <c r="AH396" s="15">
        <v>44.7652204819219</v>
      </c>
      <c r="AI396" s="1">
        <v>24.1331449454022</v>
      </c>
      <c r="AJ396" s="1">
        <v>27.8270145098688</v>
      </c>
      <c r="AK396" s="1">
        <v>1.83444245570439</v>
      </c>
      <c r="AL396" s="1">
        <v>1.17289655029315</v>
      </c>
      <c r="AM396" s="1">
        <v>1.4783861195161</v>
      </c>
      <c r="AN396" s="1">
        <v>823.832250166193</v>
      </c>
      <c r="AO396" s="15">
        <v>0.948805697884483</v>
      </c>
      <c r="AP396" s="1">
        <v>1864.54316894658</v>
      </c>
      <c r="AQ396" s="15">
        <v>2751.93971247928</v>
      </c>
      <c r="AR396" s="15">
        <v>8405.40533097127</v>
      </c>
      <c r="AS396" s="15">
        <v>981.888874743517</v>
      </c>
      <c r="AT396" s="1">
        <v>500.06338646239</v>
      </c>
      <c r="AU396" s="1">
        <v>14503.840473603</v>
      </c>
      <c r="AV396" s="15">
        <v>6218.11441673933</v>
      </c>
      <c r="AW396" s="15">
        <v>0.410513079511862</v>
      </c>
      <c r="AX396" s="1">
        <v>7063.97331055117</v>
      </c>
      <c r="AY396" s="15">
        <v>0.451944265340663</v>
      </c>
      <c r="AZ396" s="1">
        <v>1192.29122818872</v>
      </c>
      <c r="BA396" s="1">
        <v>0.0772387424887126</v>
      </c>
      <c r="BB396" s="1">
        <v>916.966753384863</v>
      </c>
      <c r="BC396" s="15">
        <v>0.060303912659343</v>
      </c>
      <c r="BD396" s="1">
        <v>15391.3457088641</v>
      </c>
      <c r="BE396" s="15">
        <v>0.550223647638171</v>
      </c>
      <c r="BF396" s="1">
        <v>0.233506143568715</v>
      </c>
      <c r="BG396" s="1">
        <v>0.156823663093141</v>
      </c>
      <c r="BH396" s="1">
        <v>0.0387696070680111</v>
      </c>
      <c r="BI396" s="1">
        <v>0.020676938631962</v>
      </c>
    </row>
    <row r="397" ht="15.75" customHeight="1">
      <c r="A397" s="1" t="s">
        <v>1721</v>
      </c>
      <c r="B397" s="1" t="s">
        <v>930</v>
      </c>
      <c r="C397" s="1">
        <v>70.5</v>
      </c>
      <c r="D397" s="1">
        <v>22.6834937323723</v>
      </c>
      <c r="E397" s="1">
        <v>1402.5551036</v>
      </c>
      <c r="F397" s="1">
        <v>0.00864367029778992</v>
      </c>
      <c r="G397" s="1">
        <v>0.0142410337567543</v>
      </c>
      <c r="H397" s="1" t="e">
        <v>#N/A</v>
      </c>
      <c r="I397" s="1">
        <v>0.0367185548437183</v>
      </c>
      <c r="J397" s="1">
        <v>0.903058075881224</v>
      </c>
      <c r="K397" s="1">
        <v>0.0434555137517444</v>
      </c>
      <c r="L397" s="1">
        <v>0.596019810198293</v>
      </c>
      <c r="M397" s="1">
        <v>0.0100728997046879</v>
      </c>
      <c r="N397" s="1">
        <v>0.159822645209798</v>
      </c>
      <c r="O397" s="1">
        <v>67179.0785272478</v>
      </c>
      <c r="P397" s="15">
        <v>0.204619435706772</v>
      </c>
      <c r="Q397" s="1">
        <v>0.150720860064379</v>
      </c>
      <c r="R397" s="1">
        <v>0.644659704228849</v>
      </c>
      <c r="S397" s="1">
        <v>12.0582824675363</v>
      </c>
      <c r="T397" s="1">
        <v>91902.5294700432</v>
      </c>
      <c r="U397" s="15">
        <v>127.873906347278</v>
      </c>
      <c r="V397" s="1">
        <v>304067.328125189</v>
      </c>
      <c r="W397" s="15">
        <v>0.800880174784176</v>
      </c>
      <c r="X397" s="1">
        <v>0.1023153780016</v>
      </c>
      <c r="Y397" s="1">
        <v>0.0968044472142236</v>
      </c>
      <c r="Z397" s="1">
        <v>0.199119825215824</v>
      </c>
      <c r="AA397" s="1">
        <v>304.067328125189</v>
      </c>
      <c r="AB397" s="1">
        <v>7627.93085458065</v>
      </c>
      <c r="AC397" s="15">
        <v>785.495926450387</v>
      </c>
      <c r="AD397" s="1">
        <v>230858.200789631</v>
      </c>
      <c r="AE397" s="15" t="e">
        <v>#N/A</v>
      </c>
      <c r="AF397" s="1">
        <v>45302.0311876941</v>
      </c>
      <c r="AG397" s="15">
        <v>77570.137053103</v>
      </c>
      <c r="AH397" s="15">
        <v>40.8930383886622</v>
      </c>
      <c r="AI397" s="1">
        <v>22.5128481111857</v>
      </c>
      <c r="AJ397" s="1">
        <v>25.9063808993526</v>
      </c>
      <c r="AK397" s="1">
        <v>2.16639418917017</v>
      </c>
      <c r="AL397" s="1">
        <v>1.59723770836843</v>
      </c>
      <c r="AM397" s="1">
        <v>1.80712658344769</v>
      </c>
      <c r="AN397" s="1">
        <v>1293.38964319034</v>
      </c>
      <c r="AO397" s="1">
        <v>1.04816921164004</v>
      </c>
      <c r="AP397" s="1">
        <v>2080.90876109518</v>
      </c>
      <c r="AQ397" s="15">
        <v>3636.25060285296</v>
      </c>
      <c r="AR397" s="15">
        <v>8702.96738229344</v>
      </c>
      <c r="AS397" s="15">
        <v>1048.95471395296</v>
      </c>
      <c r="AT397" s="15">
        <v>435.965665399187</v>
      </c>
      <c r="AU397" s="1">
        <v>15905.0471255937</v>
      </c>
      <c r="AV397" s="15">
        <v>6787.75855394897</v>
      </c>
      <c r="AW397" s="15">
        <v>0.401235177027099</v>
      </c>
      <c r="AX397" s="1">
        <v>7876.27424201277</v>
      </c>
      <c r="AY397" s="15">
        <v>0.447281173218242</v>
      </c>
      <c r="AZ397" s="1">
        <v>1448.7854065615</v>
      </c>
      <c r="BA397" s="1">
        <v>0.0834815823637244</v>
      </c>
      <c r="BB397" s="1">
        <v>1170.24777442718</v>
      </c>
      <c r="BC397" s="15">
        <v>0.068002067380733</v>
      </c>
      <c r="BD397" s="1">
        <v>17283.0659769504</v>
      </c>
      <c r="BE397" s="15">
        <v>0.535793005040085</v>
      </c>
      <c r="BF397" s="1">
        <v>0.230877254304704</v>
      </c>
      <c r="BG397" s="1">
        <v>0.17473373354408</v>
      </c>
      <c r="BH397" s="1">
        <v>0.0391001989540269</v>
      </c>
      <c r="BI397" s="1">
        <v>0.019495808157104</v>
      </c>
    </row>
    <row r="398" ht="15.75" customHeight="1">
      <c r="A398" s="1" t="s">
        <v>1916</v>
      </c>
      <c r="B398" s="1" t="s">
        <v>932</v>
      </c>
      <c r="C398" s="1">
        <v>91.95</v>
      </c>
      <c r="D398" s="1">
        <v>13.2087301447521</v>
      </c>
      <c r="E398" s="1">
        <v>1092.03320985</v>
      </c>
      <c r="F398" s="1">
        <v>0.00728495765183566</v>
      </c>
      <c r="G398" s="1">
        <v>0.00959765886822847</v>
      </c>
      <c r="H398" s="1" t="e">
        <v>#N/A</v>
      </c>
      <c r="I398" s="1">
        <v>0.0231825780672643</v>
      </c>
      <c r="J398" s="1">
        <v>0.941572219363038</v>
      </c>
      <c r="K398" s="1">
        <v>0.0284160025712412</v>
      </c>
      <c r="L398" s="1">
        <v>0.487147426087176</v>
      </c>
      <c r="M398" s="1" t="e">
        <v>#N/A</v>
      </c>
      <c r="N398" s="1">
        <v>0.15674742964567</v>
      </c>
      <c r="O398" s="1">
        <v>66766.8075024756</v>
      </c>
      <c r="P398" s="15">
        <v>0.199765398500857</v>
      </c>
      <c r="Q398" s="1">
        <v>0.14681661621364</v>
      </c>
      <c r="R398" s="1">
        <v>0.653417985285504</v>
      </c>
      <c r="S398" s="1">
        <v>11.5655500818353</v>
      </c>
      <c r="T398" s="1">
        <v>85071.3472334194</v>
      </c>
      <c r="U398" s="15">
        <v>106.933363428982</v>
      </c>
      <c r="V398" s="1">
        <v>299538.276399974</v>
      </c>
      <c r="W398" s="15">
        <v>0.766997618528588</v>
      </c>
      <c r="X398" s="1">
        <v>0.0800488416296603</v>
      </c>
      <c r="Y398" s="1">
        <v>0.152953539841752</v>
      </c>
      <c r="Z398" s="1">
        <v>0.233002381471412</v>
      </c>
      <c r="AA398" s="1">
        <v>299.538276399974</v>
      </c>
      <c r="AB398" s="1">
        <v>7735.54121230464</v>
      </c>
      <c r="AC398" s="15">
        <v>620.682729596751</v>
      </c>
      <c r="AD398" s="1">
        <v>235806.771056478</v>
      </c>
      <c r="AE398" s="15" t="e">
        <v>#N/A</v>
      </c>
      <c r="AF398" s="1">
        <v>43322.838507567</v>
      </c>
      <c r="AG398" s="15">
        <v>70149.9134197167</v>
      </c>
      <c r="AH398" s="15">
        <v>35.2323414466648</v>
      </c>
      <c r="AI398" s="1">
        <v>20.7126635402686</v>
      </c>
      <c r="AJ398" s="1">
        <v>22.1213059832505</v>
      </c>
      <c r="AK398" s="1">
        <v>1.21561139119006</v>
      </c>
      <c r="AL398" s="1">
        <v>0.644908274425711</v>
      </c>
      <c r="AM398" s="1">
        <v>0.865367375764566</v>
      </c>
      <c r="AN398" s="1">
        <v>1383.22614172831</v>
      </c>
      <c r="AO398" s="15">
        <v>1.13341358589598</v>
      </c>
      <c r="AP398" s="1">
        <v>2110.15295525355</v>
      </c>
      <c r="AQ398" s="15">
        <v>3088.17043527754</v>
      </c>
      <c r="AR398" s="15">
        <v>8826.57334690763</v>
      </c>
      <c r="AS398" s="15">
        <v>1179.0746978994</v>
      </c>
      <c r="AT398" s="1">
        <v>487.892056023813</v>
      </c>
      <c r="AU398" s="1">
        <v>15691.8634913619</v>
      </c>
      <c r="AV398" s="15">
        <v>8078.82153495534</v>
      </c>
      <c r="AW398" s="15">
        <v>0.455970193933845</v>
      </c>
      <c r="AX398" s="1">
        <v>7506.9654497801</v>
      </c>
      <c r="AY398" s="15">
        <v>0.407616417804079</v>
      </c>
      <c r="AZ398" s="1">
        <v>1369.34694415437</v>
      </c>
      <c r="BA398" s="1">
        <v>0.0768466663126782</v>
      </c>
      <c r="BB398" s="1">
        <v>1059.20419395326</v>
      </c>
      <c r="BC398" s="15">
        <v>0.0595667219457116</v>
      </c>
      <c r="BD398" s="1">
        <v>18014.3381228431</v>
      </c>
      <c r="BE398" s="15">
        <v>0.544379480079863</v>
      </c>
      <c r="BF398" s="1">
        <v>0.240858550360533</v>
      </c>
      <c r="BG398" s="1">
        <v>0.151268018162532</v>
      </c>
      <c r="BH398" s="1">
        <v>0.043649351632095</v>
      </c>
      <c r="BI398" s="1">
        <v>0.0198445997649775</v>
      </c>
    </row>
    <row r="399" ht="15.75" customHeight="1">
      <c r="A399" s="1" t="s">
        <v>1917</v>
      </c>
      <c r="B399" s="1" t="s">
        <v>934</v>
      </c>
      <c r="C399" s="1">
        <v>18.65</v>
      </c>
      <c r="D399" s="1">
        <v>124.075491994589</v>
      </c>
      <c r="E399" s="1">
        <v>1227.0688077</v>
      </c>
      <c r="F399" s="1">
        <v>0.0184824994320969</v>
      </c>
      <c r="G399" s="1">
        <v>0.0686873160012281</v>
      </c>
      <c r="H399" s="1" t="e">
        <v>#N/A</v>
      </c>
      <c r="I399" s="1">
        <v>0.0800644886059308</v>
      </c>
      <c r="J399" s="1">
        <v>0.764584904179498</v>
      </c>
      <c r="K399" s="1">
        <v>0.0782084687962666</v>
      </c>
      <c r="L399" s="1">
        <v>0.540995717799388</v>
      </c>
      <c r="M399" s="1">
        <v>0.0211359965729604</v>
      </c>
      <c r="N399" s="1">
        <v>0.166925990599376</v>
      </c>
      <c r="O399" s="1">
        <v>71409.0601884789</v>
      </c>
      <c r="P399" s="15">
        <v>0.214498223053171</v>
      </c>
      <c r="Q399" s="1">
        <v>0.161538332136446</v>
      </c>
      <c r="R399" s="1">
        <v>0.623963444810383</v>
      </c>
      <c r="S399" s="1">
        <v>13.2354093493387</v>
      </c>
      <c r="T399" s="1">
        <v>93129.8406955376</v>
      </c>
      <c r="U399" s="15">
        <v>107.544894523266</v>
      </c>
      <c r="V399" s="1">
        <v>339684.736654071</v>
      </c>
      <c r="W399" s="15">
        <v>0.694525734601066</v>
      </c>
      <c r="X399" s="1">
        <v>0.231967658280189</v>
      </c>
      <c r="Y399" s="1">
        <v>0.0735066071187449</v>
      </c>
      <c r="Z399" s="1">
        <v>0.305474265398934</v>
      </c>
      <c r="AA399" s="1">
        <v>339.684736654071</v>
      </c>
      <c r="AB399" s="1">
        <v>10389.7965378947</v>
      </c>
      <c r="AC399" s="15">
        <v>850.41686859921</v>
      </c>
      <c r="AD399" s="1">
        <v>231027.475522847</v>
      </c>
      <c r="AE399" s="15" t="e">
        <v>#N/A</v>
      </c>
      <c r="AF399" s="1">
        <v>44281.8597883448</v>
      </c>
      <c r="AG399" s="15">
        <v>71598.6550353363</v>
      </c>
      <c r="AH399" s="15">
        <v>57.7585769356125</v>
      </c>
      <c r="AI399" s="1">
        <v>27.0824825913747</v>
      </c>
      <c r="AJ399" s="1">
        <v>37.2655242644938</v>
      </c>
      <c r="AK399" s="1">
        <v>2.01115996112774</v>
      </c>
      <c r="AL399" s="1">
        <v>1.23246466214042</v>
      </c>
      <c r="AM399" s="1">
        <v>1.68283435319672</v>
      </c>
      <c r="AN399" s="1">
        <v>280.553793185627</v>
      </c>
      <c r="AO399" s="15">
        <v>0.989615315069677</v>
      </c>
      <c r="AP399" s="1">
        <v>2529.19621053456</v>
      </c>
      <c r="AQ399" s="15">
        <v>3173.57002562816</v>
      </c>
      <c r="AR399" s="15">
        <v>9670.66513469813</v>
      </c>
      <c r="AS399" s="15">
        <v>1193.14860080605</v>
      </c>
      <c r="AT399" s="1">
        <v>486.799006503668</v>
      </c>
      <c r="AU399" s="1">
        <v>17053.3789781706</v>
      </c>
      <c r="AV399" s="15">
        <v>6144.04015008555</v>
      </c>
      <c r="AW399" s="15">
        <v>0.349316489811205</v>
      </c>
      <c r="AX399" s="1">
        <v>9568.1521228262</v>
      </c>
      <c r="AY399" s="15">
        <v>0.507991454463726</v>
      </c>
      <c r="AZ399" s="1">
        <v>1501.59269107803</v>
      </c>
      <c r="BA399" s="1">
        <v>0.0790096925537777</v>
      </c>
      <c r="BB399" s="1">
        <v>1147.51622314869</v>
      </c>
      <c r="BC399" s="15">
        <v>0.0636823631718919</v>
      </c>
      <c r="BD399" s="1">
        <v>18361.3011871385</v>
      </c>
      <c r="BE399" s="15">
        <v>0.544465696746755</v>
      </c>
      <c r="BF399" s="1">
        <v>0.231237231979012</v>
      </c>
      <c r="BG399" s="1">
        <v>0.177874731282679</v>
      </c>
      <c r="BH399" s="1">
        <v>0.0303519597070192</v>
      </c>
      <c r="BI399" s="1">
        <v>0.0160703802845342</v>
      </c>
    </row>
    <row r="400" ht="15.75" customHeight="1">
      <c r="A400" s="1" t="s">
        <v>1473</v>
      </c>
      <c r="B400" s="1" t="s">
        <v>936</v>
      </c>
      <c r="C400" s="1">
        <v>34.1</v>
      </c>
      <c r="D400" s="1">
        <v>67.2266398334431</v>
      </c>
      <c r="E400" s="1">
        <v>2010.4171976</v>
      </c>
      <c r="F400" s="1">
        <v>0.0146167534315375</v>
      </c>
      <c r="G400" s="1">
        <v>0.0275906816682115</v>
      </c>
      <c r="H400" s="1" t="e">
        <v>#N/A</v>
      </c>
      <c r="I400" s="1">
        <v>0.0347860453715984</v>
      </c>
      <c r="J400" s="1">
        <v>0.875718913802002</v>
      </c>
      <c r="K400" s="1">
        <v>0.0514702913551086</v>
      </c>
      <c r="L400" s="1">
        <v>0.506596874790739</v>
      </c>
      <c r="M400" s="1">
        <v>0.0276600397579634</v>
      </c>
      <c r="N400" s="1">
        <v>0.15475604882009</v>
      </c>
      <c r="O400" s="1">
        <v>70921.4696529623</v>
      </c>
      <c r="P400" s="15">
        <v>0.206617009400492</v>
      </c>
      <c r="Q400" s="1">
        <v>0.154650088255225</v>
      </c>
      <c r="R400" s="1">
        <v>0.638732902344283</v>
      </c>
      <c r="S400" s="1">
        <v>16.0142286271079</v>
      </c>
      <c r="T400" s="1">
        <v>96829.8596916769</v>
      </c>
      <c r="U400" s="15">
        <v>148.599156379832</v>
      </c>
      <c r="V400" s="1">
        <v>257593.588991491</v>
      </c>
      <c r="W400" s="15">
        <v>0.776055897802901</v>
      </c>
      <c r="X400" s="1">
        <v>0.146544727970901</v>
      </c>
      <c r="Y400" s="1">
        <v>0.0773993742261983</v>
      </c>
      <c r="Z400" s="1">
        <v>0.223944102197099</v>
      </c>
      <c r="AA400" s="1">
        <v>257.593588991491</v>
      </c>
      <c r="AB400" s="1">
        <v>7095.16378840591</v>
      </c>
      <c r="AC400" s="15">
        <v>751.00942645259</v>
      </c>
      <c r="AD400" s="1">
        <v>187789.172100796</v>
      </c>
      <c r="AE400" s="15" t="e">
        <v>#N/A</v>
      </c>
      <c r="AF400" s="1">
        <v>47060.5799765417</v>
      </c>
      <c r="AG400" s="15">
        <v>78510.139590286</v>
      </c>
      <c r="AH400" s="15">
        <v>44.8948945177556</v>
      </c>
      <c r="AI400" s="1">
        <v>24.9621193955393</v>
      </c>
      <c r="AJ400" s="1">
        <v>28.3969610070815</v>
      </c>
      <c r="AK400" s="1">
        <v>1.9302540236343</v>
      </c>
      <c r="AL400" s="1">
        <v>1.39677973387996</v>
      </c>
      <c r="AM400" s="1">
        <v>1.63635707536623</v>
      </c>
      <c r="AN400" s="1">
        <v>467.881559421057</v>
      </c>
      <c r="AO400" s="1">
        <v>0.843383465852802</v>
      </c>
      <c r="AP400" s="1">
        <v>1867.19160629011</v>
      </c>
      <c r="AQ400" s="15">
        <v>2655.2510271861</v>
      </c>
      <c r="AR400" s="15">
        <v>8392.85736793481</v>
      </c>
      <c r="AS400" s="15">
        <v>919.098625253423</v>
      </c>
      <c r="AT400" s="1">
        <v>446.279505851358</v>
      </c>
      <c r="AU400" s="1">
        <v>14280.6781325158</v>
      </c>
      <c r="AV400" s="15">
        <v>6174.20705511672</v>
      </c>
      <c r="AW400" s="15">
        <v>0.406239734310673</v>
      </c>
      <c r="AX400" s="1">
        <v>6878.73526734123</v>
      </c>
      <c r="AY400" s="15">
        <v>0.440313195508681</v>
      </c>
      <c r="AZ400" s="1">
        <v>1342.58693974416</v>
      </c>
      <c r="BA400" s="1">
        <v>0.0872449238562297</v>
      </c>
      <c r="BB400" s="1">
        <v>1015.76868320169</v>
      </c>
      <c r="BC400" s="15">
        <v>0.0662021463328562</v>
      </c>
      <c r="BD400" s="1">
        <v>15411.2979454038</v>
      </c>
      <c r="BE400" s="15">
        <v>0.548472538262868</v>
      </c>
      <c r="BF400" s="1">
        <v>0.226752102977885</v>
      </c>
      <c r="BG400" s="1">
        <v>0.170914818662068</v>
      </c>
      <c r="BH400" s="1">
        <v>0.0353029738548337</v>
      </c>
      <c r="BI400" s="1">
        <v>0.0185575662423456</v>
      </c>
    </row>
    <row r="401" ht="15.75" customHeight="1">
      <c r="A401" s="1" t="s">
        <v>1474</v>
      </c>
      <c r="B401" s="1" t="s">
        <v>939</v>
      </c>
      <c r="C401" s="1">
        <v>39.45</v>
      </c>
      <c r="D401" s="1">
        <v>66.6390328412425</v>
      </c>
      <c r="E401" s="1">
        <v>2258.72987185</v>
      </c>
      <c r="F401" s="1">
        <v>0.0142886166267979</v>
      </c>
      <c r="G401" s="1">
        <v>0.0456097160042413</v>
      </c>
      <c r="H401" s="1" t="e">
        <v>#N/A</v>
      </c>
      <c r="I401" s="1">
        <v>0.102203346218334</v>
      </c>
      <c r="J401" s="1">
        <v>0.768554455158992</v>
      </c>
      <c r="K401" s="1">
        <v>0.0722260669752108</v>
      </c>
      <c r="L401" s="1">
        <v>0.759909441787026</v>
      </c>
      <c r="M401" s="1">
        <v>0.0435272831373863</v>
      </c>
      <c r="N401" s="1">
        <v>0.174484648098579</v>
      </c>
      <c r="O401" s="1">
        <v>72480.5025482683</v>
      </c>
      <c r="P401" s="15">
        <v>0.208972218588128</v>
      </c>
      <c r="Q401" s="1">
        <v>0.147585028817519</v>
      </c>
      <c r="R401" s="1">
        <v>0.643442752594353</v>
      </c>
      <c r="S401" s="1">
        <v>18.7558432493825</v>
      </c>
      <c r="T401" s="1">
        <v>96655.025063061</v>
      </c>
      <c r="U401" s="15">
        <v>132.399424791906</v>
      </c>
      <c r="V401" s="1">
        <v>248787.034476037</v>
      </c>
      <c r="W401" s="15">
        <v>0.745426561450123</v>
      </c>
      <c r="X401" s="1">
        <v>0.202354636636888</v>
      </c>
      <c r="Y401" s="1">
        <v>0.0522188019129884</v>
      </c>
      <c r="Z401" s="1">
        <v>0.254573438549877</v>
      </c>
      <c r="AA401" s="1">
        <v>248.787034476037</v>
      </c>
      <c r="AB401" s="1">
        <v>7031.80296056879</v>
      </c>
      <c r="AC401" s="15">
        <v>721.035370938839</v>
      </c>
      <c r="AD401" s="1">
        <v>185193.225032202</v>
      </c>
      <c r="AE401" s="15" t="e">
        <v>#N/A</v>
      </c>
      <c r="AF401" s="1">
        <v>42794.4226040265</v>
      </c>
      <c r="AG401" s="15">
        <v>68800.4066053679</v>
      </c>
      <c r="AH401" s="15">
        <v>46.6864583570429</v>
      </c>
      <c r="AI401" s="1">
        <v>26.0531245847654</v>
      </c>
      <c r="AJ401" s="1">
        <v>31.1374970512545</v>
      </c>
      <c r="AK401" s="1">
        <v>1.90081130721754</v>
      </c>
      <c r="AL401" s="1">
        <v>1.18831147905767</v>
      </c>
      <c r="AM401" s="1">
        <v>1.62666753072921</v>
      </c>
      <c r="AN401" s="1">
        <v>590.041737885382</v>
      </c>
      <c r="AO401" s="15">
        <v>1.01017812469398</v>
      </c>
      <c r="AP401" s="1">
        <v>1965.21968422206</v>
      </c>
      <c r="AQ401" s="15">
        <v>2779.74483259367</v>
      </c>
      <c r="AR401" s="15">
        <v>9036.6461704348</v>
      </c>
      <c r="AS401" s="15">
        <v>1035.82491543521</v>
      </c>
      <c r="AT401" s="1">
        <v>485.583327235882</v>
      </c>
      <c r="AU401" s="1">
        <v>15303.0189299216</v>
      </c>
      <c r="AV401" s="15">
        <v>7235.80731146201</v>
      </c>
      <c r="AW401" s="15">
        <v>0.444392670156124</v>
      </c>
      <c r="AX401" s="1">
        <v>6758.89039386397</v>
      </c>
      <c r="AY401" s="15">
        <v>0.405865769008438</v>
      </c>
      <c r="AZ401" s="1">
        <v>1110.40844304967</v>
      </c>
      <c r="BA401" s="1">
        <v>0.0667775482650418</v>
      </c>
      <c r="BB401" s="1">
        <v>1369.77520748351</v>
      </c>
      <c r="BC401" s="15">
        <v>0.0829640125631191</v>
      </c>
      <c r="BD401" s="1">
        <v>16474.8813558592</v>
      </c>
      <c r="BE401" s="15">
        <v>0.546657013929665</v>
      </c>
      <c r="BF401" s="1">
        <v>0.227809217345669</v>
      </c>
      <c r="BG401" s="1">
        <v>0.17633068933709</v>
      </c>
      <c r="BH401" s="1">
        <v>0.0335592471507985</v>
      </c>
      <c r="BI401" s="1">
        <v>0.0156438322367778</v>
      </c>
    </row>
    <row r="402" ht="15.75" customHeight="1">
      <c r="A402" s="1" t="s">
        <v>1918</v>
      </c>
      <c r="B402" s="1" t="s">
        <v>941</v>
      </c>
      <c r="C402" s="1">
        <v>95.55</v>
      </c>
      <c r="D402" s="1">
        <v>13.6233452805327</v>
      </c>
      <c r="E402" s="1">
        <v>1212.41022185</v>
      </c>
      <c r="F402" s="1">
        <v>0.00728495765183566</v>
      </c>
      <c r="G402" s="1">
        <v>0.00943478278800236</v>
      </c>
      <c r="H402" s="1" t="e">
        <v>#N/A</v>
      </c>
      <c r="I402" s="1">
        <v>0.022295400825973</v>
      </c>
      <c r="J402" s="1">
        <v>0.94142956009107</v>
      </c>
      <c r="K402" s="1">
        <v>0.0283415482985637</v>
      </c>
      <c r="L402" s="1">
        <v>0.443805652908695</v>
      </c>
      <c r="M402" s="1" t="e">
        <v>#N/A</v>
      </c>
      <c r="N402" s="1">
        <v>0.146936516598811</v>
      </c>
      <c r="O402" s="1">
        <v>67224.2207292</v>
      </c>
      <c r="P402" s="15">
        <v>0.20369945310519</v>
      </c>
      <c r="Q402" s="1">
        <v>0.156570034148642</v>
      </c>
      <c r="R402" s="1">
        <v>0.639730512746168</v>
      </c>
      <c r="S402" s="1">
        <v>12.8301171119436</v>
      </c>
      <c r="T402" s="1">
        <v>84343.1404690404</v>
      </c>
      <c r="U402" s="15">
        <v>104.574633664867</v>
      </c>
      <c r="V402" s="1">
        <v>281404.99156251</v>
      </c>
      <c r="W402" s="15">
        <v>0.793205965105204</v>
      </c>
      <c r="X402" s="1">
        <v>0.0768396432635603</v>
      </c>
      <c r="Y402" s="1">
        <v>0.129954391631235</v>
      </c>
      <c r="Z402" s="1">
        <v>0.206794034894796</v>
      </c>
      <c r="AA402" s="1">
        <v>281.40499156251</v>
      </c>
      <c r="AB402" s="1">
        <v>7152.89086458472</v>
      </c>
      <c r="AC402" s="15">
        <v>617.117428998852</v>
      </c>
      <c r="AD402" s="1">
        <v>229577.26973338</v>
      </c>
      <c r="AE402" s="15" t="e">
        <v>#N/A</v>
      </c>
      <c r="AF402" s="1">
        <v>44277.8887829752</v>
      </c>
      <c r="AG402" s="15">
        <v>72668.961398892</v>
      </c>
      <c r="AH402" s="15">
        <v>34.0434996579465</v>
      </c>
      <c r="AI402" s="1">
        <v>21.0298885170388</v>
      </c>
      <c r="AJ402" s="1">
        <v>22.4404562350964</v>
      </c>
      <c r="AK402" s="1">
        <v>1.3283235483462</v>
      </c>
      <c r="AL402" s="1">
        <v>0.835439713885352</v>
      </c>
      <c r="AM402" s="1">
        <v>1.04636864942218</v>
      </c>
      <c r="AN402" s="1">
        <v>1826.71350512088</v>
      </c>
      <c r="AO402" s="15">
        <v>1.236518212332</v>
      </c>
      <c r="AP402" s="1">
        <v>2082.21447947536</v>
      </c>
      <c r="AQ402" s="15">
        <v>3103.46913791157</v>
      </c>
      <c r="AR402" s="15">
        <v>8654.78165961736</v>
      </c>
      <c r="AS402" s="15">
        <v>1069.92727677653</v>
      </c>
      <c r="AT402" s="1">
        <v>487.655147444928</v>
      </c>
      <c r="AU402" s="1">
        <v>15398.0477012258</v>
      </c>
      <c r="AV402" s="15">
        <v>7717.21336443059</v>
      </c>
      <c r="AW402" s="15">
        <v>0.444754796930454</v>
      </c>
      <c r="AX402" s="1">
        <v>7634.25100640017</v>
      </c>
      <c r="AY402" s="15">
        <v>0.421810013427959</v>
      </c>
      <c r="AZ402" s="1">
        <v>1362.04873313134</v>
      </c>
      <c r="BA402" s="1">
        <v>0.0770419712300014</v>
      </c>
      <c r="BB402" s="1">
        <v>982.184539820905</v>
      </c>
      <c r="BC402" s="15">
        <v>0.0563932184264423</v>
      </c>
      <c r="BD402" s="1">
        <v>17695.697643783</v>
      </c>
      <c r="BE402" s="15">
        <v>0.548897591540329</v>
      </c>
      <c r="BF402" s="1">
        <v>0.238825325099709</v>
      </c>
      <c r="BG402" s="1">
        <v>0.148146089878352</v>
      </c>
      <c r="BH402" s="1">
        <v>0.0421874565271207</v>
      </c>
      <c r="BI402" s="1">
        <v>0.0219435369544897</v>
      </c>
    </row>
    <row r="403" ht="15.75" customHeight="1">
      <c r="A403" s="1" t="s">
        <v>1475</v>
      </c>
      <c r="B403" s="1" t="s">
        <v>943</v>
      </c>
      <c r="C403" s="1">
        <v>10.5</v>
      </c>
      <c r="D403" s="1">
        <v>312.076762920684</v>
      </c>
      <c r="E403" s="1">
        <v>2442.82032815</v>
      </c>
      <c r="F403" s="1">
        <v>0.030111719526599</v>
      </c>
      <c r="G403" s="1">
        <v>0.360196066357056</v>
      </c>
      <c r="H403" s="1">
        <v>0.00239849315284044</v>
      </c>
      <c r="I403" s="1">
        <v>0.0998663772654561</v>
      </c>
      <c r="J403" s="1">
        <v>0.423374916402942</v>
      </c>
      <c r="K403" s="1">
        <v>0.0867474327313082</v>
      </c>
      <c r="L403" s="1">
        <v>0.867720973061973</v>
      </c>
      <c r="M403" s="1">
        <v>0.0644974381950038</v>
      </c>
      <c r="N403" s="1">
        <v>0.190820157511663</v>
      </c>
      <c r="O403" s="1">
        <v>75510.4291706803</v>
      </c>
      <c r="P403" s="15">
        <v>0.2322719319535</v>
      </c>
      <c r="Q403" s="1">
        <v>0.162665839722262</v>
      </c>
      <c r="R403" s="1">
        <v>0.605062228324238</v>
      </c>
      <c r="S403" s="1">
        <v>30.7574837186891</v>
      </c>
      <c r="T403" s="1">
        <v>98897.8539748492</v>
      </c>
      <c r="U403" s="15">
        <v>105.321705288276</v>
      </c>
      <c r="V403" s="1">
        <v>286782.509923907</v>
      </c>
      <c r="W403" s="15">
        <v>0.757499308141836</v>
      </c>
      <c r="X403" s="1">
        <v>0.195826791461972</v>
      </c>
      <c r="Y403" s="1">
        <v>0.0466739003961921</v>
      </c>
      <c r="Z403" s="1">
        <v>0.242500691858164</v>
      </c>
      <c r="AA403" s="1">
        <v>286.782509923907</v>
      </c>
      <c r="AB403" s="1">
        <v>11211.2566709893</v>
      </c>
      <c r="AC403" s="15">
        <v>1057.15700689937</v>
      </c>
      <c r="AD403" s="1">
        <v>176403.626725959</v>
      </c>
      <c r="AE403" s="15" t="e">
        <v>#N/A</v>
      </c>
      <c r="AF403" s="1">
        <v>42539.595427751</v>
      </c>
      <c r="AG403" s="15">
        <v>66617.3841195537</v>
      </c>
      <c r="AH403" s="15">
        <v>79.2929993319831</v>
      </c>
      <c r="AI403" s="1">
        <v>32.8514136643057</v>
      </c>
      <c r="AJ403" s="1">
        <v>47.6756626928444</v>
      </c>
      <c r="AK403" s="1">
        <v>2.22747503060584</v>
      </c>
      <c r="AL403" s="1">
        <v>1.26300042061586</v>
      </c>
      <c r="AM403" s="1">
        <v>1.80590294992775</v>
      </c>
      <c r="AN403" s="1">
        <v>127.464780529238</v>
      </c>
      <c r="AO403" s="15">
        <v>1.06894374550444</v>
      </c>
      <c r="AP403" s="1">
        <v>2685.81309271679</v>
      </c>
      <c r="AQ403" s="15">
        <v>3378.38172865133</v>
      </c>
      <c r="AR403" s="15">
        <v>10756.5466179412</v>
      </c>
      <c r="AS403" s="15">
        <v>1498.24133454454</v>
      </c>
      <c r="AT403" s="1">
        <v>652.651500041923</v>
      </c>
      <c r="AU403" s="1">
        <v>18971.6342738958</v>
      </c>
      <c r="AV403" s="15">
        <v>6659.93769299179</v>
      </c>
      <c r="AW403" s="15">
        <v>0.354980448716447</v>
      </c>
      <c r="AX403" s="1">
        <v>9987.43818528032</v>
      </c>
      <c r="AY403" s="15">
        <v>0.489105920759825</v>
      </c>
      <c r="AZ403" s="1">
        <v>1201.42866018263</v>
      </c>
      <c r="BA403" s="1">
        <v>0.060137394602112</v>
      </c>
      <c r="BB403" s="1">
        <v>1877.7170525968</v>
      </c>
      <c r="BC403" s="15">
        <v>0.0957762359395641</v>
      </c>
      <c r="BD403" s="1">
        <v>19726.5215910515</v>
      </c>
      <c r="BE403" s="15">
        <v>0.566501860391617</v>
      </c>
      <c r="BF403" s="1">
        <v>0.228029296750147</v>
      </c>
      <c r="BG403" s="1">
        <v>0.158337208291726</v>
      </c>
      <c r="BH403" s="1">
        <v>0.0313165948454452</v>
      </c>
      <c r="BI403" s="1">
        <v>0.0158150397210647</v>
      </c>
    </row>
    <row r="404" ht="15.75" customHeight="1">
      <c r="A404" s="1" t="s">
        <v>1819</v>
      </c>
      <c r="B404" s="1" t="s">
        <v>945</v>
      </c>
      <c r="C404" s="1">
        <v>135.05</v>
      </c>
      <c r="D404" s="1">
        <v>10.2176504459049</v>
      </c>
      <c r="E404" s="1">
        <v>1048.67851295</v>
      </c>
      <c r="F404" s="1" t="e">
        <v>#N/A</v>
      </c>
      <c r="G404" s="1">
        <v>0.00898824786591219</v>
      </c>
      <c r="H404" s="1" t="e">
        <v>#N/A</v>
      </c>
      <c r="I404" s="1">
        <v>0.0140919178731895</v>
      </c>
      <c r="J404" s="1">
        <v>0.95821394336589</v>
      </c>
      <c r="K404" s="1">
        <v>0.0251092355360861</v>
      </c>
      <c r="L404" s="1">
        <v>0.998714922255979</v>
      </c>
      <c r="M404" s="1" t="e">
        <v>#N/A</v>
      </c>
      <c r="N404" s="1">
        <v>0.187220920844451</v>
      </c>
      <c r="O404" s="1">
        <v>66170.6114030164</v>
      </c>
      <c r="P404" s="15">
        <v>0.248274724806551</v>
      </c>
      <c r="Q404" s="1">
        <v>0.153201108153944</v>
      </c>
      <c r="R404" s="1">
        <v>0.598524167039505</v>
      </c>
      <c r="S404" s="1">
        <v>12.3587649269243</v>
      </c>
      <c r="T404" s="1">
        <v>89609.8657136055</v>
      </c>
      <c r="U404" s="15">
        <v>98.0086928173458</v>
      </c>
      <c r="V404" s="1">
        <v>225233.930688214</v>
      </c>
      <c r="W404" s="15">
        <v>0.589692959838073</v>
      </c>
      <c r="X404" s="1">
        <v>0.0795936787041899</v>
      </c>
      <c r="Y404" s="1">
        <v>0.330713361457737</v>
      </c>
      <c r="Z404" s="1">
        <v>0.410307040161926</v>
      </c>
      <c r="AA404" s="1">
        <v>225.233930688214</v>
      </c>
      <c r="AB404" s="1">
        <v>4709.06458844881</v>
      </c>
      <c r="AC404" s="15">
        <v>376.236799579407</v>
      </c>
      <c r="AD404" s="1">
        <v>155694.205128434</v>
      </c>
      <c r="AE404" s="15" t="e">
        <v>#N/A</v>
      </c>
      <c r="AF404" s="1">
        <v>38943.0189485911</v>
      </c>
      <c r="AG404" s="15">
        <v>57608.1692332642</v>
      </c>
      <c r="AH404" s="15">
        <v>22.9154225171496</v>
      </c>
      <c r="AI404" s="1">
        <v>20.1075068931496</v>
      </c>
      <c r="AJ404" s="1">
        <v>20.8375910884373</v>
      </c>
      <c r="AK404" s="1">
        <v>0.645801253028811</v>
      </c>
      <c r="AL404" s="1">
        <v>0.599825250856326</v>
      </c>
      <c r="AM404" s="1">
        <v>0.625958793942868</v>
      </c>
      <c r="AN404" s="1">
        <v>0.0</v>
      </c>
      <c r="AO404" s="1">
        <v>0.760725488026377</v>
      </c>
      <c r="AP404" s="1">
        <v>2507.03584609953</v>
      </c>
      <c r="AQ404" s="15">
        <v>4828.94269737121</v>
      </c>
      <c r="AR404" s="15">
        <v>11134.3499864927</v>
      </c>
      <c r="AS404" s="15">
        <v>924.251899920651</v>
      </c>
      <c r="AT404" s="1">
        <v>557.496095114399</v>
      </c>
      <c r="AU404" s="1">
        <v>19952.0765249985</v>
      </c>
      <c r="AV404" s="15">
        <v>12118.2748373064</v>
      </c>
      <c r="AW404" s="15">
        <v>0.589015523306472</v>
      </c>
      <c r="AX404" s="1">
        <v>4235.19955145898</v>
      </c>
      <c r="AY404" s="15">
        <v>0.208285709843184</v>
      </c>
      <c r="AZ404" s="1">
        <v>1291.1034358791</v>
      </c>
      <c r="BA404" s="1">
        <v>0.0598894279028021</v>
      </c>
      <c r="BB404" s="1">
        <v>2942.95694478876</v>
      </c>
      <c r="BC404" s="15">
        <v>0.142809338939595</v>
      </c>
      <c r="BD404" s="1">
        <v>20587.5347694332</v>
      </c>
      <c r="BE404" s="15">
        <v>0.540587780767859</v>
      </c>
      <c r="BF404" s="1">
        <v>0.253395507927259</v>
      </c>
      <c r="BG404" s="1">
        <v>0.132332514822097</v>
      </c>
      <c r="BH404" s="1">
        <v>0.0446017296919072</v>
      </c>
      <c r="BI404" s="1">
        <v>0.0290824667908785</v>
      </c>
    </row>
    <row r="405" ht="15.75" customHeight="1">
      <c r="A405" s="1" t="s">
        <v>1785</v>
      </c>
      <c r="B405" s="1" t="s">
        <v>947</v>
      </c>
      <c r="C405" s="1">
        <v>28.05</v>
      </c>
      <c r="D405" s="1">
        <v>206.45758457551</v>
      </c>
      <c r="E405" s="1">
        <v>5252.45738985</v>
      </c>
      <c r="F405" s="1">
        <v>0.028354610966371</v>
      </c>
      <c r="G405" s="1">
        <v>0.0633836029154946</v>
      </c>
      <c r="H405" s="1">
        <v>0.00195858087262685</v>
      </c>
      <c r="I405" s="1">
        <v>0.062596271049081</v>
      </c>
      <c r="J405" s="1">
        <v>0.777235204636571</v>
      </c>
      <c r="K405" s="1">
        <v>0.0670335260728427</v>
      </c>
      <c r="L405" s="1">
        <v>0.428177394849736</v>
      </c>
      <c r="M405" s="1">
        <v>0.0280478342675198</v>
      </c>
      <c r="N405" s="1">
        <v>0.15867673982891</v>
      </c>
      <c r="O405" s="1">
        <v>79428.643935682</v>
      </c>
      <c r="P405" s="15">
        <v>0.176046555149795</v>
      </c>
      <c r="Q405" s="1">
        <v>0.156073162990899</v>
      </c>
      <c r="R405" s="1">
        <v>0.667880281859306</v>
      </c>
      <c r="S405" s="1">
        <v>40.2689135532741</v>
      </c>
      <c r="T405" s="1">
        <v>105985.356165131</v>
      </c>
      <c r="U405" s="15">
        <v>144.634384500151</v>
      </c>
      <c r="V405" s="1">
        <v>329887.792968747</v>
      </c>
      <c r="W405" s="15">
        <v>0.778961457799141</v>
      </c>
      <c r="X405" s="1">
        <v>0.184298614246562</v>
      </c>
      <c r="Y405" s="1">
        <v>0.0367399279542966</v>
      </c>
      <c r="Z405" s="1">
        <v>0.221038542200859</v>
      </c>
      <c r="AA405" s="1">
        <v>329.887792968747</v>
      </c>
      <c r="AB405" s="1">
        <v>11093.2831768606</v>
      </c>
      <c r="AC405" s="15">
        <v>1063.85786066502</v>
      </c>
      <c r="AD405" s="15">
        <v>232409.351377722</v>
      </c>
      <c r="AE405" s="15" t="e">
        <v>#N/A</v>
      </c>
      <c r="AF405" s="1">
        <v>49526.8203824301</v>
      </c>
      <c r="AG405" s="15">
        <v>84355.2712264101</v>
      </c>
      <c r="AH405" s="15">
        <v>66.9397161633927</v>
      </c>
      <c r="AI405" s="1">
        <v>30.8370399376999</v>
      </c>
      <c r="AJ405" s="1">
        <v>39.2153369873232</v>
      </c>
      <c r="AK405" s="1">
        <v>1.94734677244209</v>
      </c>
      <c r="AL405" s="1">
        <v>1.29062374349067</v>
      </c>
      <c r="AM405" s="1">
        <v>1.59404425328745</v>
      </c>
      <c r="AN405" s="1">
        <v>143.342031475576</v>
      </c>
      <c r="AO405" s="15">
        <v>0.912433449533129</v>
      </c>
      <c r="AP405" s="1">
        <v>1943.32609355856</v>
      </c>
      <c r="AQ405" s="15">
        <v>2787.72443985845</v>
      </c>
      <c r="AR405" s="15">
        <v>9409.77721076029</v>
      </c>
      <c r="AS405" s="15">
        <v>1213.29907546037</v>
      </c>
      <c r="AT405" s="1">
        <v>538.296022631941</v>
      </c>
      <c r="AU405" s="1">
        <v>15892.4228422696</v>
      </c>
      <c r="AV405" s="15">
        <v>4641.05868627301</v>
      </c>
      <c r="AW405" s="15">
        <v>0.282072718856568</v>
      </c>
      <c r="AX405" s="1">
        <v>9744.81840603058</v>
      </c>
      <c r="AY405" s="15">
        <v>0.581642609851966</v>
      </c>
      <c r="AZ405" s="1">
        <v>1299.63711735156</v>
      </c>
      <c r="BA405" s="1">
        <v>0.0791768428028266</v>
      </c>
      <c r="BB405" s="1">
        <v>952.853505516451</v>
      </c>
      <c r="BC405" s="15">
        <v>0.0571078284741566</v>
      </c>
      <c r="BD405" s="1">
        <v>16638.3677151716</v>
      </c>
      <c r="BE405" s="15">
        <v>0.580702205082529</v>
      </c>
      <c r="BF405" s="1">
        <v>0.238838973908652</v>
      </c>
      <c r="BG405" s="1">
        <v>0.132879100744029</v>
      </c>
      <c r="BH405" s="1">
        <v>0.0312936544088769</v>
      </c>
      <c r="BI405" s="1">
        <v>0.0162860658559131</v>
      </c>
    </row>
    <row r="406" ht="15.75" customHeight="1">
      <c r="A406" s="1" t="s">
        <v>1477</v>
      </c>
      <c r="B406" s="1" t="s">
        <v>950</v>
      </c>
      <c r="C406" s="1">
        <v>14.85</v>
      </c>
      <c r="D406" s="1">
        <v>366.428595119583</v>
      </c>
      <c r="E406" s="1">
        <v>2952.06419245</v>
      </c>
      <c r="F406" s="1">
        <v>0.069811760874253</v>
      </c>
      <c r="G406" s="1">
        <v>0.0447548312631058</v>
      </c>
      <c r="H406" s="1">
        <v>0.00223616701074911</v>
      </c>
      <c r="I406" s="1">
        <v>0.0473590669124003</v>
      </c>
      <c r="J406" s="1">
        <v>0.782909754659567</v>
      </c>
      <c r="K406" s="1">
        <v>0.0542821601802215</v>
      </c>
      <c r="L406" s="1">
        <v>0.119709199965364</v>
      </c>
      <c r="M406" s="1">
        <v>0.0290896906738618</v>
      </c>
      <c r="N406" s="1">
        <v>0.130016214382152</v>
      </c>
      <c r="O406" s="1">
        <v>88177.1624758883</v>
      </c>
      <c r="P406" s="15">
        <v>0.147111025395463</v>
      </c>
      <c r="Q406" s="1">
        <v>0.169291100213069</v>
      </c>
      <c r="R406" s="1">
        <v>0.683597874391468</v>
      </c>
      <c r="S406" s="1">
        <v>27.7829947993796</v>
      </c>
      <c r="T406" s="1">
        <v>111952.695994767</v>
      </c>
      <c r="U406" s="15">
        <v>138.277996894936</v>
      </c>
      <c r="V406" s="1">
        <v>428620.213183739</v>
      </c>
      <c r="W406" s="15">
        <v>0.850858278748185</v>
      </c>
      <c r="X406" s="1">
        <v>0.122390297524719</v>
      </c>
      <c r="Y406" s="1">
        <v>0.0267514237270952</v>
      </c>
      <c r="Z406" s="1">
        <v>0.149141721251815</v>
      </c>
      <c r="AA406" s="1">
        <v>428.620213183739</v>
      </c>
      <c r="AB406" s="1">
        <v>15158.8944998045</v>
      </c>
      <c r="AC406" s="15">
        <v>1391.15552788561</v>
      </c>
      <c r="AD406" s="1">
        <v>347466.477779389</v>
      </c>
      <c r="AE406" s="15" t="e">
        <v>#N/A</v>
      </c>
      <c r="AF406" s="1">
        <v>77712.2214674725</v>
      </c>
      <c r="AG406" s="15">
        <v>192750.028629469</v>
      </c>
      <c r="AH406" s="15">
        <v>85.2594577063634</v>
      </c>
      <c r="AI406" s="1">
        <v>32.8740150940577</v>
      </c>
      <c r="AJ406" s="1">
        <v>44.8755499500377</v>
      </c>
      <c r="AK406" s="1">
        <v>1.85903175149229</v>
      </c>
      <c r="AL406" s="1">
        <v>1.16740554615799</v>
      </c>
      <c r="AM406" s="1">
        <v>1.38051326229164</v>
      </c>
      <c r="AN406" s="1">
        <v>323.39610786298</v>
      </c>
      <c r="AO406" s="1">
        <v>0.57643228445912</v>
      </c>
      <c r="AP406" s="1">
        <v>2294.60755894953</v>
      </c>
      <c r="AQ406" s="15">
        <v>2916.84181005351</v>
      </c>
      <c r="AR406" s="15">
        <v>11183.602693138</v>
      </c>
      <c r="AS406" s="15">
        <v>1433.96470758544</v>
      </c>
      <c r="AT406" s="1">
        <v>706.483801515547</v>
      </c>
      <c r="AU406" s="1">
        <v>18535.500571242</v>
      </c>
      <c r="AV406" s="15">
        <v>3273.61734942851</v>
      </c>
      <c r="AW406" s="15">
        <v>0.17835486521246</v>
      </c>
      <c r="AX406" s="1">
        <v>13344.6698088695</v>
      </c>
      <c r="AY406" s="15">
        <v>0.691194031417302</v>
      </c>
      <c r="AZ406" s="1">
        <v>2014.749230987</v>
      </c>
      <c r="BA406" s="1">
        <v>0.102188214550812</v>
      </c>
      <c r="BB406" s="1">
        <v>519.662835456732</v>
      </c>
      <c r="BC406" s="15">
        <v>0.0282628888000404</v>
      </c>
      <c r="BD406" s="1">
        <v>19152.6992247417</v>
      </c>
      <c r="BE406" s="15">
        <v>0.59612916271981</v>
      </c>
      <c r="BF406" s="1">
        <v>0.220873102141945</v>
      </c>
      <c r="BG406" s="1">
        <v>0.132016453708716</v>
      </c>
      <c r="BH406" s="1">
        <v>0.0352266483419012</v>
      </c>
      <c r="BI406" s="1">
        <v>0.0157546330876281</v>
      </c>
    </row>
    <row r="407" ht="15.75" customHeight="1">
      <c r="A407" s="1" t="s">
        <v>1479</v>
      </c>
      <c r="B407" s="1" t="s">
        <v>952</v>
      </c>
      <c r="C407" s="1">
        <v>37.6</v>
      </c>
      <c r="D407" s="1">
        <v>54.0918880378346</v>
      </c>
      <c r="E407" s="1">
        <v>1455.89593095</v>
      </c>
      <c r="F407" s="1">
        <v>0.0184246075121489</v>
      </c>
      <c r="G407" s="1">
        <v>0.069093649213374</v>
      </c>
      <c r="H407" s="1" t="e">
        <v>#N/A</v>
      </c>
      <c r="I407" s="1">
        <v>0.126040156543158</v>
      </c>
      <c r="J407" s="1">
        <v>0.723852659291085</v>
      </c>
      <c r="K407" s="1">
        <v>0.066862418236237</v>
      </c>
      <c r="L407" s="1">
        <v>0.564602975889813</v>
      </c>
      <c r="M407" s="1">
        <v>0.0441199424096465</v>
      </c>
      <c r="N407" s="1">
        <v>0.157283764354836</v>
      </c>
      <c r="O407" s="1">
        <v>72301.0071394696</v>
      </c>
      <c r="P407" s="15">
        <v>0.194789214477871</v>
      </c>
      <c r="Q407" s="1">
        <v>0.154778234253062</v>
      </c>
      <c r="R407" s="1">
        <v>0.650432551269067</v>
      </c>
      <c r="S407" s="1">
        <v>14.623313145332</v>
      </c>
      <c r="T407" s="1">
        <v>91526.1374687512</v>
      </c>
      <c r="U407" s="15">
        <v>116.599772121686</v>
      </c>
      <c r="V407" s="1">
        <v>345547.344975221</v>
      </c>
      <c r="W407" s="15">
        <v>0.698955440144939</v>
      </c>
      <c r="X407" s="1">
        <v>0.241948101268186</v>
      </c>
      <c r="Y407" s="1">
        <v>0.0590964585868753</v>
      </c>
      <c r="Z407" s="1">
        <v>0.301044559855061</v>
      </c>
      <c r="AA407" s="1">
        <v>345.547344975221</v>
      </c>
      <c r="AB407" s="1">
        <v>10282.4026647507</v>
      </c>
      <c r="AC407" s="15">
        <v>876.951991456488</v>
      </c>
      <c r="AD407" s="1">
        <v>246094.192218821</v>
      </c>
      <c r="AE407" s="15" t="e">
        <v>#N/A</v>
      </c>
      <c r="AF407" s="1">
        <v>43720.0854447181</v>
      </c>
      <c r="AG407" s="15">
        <v>74317.5387633406</v>
      </c>
      <c r="AH407" s="15">
        <v>52.3603614576673</v>
      </c>
      <c r="AI407" s="1">
        <v>26.9421197751338</v>
      </c>
      <c r="AJ407" s="1">
        <v>32.6252716461187</v>
      </c>
      <c r="AK407" s="1">
        <v>1.86397812156479</v>
      </c>
      <c r="AL407" s="1">
        <v>1.24771259537709</v>
      </c>
      <c r="AM407" s="1">
        <v>1.63563090969992</v>
      </c>
      <c r="AN407" s="1">
        <v>690.70625765389</v>
      </c>
      <c r="AO407" s="15">
        <v>1.04271101616431</v>
      </c>
      <c r="AP407" s="1">
        <v>2348.16644776886</v>
      </c>
      <c r="AQ407" s="15">
        <v>3026.95817696557</v>
      </c>
      <c r="AR407" s="15">
        <v>9766.46928652507</v>
      </c>
      <c r="AS407" s="15">
        <v>1149.22496548791</v>
      </c>
      <c r="AT407" s="1">
        <v>500.956115059743</v>
      </c>
      <c r="AU407" s="1">
        <v>16791.7749918071</v>
      </c>
      <c r="AV407" s="15">
        <v>5546.30080196381</v>
      </c>
      <c r="AW407" s="15">
        <v>0.317163343917457</v>
      </c>
      <c r="AX407" s="1">
        <v>9766.7013131581</v>
      </c>
      <c r="AY407" s="15">
        <v>0.536278457242118</v>
      </c>
      <c r="AZ407" s="1">
        <v>1454.50281443158</v>
      </c>
      <c r="BA407" s="1">
        <v>0.0780014312893094</v>
      </c>
      <c r="BB407" s="1">
        <v>1231.00346523144</v>
      </c>
      <c r="BC407" s="15">
        <v>0.0685567675368872</v>
      </c>
      <c r="BD407" s="1">
        <v>17998.5083947849</v>
      </c>
      <c r="BE407" s="15">
        <v>0.560236992174797</v>
      </c>
      <c r="BF407" s="1">
        <v>0.232755882306776</v>
      </c>
      <c r="BG407" s="1">
        <v>0.148596606152335</v>
      </c>
      <c r="BH407" s="1">
        <v>0.0327208556816806</v>
      </c>
      <c r="BI407" s="1">
        <v>0.0256896636844112</v>
      </c>
    </row>
    <row r="408" ht="15.75" customHeight="1">
      <c r="A408" s="1" t="s">
        <v>1922</v>
      </c>
      <c r="B408" s="1" t="s">
        <v>955</v>
      </c>
      <c r="C408" s="1">
        <v>90.25</v>
      </c>
      <c r="D408" s="1">
        <v>8.67667379529079</v>
      </c>
      <c r="E408" s="1">
        <v>702.1486799</v>
      </c>
      <c r="F408" s="1">
        <v>0.0223480783697496</v>
      </c>
      <c r="G408" s="1">
        <v>0.0379965390791095</v>
      </c>
      <c r="H408" s="1" t="e">
        <v>#N/A</v>
      </c>
      <c r="I408" s="1">
        <v>0.0703796999550144</v>
      </c>
      <c r="J408" s="1">
        <v>0.892371674281099</v>
      </c>
      <c r="K408" s="1">
        <v>0.0300543067378184</v>
      </c>
      <c r="L408" s="1">
        <v>0.468114532335444</v>
      </c>
      <c r="M408" s="1">
        <v>0.031244126689493</v>
      </c>
      <c r="N408" s="1">
        <v>0.155453636352451</v>
      </c>
      <c r="O408" s="1">
        <v>67090.2612164794</v>
      </c>
      <c r="P408" s="15">
        <v>0.195174530352635</v>
      </c>
      <c r="Q408" s="1">
        <v>0.166549488529784</v>
      </c>
      <c r="R408" s="1">
        <v>0.638275981117581</v>
      </c>
      <c r="S408" s="1">
        <v>8.67406962907045</v>
      </c>
      <c r="T408" s="1">
        <v>80776.1194101454</v>
      </c>
      <c r="U408" s="15">
        <v>87.7973878337411</v>
      </c>
      <c r="V408" s="1">
        <v>273952.790920856</v>
      </c>
      <c r="W408" s="15">
        <v>0.805317016061218</v>
      </c>
      <c r="X408" s="1">
        <v>0.0508787875088435</v>
      </c>
      <c r="Y408" s="1">
        <v>0.143804196429938</v>
      </c>
      <c r="Z408" s="1">
        <v>0.194682983938782</v>
      </c>
      <c r="AA408" s="1">
        <v>273.952790920856</v>
      </c>
      <c r="AB408" s="1">
        <v>6297.93970506331</v>
      </c>
      <c r="AC408" s="15">
        <v>624.562713786568</v>
      </c>
      <c r="AD408" s="1">
        <v>206397.491703628</v>
      </c>
      <c r="AE408" s="15" t="e">
        <v>#N/A</v>
      </c>
      <c r="AF408" s="1">
        <v>44180.8478606794</v>
      </c>
      <c r="AG408" s="15">
        <v>70578.4299685771</v>
      </c>
      <c r="AH408" s="15">
        <v>33.833638104246</v>
      </c>
      <c r="AI408" s="1">
        <v>20.4430266711709</v>
      </c>
      <c r="AJ408" s="1">
        <v>23.5545302920384</v>
      </c>
      <c r="AK408" s="1">
        <v>1.8104883357205</v>
      </c>
      <c r="AL408" s="1">
        <v>1.06652493854995</v>
      </c>
      <c r="AM408" s="1">
        <v>1.58661415517533</v>
      </c>
      <c r="AN408" s="1">
        <v>2478.87303334087</v>
      </c>
      <c r="AO408" s="15">
        <v>1.46059610309922</v>
      </c>
      <c r="AP408" s="1">
        <v>2418.02550599654</v>
      </c>
      <c r="AQ408" s="15">
        <v>3472.74765915287</v>
      </c>
      <c r="AR408" s="15">
        <v>9451.87279914161</v>
      </c>
      <c r="AS408" s="15">
        <v>1032.64515587107</v>
      </c>
      <c r="AT408" s="1">
        <v>486.527681072694</v>
      </c>
      <c r="AU408" s="1">
        <v>16861.8188012348</v>
      </c>
      <c r="AV408" s="15">
        <v>9175.41629221045</v>
      </c>
      <c r="AW408" s="15">
        <v>0.476749993924457</v>
      </c>
      <c r="AX408" s="1">
        <v>7465.00734260503</v>
      </c>
      <c r="AY408" s="15">
        <v>0.385551849150367</v>
      </c>
      <c r="AZ408" s="1">
        <v>1650.13869042702</v>
      </c>
      <c r="BA408" s="1">
        <v>0.0858880408581284</v>
      </c>
      <c r="BB408" s="1">
        <v>1007.30872210146</v>
      </c>
      <c r="BC408" s="15">
        <v>0.0518101160595553</v>
      </c>
      <c r="BD408" s="1">
        <v>19297.871047344</v>
      </c>
      <c r="BE408" s="15">
        <v>0.547672665694483</v>
      </c>
      <c r="BF408" s="1">
        <v>0.228277852206215</v>
      </c>
      <c r="BG408" s="1">
        <v>0.151981622674698</v>
      </c>
      <c r="BH408" s="1">
        <v>0.0434993220410111</v>
      </c>
      <c r="BI408" s="1">
        <v>0.0285685373835925</v>
      </c>
    </row>
    <row r="409" ht="15.75" customHeight="1">
      <c r="A409" s="1" t="s">
        <v>1752</v>
      </c>
      <c r="B409" s="1" t="s">
        <v>957</v>
      </c>
      <c r="C409" s="1">
        <v>26.4285714285714</v>
      </c>
      <c r="D409" s="1">
        <v>319.024086640305</v>
      </c>
      <c r="E409" s="1">
        <v>7461.59238471429</v>
      </c>
      <c r="F409" s="1">
        <v>0.179297687953687</v>
      </c>
      <c r="G409" s="1">
        <v>0.05199563900906</v>
      </c>
      <c r="H409" s="1">
        <v>0.00219774260109161</v>
      </c>
      <c r="I409" s="1">
        <v>0.0639943090965891</v>
      </c>
      <c r="J409" s="1">
        <v>0.642473384380874</v>
      </c>
      <c r="K409" s="1">
        <v>0.0607054245275809</v>
      </c>
      <c r="L409" s="1">
        <v>0.16746464888444</v>
      </c>
      <c r="M409" s="1">
        <v>0.0808522898789374</v>
      </c>
      <c r="N409" s="1">
        <v>0.135649847651693</v>
      </c>
      <c r="O409" s="1">
        <v>91610.8189809045</v>
      </c>
      <c r="P409" s="15">
        <v>0.201091924744367</v>
      </c>
      <c r="Q409" s="1">
        <v>0.136145298514521</v>
      </c>
      <c r="R409" s="1">
        <v>0.662762776741112</v>
      </c>
      <c r="S409" s="1">
        <v>63.5340013314789</v>
      </c>
      <c r="T409" s="1">
        <v>114046.78457735</v>
      </c>
      <c r="U409" s="15">
        <v>149.832869700041</v>
      </c>
      <c r="V409" s="1">
        <v>379662.24246533</v>
      </c>
      <c r="W409" s="15">
        <v>0.807391279630936</v>
      </c>
      <c r="X409" s="1">
        <v>0.162718361863833</v>
      </c>
      <c r="Y409" s="1">
        <v>0.0298903585052315</v>
      </c>
      <c r="Z409" s="1">
        <v>0.192608720369064</v>
      </c>
      <c r="AA409" s="1">
        <v>379.66224246533</v>
      </c>
      <c r="AB409" s="1">
        <v>14047.8896301608</v>
      </c>
      <c r="AC409" s="15">
        <v>1159.12825532727</v>
      </c>
      <c r="AD409" s="1">
        <v>312900.130682138</v>
      </c>
      <c r="AE409" s="15" t="e">
        <v>#N/A</v>
      </c>
      <c r="AF409" s="1">
        <v>74562.4341907127</v>
      </c>
      <c r="AG409" s="15">
        <v>175785.425893902</v>
      </c>
      <c r="AH409" s="15">
        <v>83.9046784034649</v>
      </c>
      <c r="AI409" s="1">
        <v>33.7671961281551</v>
      </c>
      <c r="AJ409" s="1">
        <v>45.6936916606384</v>
      </c>
      <c r="AK409" s="1">
        <v>1.43143147350257</v>
      </c>
      <c r="AL409" s="1">
        <v>0.956637284644</v>
      </c>
      <c r="AM409" s="1">
        <v>1.14169896552296</v>
      </c>
      <c r="AN409" s="1">
        <v>0.0</v>
      </c>
      <c r="AO409" s="15">
        <v>0.519392907373649</v>
      </c>
      <c r="AP409" s="1">
        <v>1928.77089664779</v>
      </c>
      <c r="AQ409" s="15">
        <v>2724.9428429469</v>
      </c>
      <c r="AR409" s="15">
        <v>10859.2405266112</v>
      </c>
      <c r="AS409" s="15">
        <v>1412.11533442908</v>
      </c>
      <c r="AT409" s="1">
        <v>740.964877288187</v>
      </c>
      <c r="AU409" s="1">
        <v>17666.0344779232</v>
      </c>
      <c r="AV409" s="15">
        <v>3194.25380388482</v>
      </c>
      <c r="AW409" s="15">
        <v>0.182995584574354</v>
      </c>
      <c r="AX409" s="1">
        <v>12720.5403856506</v>
      </c>
      <c r="AY409" s="15">
        <v>0.69801970371734</v>
      </c>
      <c r="AZ409" s="1">
        <v>1554.90811485956</v>
      </c>
      <c r="BA409" s="1">
        <v>0.0860451695168077</v>
      </c>
      <c r="BB409" s="1">
        <v>590.068093032335</v>
      </c>
      <c r="BC409" s="15">
        <v>0.0329395422103149</v>
      </c>
      <c r="BD409" s="1">
        <v>18059.7703974273</v>
      </c>
      <c r="BE409" s="15">
        <v>0.614578481422451</v>
      </c>
      <c r="BF409" s="1">
        <v>0.224147829958908</v>
      </c>
      <c r="BG409" s="1">
        <v>0.114809491135835</v>
      </c>
      <c r="BH409" s="1">
        <v>0.0324883641958055</v>
      </c>
      <c r="BI409" s="1">
        <v>0.0139758332870008</v>
      </c>
    </row>
    <row r="410" ht="15.75" customHeight="1">
      <c r="A410" s="1" t="s">
        <v>1741</v>
      </c>
      <c r="B410" s="1" t="s">
        <v>959</v>
      </c>
      <c r="C410" s="1">
        <v>26.3</v>
      </c>
      <c r="D410" s="1">
        <v>167.435335840643</v>
      </c>
      <c r="E410" s="1">
        <v>4056.4806432</v>
      </c>
      <c r="F410" s="1">
        <v>0.0351322392005228</v>
      </c>
      <c r="G410" s="1">
        <v>0.0395181416971555</v>
      </c>
      <c r="H410" s="1">
        <v>0.00328491034391525</v>
      </c>
      <c r="I410" s="1">
        <v>0.0490022279975464</v>
      </c>
      <c r="J410" s="1">
        <v>0.825522983380551</v>
      </c>
      <c r="K410" s="1">
        <v>0.0494644699637424</v>
      </c>
      <c r="L410" s="1">
        <v>0.283977316602571</v>
      </c>
      <c r="M410" s="1">
        <v>0.0256774941312146</v>
      </c>
      <c r="N410" s="1">
        <v>0.144206106299019</v>
      </c>
      <c r="O410" s="1">
        <v>80916.282291598</v>
      </c>
      <c r="P410" s="15">
        <v>0.164940272813912</v>
      </c>
      <c r="Q410" s="1">
        <v>0.165686050831103</v>
      </c>
      <c r="R410" s="1">
        <v>0.669373676354986</v>
      </c>
      <c r="S410" s="1">
        <v>30.8843740159451</v>
      </c>
      <c r="T410" s="1">
        <v>106058.75233792</v>
      </c>
      <c r="U410" s="15">
        <v>152.855138569861</v>
      </c>
      <c r="V410" s="1">
        <v>348216.512598888</v>
      </c>
      <c r="W410" s="15">
        <v>0.803646927493931</v>
      </c>
      <c r="X410" s="1">
        <v>0.15988737056085</v>
      </c>
      <c r="Y410" s="1">
        <v>0.0364657019452197</v>
      </c>
      <c r="Z410" s="1">
        <v>0.196353072506069</v>
      </c>
      <c r="AA410" s="1">
        <v>348.216512598889</v>
      </c>
      <c r="AB410" s="1">
        <v>11222.7713267447</v>
      </c>
      <c r="AC410" s="15">
        <v>1123.86745198508</v>
      </c>
      <c r="AD410" s="1">
        <v>251217.873113249</v>
      </c>
      <c r="AE410" s="15" t="e">
        <v>#N/A</v>
      </c>
      <c r="AF410" s="1">
        <v>52607.5568902718</v>
      </c>
      <c r="AG410" s="15">
        <v>93577.1162471059</v>
      </c>
      <c r="AH410" s="15">
        <v>64.8956401500995</v>
      </c>
      <c r="AI410" s="1">
        <v>30.340311453931</v>
      </c>
      <c r="AJ410" s="1">
        <v>37.047465164858</v>
      </c>
      <c r="AK410" s="1">
        <v>1.5406166130698</v>
      </c>
      <c r="AL410" s="1">
        <v>1.06685268898288</v>
      </c>
      <c r="AM410" s="1">
        <v>1.24713634608405</v>
      </c>
      <c r="AN410" s="1">
        <v>0.0</v>
      </c>
      <c r="AO410" s="15">
        <v>0.835472309255751</v>
      </c>
      <c r="AP410" s="1">
        <v>1872.40896495645</v>
      </c>
      <c r="AQ410" s="15">
        <v>2731.01853710825</v>
      </c>
      <c r="AR410" s="15">
        <v>9355.19157206266</v>
      </c>
      <c r="AS410" s="15">
        <v>1184.97045574661</v>
      </c>
      <c r="AT410" s="15">
        <v>464.867932665007</v>
      </c>
      <c r="AU410" s="1">
        <v>15608.457462539</v>
      </c>
      <c r="AV410" s="15">
        <v>4497.98432797533</v>
      </c>
      <c r="AW410" s="15">
        <v>0.277999867865436</v>
      </c>
      <c r="AX410" s="1">
        <v>9701.78807004795</v>
      </c>
      <c r="AY410" s="15">
        <v>0.59153663352262</v>
      </c>
      <c r="AZ410" s="1">
        <v>1406.75270146064</v>
      </c>
      <c r="BA410" s="1">
        <v>0.0860783512171953</v>
      </c>
      <c r="BB410" s="1">
        <v>720.072654290011</v>
      </c>
      <c r="BC410" s="15">
        <v>0.0443851473796447</v>
      </c>
      <c r="BD410" s="1">
        <v>16326.5977537739</v>
      </c>
      <c r="BE410" s="15">
        <v>0.580290167204359</v>
      </c>
      <c r="BF410" s="1">
        <v>0.237385105544929</v>
      </c>
      <c r="BG410" s="1">
        <v>0.132791688158627</v>
      </c>
      <c r="BH410" s="1">
        <v>0.0321772822261864</v>
      </c>
      <c r="BI410" s="1">
        <v>0.0173557568658986</v>
      </c>
    </row>
    <row r="411" ht="15.75" customHeight="1">
      <c r="A411" s="1" t="s">
        <v>1923</v>
      </c>
      <c r="B411" s="1" t="s">
        <v>961</v>
      </c>
      <c r="C411" s="1">
        <v>63.55</v>
      </c>
      <c r="D411" s="1">
        <v>32.8513788659711</v>
      </c>
      <c r="E411" s="1">
        <v>1805.85891585</v>
      </c>
      <c r="F411" s="1">
        <v>0.0130511699477051</v>
      </c>
      <c r="G411" s="1">
        <v>0.0235425428921775</v>
      </c>
      <c r="H411" s="1">
        <v>0.00508262092682342</v>
      </c>
      <c r="I411" s="1">
        <v>0.062636437357009</v>
      </c>
      <c r="J411" s="1">
        <v>0.854021961561457</v>
      </c>
      <c r="K411" s="1">
        <v>0.051183628337592</v>
      </c>
      <c r="L411" s="1">
        <v>0.499635931255295</v>
      </c>
      <c r="M411" s="1">
        <v>0.0284581330894506</v>
      </c>
      <c r="N411" s="1">
        <v>0.153016711480311</v>
      </c>
      <c r="O411" s="1">
        <v>68983.3597962</v>
      </c>
      <c r="P411" s="15">
        <v>0.211489170461866</v>
      </c>
      <c r="Q411" s="1">
        <v>0.157511706670005</v>
      </c>
      <c r="R411" s="1">
        <v>0.63099912286813</v>
      </c>
      <c r="S411" s="1">
        <v>15.542959957863</v>
      </c>
      <c r="T411" s="1">
        <v>91585.012877257</v>
      </c>
      <c r="U411" s="15">
        <v>126.926350817841</v>
      </c>
      <c r="V411" s="1">
        <v>285068.231234272</v>
      </c>
      <c r="W411" s="15">
        <v>0.783404447022594</v>
      </c>
      <c r="X411" s="1">
        <v>0.139241487526208</v>
      </c>
      <c r="Y411" s="1">
        <v>0.0773540654511975</v>
      </c>
      <c r="Z411" s="1">
        <v>0.216595552977406</v>
      </c>
      <c r="AA411" s="1">
        <v>285.068231234272</v>
      </c>
      <c r="AB411" s="1">
        <v>7413.20757812289</v>
      </c>
      <c r="AC411" s="15">
        <v>748.626984441731</v>
      </c>
      <c r="AD411" s="1">
        <v>213294.35567191</v>
      </c>
      <c r="AE411" s="15" t="e">
        <v>#N/A</v>
      </c>
      <c r="AF411" s="1">
        <v>45784.4322793155</v>
      </c>
      <c r="AG411" s="15">
        <v>75894.8594666458</v>
      </c>
      <c r="AH411" s="15">
        <v>46.1076843051591</v>
      </c>
      <c r="AI411" s="1">
        <v>23.5150295602033</v>
      </c>
      <c r="AJ411" s="1">
        <v>28.3500888278635</v>
      </c>
      <c r="AK411" s="1">
        <v>2.12716312283339</v>
      </c>
      <c r="AL411" s="1">
        <v>1.49223878473724</v>
      </c>
      <c r="AM411" s="1">
        <v>1.85971475505699</v>
      </c>
      <c r="AN411" s="1">
        <v>997.125280771141</v>
      </c>
      <c r="AO411" s="15">
        <v>0.987907711924078</v>
      </c>
      <c r="AP411" s="1">
        <v>1870.96319947546</v>
      </c>
      <c r="AQ411" s="15">
        <v>2900.0436008784</v>
      </c>
      <c r="AR411" s="15">
        <v>8621.99786530461</v>
      </c>
      <c r="AS411" s="15">
        <v>1032.04753158846</v>
      </c>
      <c r="AT411" s="1">
        <v>469.886675560475</v>
      </c>
      <c r="AU411" s="1">
        <v>14894.9388728074</v>
      </c>
      <c r="AV411" s="15">
        <v>6265.62057950001</v>
      </c>
      <c r="AW411" s="15">
        <v>0.394090919230243</v>
      </c>
      <c r="AX411" s="1">
        <v>7400.42470473316</v>
      </c>
      <c r="AY411" s="15">
        <v>0.463356365115242</v>
      </c>
      <c r="AZ411" s="1">
        <v>1318.62117982941</v>
      </c>
      <c r="BA411" s="15">
        <v>0.0836935757214052</v>
      </c>
      <c r="BB411" s="1">
        <v>942.592688104547</v>
      </c>
      <c r="BC411" s="15">
        <v>0.0588591399381405</v>
      </c>
      <c r="BD411" s="1">
        <v>15927.2591521671</v>
      </c>
      <c r="BE411" s="15">
        <v>0.557068248460689</v>
      </c>
      <c r="BF411" s="1">
        <v>0.228924496952851</v>
      </c>
      <c r="BG411" s="1">
        <v>0.159613579236278</v>
      </c>
      <c r="BH411" s="1">
        <v>0.0383695253426399</v>
      </c>
      <c r="BI411" s="1">
        <v>0.0160241500075426</v>
      </c>
    </row>
    <row r="412" ht="15.75" customHeight="1">
      <c r="A412" s="1" t="s">
        <v>1742</v>
      </c>
      <c r="B412" s="1" t="s">
        <v>963</v>
      </c>
      <c r="C412" s="1">
        <v>14.5454545454545</v>
      </c>
      <c r="D412" s="1">
        <v>465.147131501739</v>
      </c>
      <c r="E412" s="1">
        <v>2775.51062690909</v>
      </c>
      <c r="F412" s="1">
        <v>0.0650300406212572</v>
      </c>
      <c r="G412" s="1">
        <v>0.0409380012379471</v>
      </c>
      <c r="H412" s="1">
        <v>0.00223616701074911</v>
      </c>
      <c r="I412" s="1">
        <v>0.0468934216401367</v>
      </c>
      <c r="J412" s="1">
        <v>0.788901734918558</v>
      </c>
      <c r="K412" s="1">
        <v>0.0573025701499412</v>
      </c>
      <c r="L412" s="1">
        <v>0.0944139114026889</v>
      </c>
      <c r="M412" s="1">
        <v>0.02241997871141</v>
      </c>
      <c r="N412" s="1">
        <v>0.134240088336709</v>
      </c>
      <c r="O412" s="1">
        <v>91409.6518539636</v>
      </c>
      <c r="P412" s="15">
        <v>0.160275129325121</v>
      </c>
      <c r="Q412" s="1">
        <v>0.170222872361558</v>
      </c>
      <c r="R412" s="1">
        <v>0.669501998313321</v>
      </c>
      <c r="S412" s="1">
        <v>27.2836918628036</v>
      </c>
      <c r="T412" s="1">
        <v>114243.714884268</v>
      </c>
      <c r="U412" s="15">
        <v>135.483485812036</v>
      </c>
      <c r="V412" s="1">
        <v>425455.237090274</v>
      </c>
      <c r="W412" s="15">
        <v>0.884145992955347</v>
      </c>
      <c r="X412" s="1">
        <v>0.0943796416241214</v>
      </c>
      <c r="Y412" s="1">
        <v>0.021474365420532</v>
      </c>
      <c r="Z412" s="1">
        <v>0.115854007044653</v>
      </c>
      <c r="AA412" s="1">
        <v>425.455237090274</v>
      </c>
      <c r="AB412" s="1">
        <v>15247.557970602</v>
      </c>
      <c r="AC412" s="15">
        <v>1477.03944973048</v>
      </c>
      <c r="AD412" s="1">
        <v>340022.6792854</v>
      </c>
      <c r="AE412" s="15" t="e">
        <v>#N/A</v>
      </c>
      <c r="AF412" s="1">
        <v>85096.6111194458</v>
      </c>
      <c r="AG412" s="15">
        <v>243973.273822468</v>
      </c>
      <c r="AH412" s="15">
        <v>94.9460443026506</v>
      </c>
      <c r="AI412" s="1">
        <v>35.7455442739918</v>
      </c>
      <c r="AJ412" s="1">
        <v>49.8378056921289</v>
      </c>
      <c r="AK412" s="1">
        <v>1.74264594282668</v>
      </c>
      <c r="AL412" s="1">
        <v>1.1242039751219</v>
      </c>
      <c r="AM412" s="1">
        <v>1.30063318238931</v>
      </c>
      <c r="AN412" s="1">
        <v>625.395859672314</v>
      </c>
      <c r="AO412" s="15">
        <v>0.565855291011306</v>
      </c>
      <c r="AP412" s="1">
        <v>2420.98939244441</v>
      </c>
      <c r="AQ412" s="15">
        <v>2718.22181951629</v>
      </c>
      <c r="AR412" s="15">
        <v>11708.2819278648</v>
      </c>
      <c r="AS412" s="15">
        <v>1543.58773425814</v>
      </c>
      <c r="AT412" s="1">
        <v>797.38270317065</v>
      </c>
      <c r="AU412" s="1">
        <v>19188.4635772543</v>
      </c>
      <c r="AV412" s="15">
        <v>3234.66860904793</v>
      </c>
      <c r="AW412" s="15">
        <v>0.165682891638333</v>
      </c>
      <c r="AX412" s="1">
        <v>14074.4605341182</v>
      </c>
      <c r="AY412" s="15">
        <v>0.712493792274725</v>
      </c>
      <c r="AZ412" s="1">
        <v>1942.08100047584</v>
      </c>
      <c r="BA412" s="1">
        <v>0.0978249288643448</v>
      </c>
      <c r="BB412" s="1">
        <v>468.718838973567</v>
      </c>
      <c r="BC412" s="15">
        <v>0.0239983872163029</v>
      </c>
      <c r="BD412" s="1">
        <v>19719.9289826156</v>
      </c>
      <c r="BE412" s="15">
        <v>0.594113146264023</v>
      </c>
      <c r="BF412" s="1">
        <v>0.218479832952476</v>
      </c>
      <c r="BG412" s="1">
        <v>0.136569689112222</v>
      </c>
      <c r="BH412" s="1">
        <v>0.0338125592432105</v>
      </c>
      <c r="BI412" s="1">
        <v>0.017024772428068</v>
      </c>
    </row>
    <row r="413" ht="15.75" customHeight="1">
      <c r="A413" s="1" t="s">
        <v>1481</v>
      </c>
      <c r="B413" s="1" t="s">
        <v>965</v>
      </c>
      <c r="C413" s="1">
        <v>53.6</v>
      </c>
      <c r="D413" s="1">
        <v>57.5576416694752</v>
      </c>
      <c r="E413" s="1">
        <v>2633.8109974</v>
      </c>
      <c r="F413" s="1">
        <v>0.0323151104579756</v>
      </c>
      <c r="G413" s="1">
        <v>0.0556391663255528</v>
      </c>
      <c r="H413" s="1">
        <v>0.00508262092682342</v>
      </c>
      <c r="I413" s="1">
        <v>0.0775020962708891</v>
      </c>
      <c r="J413" s="1">
        <v>0.767301448957865</v>
      </c>
      <c r="K413" s="1">
        <v>0.0709334617942092</v>
      </c>
      <c r="L413" s="1">
        <v>0.571453579876933</v>
      </c>
      <c r="M413" s="1">
        <v>0.0394686222600786</v>
      </c>
      <c r="N413" s="1">
        <v>0.172189712017914</v>
      </c>
      <c r="O413" s="1">
        <v>73189.952623873</v>
      </c>
      <c r="P413" s="15">
        <v>0.216907944432683</v>
      </c>
      <c r="Q413" s="1">
        <v>0.138195115215276</v>
      </c>
      <c r="R413" s="1">
        <v>0.644896940352041</v>
      </c>
      <c r="S413" s="1">
        <v>23.944790054988</v>
      </c>
      <c r="T413" s="1">
        <v>97315.2997124027</v>
      </c>
      <c r="U413" s="15">
        <v>128.693242791165</v>
      </c>
      <c r="V413" s="1">
        <v>264885.860009964</v>
      </c>
      <c r="W413" s="15">
        <v>0.767860945539742</v>
      </c>
      <c r="X413" s="1">
        <v>0.174855371087944</v>
      </c>
      <c r="Y413" s="1">
        <v>0.0572836833723133</v>
      </c>
      <c r="Z413" s="1">
        <v>0.232139054460258</v>
      </c>
      <c r="AA413" s="1">
        <v>264.885860009964</v>
      </c>
      <c r="AB413" s="1">
        <v>7616.40682258623</v>
      </c>
      <c r="AC413" s="15">
        <v>763.606055440339</v>
      </c>
      <c r="AD413" s="1">
        <v>189881.125415812</v>
      </c>
      <c r="AE413" s="15" t="e">
        <v>#N/A</v>
      </c>
      <c r="AF413" s="1">
        <v>45913.0753695509</v>
      </c>
      <c r="AG413" s="15">
        <v>74829.4387510966</v>
      </c>
      <c r="AH413" s="15">
        <v>47.9601979126813</v>
      </c>
      <c r="AI413" s="1">
        <v>25.8607778327487</v>
      </c>
      <c r="AJ413" s="1">
        <v>33.0928814798988</v>
      </c>
      <c r="AK413" s="1">
        <v>1.97342294835806</v>
      </c>
      <c r="AL413" s="1">
        <v>1.40108943765572</v>
      </c>
      <c r="AM413" s="1">
        <v>1.68564173906374</v>
      </c>
      <c r="AN413" s="1">
        <v>1031.28620340691</v>
      </c>
      <c r="AO413" s="15">
        <v>0.98142617145908</v>
      </c>
      <c r="AP413" s="1">
        <v>1921.12941304252</v>
      </c>
      <c r="AQ413" s="15">
        <v>2740.44607419635</v>
      </c>
      <c r="AR413" s="15">
        <v>9109.01180406773</v>
      </c>
      <c r="AS413" s="15">
        <v>1022.78232783569</v>
      </c>
      <c r="AT413" s="1">
        <v>436.126560384906</v>
      </c>
      <c r="AU413" s="1">
        <v>15229.4961795272</v>
      </c>
      <c r="AV413" s="15">
        <v>5978.79789805263</v>
      </c>
      <c r="AW413" s="15">
        <v>0.375500548319819</v>
      </c>
      <c r="AX413" s="1">
        <v>7720.47407711311</v>
      </c>
      <c r="AY413" s="15">
        <v>0.474188507650038</v>
      </c>
      <c r="AZ413" s="1">
        <v>1168.4899197143</v>
      </c>
      <c r="BA413" s="1">
        <v>0.0708629716898682</v>
      </c>
      <c r="BB413" s="1">
        <v>1283.99197915593</v>
      </c>
      <c r="BC413" s="15">
        <v>0.0794479723238911</v>
      </c>
      <c r="BD413" s="1">
        <v>16151.753874036</v>
      </c>
      <c r="BE413" s="15">
        <v>0.559802118884525</v>
      </c>
      <c r="BF413" s="1">
        <v>0.237619514237422</v>
      </c>
      <c r="BG413" s="1">
        <v>0.150636516303378</v>
      </c>
      <c r="BH413" s="1">
        <v>0.033591524542442</v>
      </c>
      <c r="BI413" s="1">
        <v>0.0183503260322327</v>
      </c>
    </row>
    <row r="414" ht="15.75" customHeight="1">
      <c r="A414" s="1" t="s">
        <v>1482</v>
      </c>
      <c r="B414" s="1" t="s">
        <v>967</v>
      </c>
      <c r="C414" s="1">
        <v>39.85</v>
      </c>
      <c r="D414" s="1">
        <v>56.33326182345</v>
      </c>
      <c r="E414" s="1">
        <v>1906.9901179</v>
      </c>
      <c r="F414" s="1">
        <v>0.012627004673918</v>
      </c>
      <c r="G414" s="1">
        <v>0.0455963207502443</v>
      </c>
      <c r="H414" s="1" t="e">
        <v>#N/A</v>
      </c>
      <c r="I414" s="1">
        <v>0.131893512939927</v>
      </c>
      <c r="J414" s="1">
        <v>0.748044720292549</v>
      </c>
      <c r="K414" s="1">
        <v>0.0655447851358108</v>
      </c>
      <c r="L414" s="1">
        <v>0.635473316345898</v>
      </c>
      <c r="M414" s="1">
        <v>0.0419011907148923</v>
      </c>
      <c r="N414" s="1">
        <v>0.159474458072535</v>
      </c>
      <c r="O414" s="1">
        <v>72696.9216128859</v>
      </c>
      <c r="P414" s="15">
        <v>0.19055833687263</v>
      </c>
      <c r="Q414" s="1">
        <v>0.148705201553865</v>
      </c>
      <c r="R414" s="1">
        <v>0.660736461573505</v>
      </c>
      <c r="S414" s="1">
        <v>17.4483994700332</v>
      </c>
      <c r="T414" s="1">
        <v>91049.0322832483</v>
      </c>
      <c r="U414" s="15">
        <v>120.963853315002</v>
      </c>
      <c r="V414" s="1">
        <v>285183.371374197</v>
      </c>
      <c r="W414" s="15">
        <v>0.727200977022861</v>
      </c>
      <c r="X414" s="1">
        <v>0.212710561686198</v>
      </c>
      <c r="Y414" s="1">
        <v>0.0600884612909406</v>
      </c>
      <c r="Z414" s="1">
        <v>0.272799022977139</v>
      </c>
      <c r="AA414" s="1">
        <v>285.183371374197</v>
      </c>
      <c r="AB414" s="1">
        <v>8339.89442352946</v>
      </c>
      <c r="AC414" s="15">
        <v>737.156763322942</v>
      </c>
      <c r="AD414" s="1">
        <v>215801.485677139</v>
      </c>
      <c r="AE414" s="15" t="e">
        <v>#N/A</v>
      </c>
      <c r="AF414" s="1">
        <v>43578.617923688</v>
      </c>
      <c r="AG414" s="15">
        <v>71290.1896913195</v>
      </c>
      <c r="AH414" s="15">
        <v>51.9639055955579</v>
      </c>
      <c r="AI414" s="1">
        <v>25.9622369447665</v>
      </c>
      <c r="AJ414" s="1">
        <v>33.5726965868534</v>
      </c>
      <c r="AK414" s="1">
        <v>1.72165272799262</v>
      </c>
      <c r="AL414" s="1">
        <v>1.06371126954553</v>
      </c>
      <c r="AM414" s="1">
        <v>1.42216775540519</v>
      </c>
      <c r="AN414" s="1">
        <v>430.720320095058</v>
      </c>
      <c r="AO414" s="15">
        <v>0.983048723536839</v>
      </c>
      <c r="AP414" s="1">
        <v>2075.37457187155</v>
      </c>
      <c r="AQ414" s="15">
        <v>2756.0886473223</v>
      </c>
      <c r="AR414" s="15">
        <v>9228.38608827172</v>
      </c>
      <c r="AS414" s="15">
        <v>1046.13791480833</v>
      </c>
      <c r="AT414" s="1">
        <v>476.89782918303</v>
      </c>
      <c r="AU414" s="1">
        <v>15582.8850514569</v>
      </c>
      <c r="AV414" s="15">
        <v>6279.11188094773</v>
      </c>
      <c r="AW414" s="15">
        <v>0.388374948905873</v>
      </c>
      <c r="AX414" s="1">
        <v>7859.24063666637</v>
      </c>
      <c r="AY414" s="15">
        <v>0.465181212774925</v>
      </c>
      <c r="AZ414" s="1">
        <v>1227.20702368021</v>
      </c>
      <c r="BA414" s="1">
        <v>0.0715299213798555</v>
      </c>
      <c r="BB414" s="1">
        <v>1230.9047549231</v>
      </c>
      <c r="BC414" s="15">
        <v>0.0749139169366549</v>
      </c>
      <c r="BD414" s="1">
        <v>16596.4642962174</v>
      </c>
      <c r="BE414" s="15">
        <v>0.561721148088042</v>
      </c>
      <c r="BF414" s="1">
        <v>0.233231838277125</v>
      </c>
      <c r="BG414" s="1">
        <v>0.149783792914399</v>
      </c>
      <c r="BH414" s="1">
        <v>0.0369023341694653</v>
      </c>
      <c r="BI414" s="1">
        <v>0.0183608865509686</v>
      </c>
    </row>
    <row r="415" ht="15.75" customHeight="1">
      <c r="A415" s="1" t="s">
        <v>1925</v>
      </c>
      <c r="B415" s="1" t="s">
        <v>969</v>
      </c>
      <c r="C415" s="1">
        <v>57.1</v>
      </c>
      <c r="D415" s="1">
        <v>19.953343844578</v>
      </c>
      <c r="E415" s="1">
        <v>1022.7248367</v>
      </c>
      <c r="F415" s="1" t="e">
        <v>#N/A</v>
      </c>
      <c r="G415" s="1">
        <v>0.0117741682786717</v>
      </c>
      <c r="H415" s="1" t="e">
        <v>#N/A</v>
      </c>
      <c r="I415" s="1">
        <v>0.0260023081500689</v>
      </c>
      <c r="J415" s="1">
        <v>0.925796853916657</v>
      </c>
      <c r="K415" s="1">
        <v>0.0368315324552583</v>
      </c>
      <c r="L415" s="1">
        <v>0.607547249197761</v>
      </c>
      <c r="M415" s="1">
        <v>0.0139862551692949</v>
      </c>
      <c r="N415" s="1">
        <v>0.151371414419189</v>
      </c>
      <c r="O415" s="1">
        <v>67159.6167684164</v>
      </c>
      <c r="P415" s="15">
        <v>0.185864949160876</v>
      </c>
      <c r="Q415" s="1">
        <v>0.171081779555405</v>
      </c>
      <c r="R415" s="1">
        <v>0.643053271283719</v>
      </c>
      <c r="S415" s="1">
        <v>10.9066926700632</v>
      </c>
      <c r="T415" s="1">
        <v>89517.3810814842</v>
      </c>
      <c r="U415" s="15">
        <v>105.218382809926</v>
      </c>
      <c r="V415" s="1">
        <v>306265.023748396</v>
      </c>
      <c r="W415" s="15">
        <v>0.751602730119329</v>
      </c>
      <c r="X415" s="1">
        <v>0.112429952826669</v>
      </c>
      <c r="Y415" s="1">
        <v>0.135967317054002</v>
      </c>
      <c r="Z415" s="1">
        <v>0.248397269880671</v>
      </c>
      <c r="AA415" s="1">
        <v>306.265023748396</v>
      </c>
      <c r="AB415" s="1">
        <v>7836.06818023411</v>
      </c>
      <c r="AC415" s="15">
        <v>776.127826875919</v>
      </c>
      <c r="AD415" s="1">
        <v>224377.456575158</v>
      </c>
      <c r="AE415" s="15" t="e">
        <v>#N/A</v>
      </c>
      <c r="AF415" s="1">
        <v>43598.2159637398</v>
      </c>
      <c r="AG415" s="15">
        <v>72086.0612407761</v>
      </c>
      <c r="AH415" s="15">
        <v>37.1125339255</v>
      </c>
      <c r="AI415" s="1">
        <v>22.6755639582954</v>
      </c>
      <c r="AJ415" s="1">
        <v>24.8521928507503</v>
      </c>
      <c r="AK415" s="1">
        <v>1.48812933182089</v>
      </c>
      <c r="AL415" s="1">
        <v>1.02565215775009</v>
      </c>
      <c r="AM415" s="1">
        <v>1.27362459195159</v>
      </c>
      <c r="AN415" s="1">
        <v>1244.12267438973</v>
      </c>
      <c r="AO415" s="1">
        <v>1.07883794565636</v>
      </c>
      <c r="AP415" s="1">
        <v>2198.30284678956</v>
      </c>
      <c r="AQ415" s="15">
        <v>3243.85592678547</v>
      </c>
      <c r="AR415" s="15">
        <v>9037.94601764559</v>
      </c>
      <c r="AS415" s="15">
        <v>1055.14037038737</v>
      </c>
      <c r="AT415" s="1">
        <v>570.10185738848</v>
      </c>
      <c r="AU415" s="1">
        <v>16105.3470189965</v>
      </c>
      <c r="AV415" s="15">
        <v>7555.11829130741</v>
      </c>
      <c r="AW415" s="15">
        <v>0.43058399097983</v>
      </c>
      <c r="AX415" s="1">
        <v>7712.83904703405</v>
      </c>
      <c r="AY415" s="15">
        <v>0.416019518658669</v>
      </c>
      <c r="AZ415" s="1">
        <v>1518.93976603969</v>
      </c>
      <c r="BA415" s="1">
        <v>0.0829313654130968</v>
      </c>
      <c r="BB415" s="1">
        <v>1248.89055733676</v>
      </c>
      <c r="BC415" s="15">
        <v>0.0704651249282713</v>
      </c>
      <c r="BD415" s="1">
        <v>18035.7876617179</v>
      </c>
      <c r="BE415" s="15">
        <v>0.537931177961027</v>
      </c>
      <c r="BF415" s="1">
        <v>0.236876176361836</v>
      </c>
      <c r="BG415" s="1">
        <v>0.162914849671371</v>
      </c>
      <c r="BH415" s="1">
        <v>0.0423723674127789</v>
      </c>
      <c r="BI415" s="1">
        <v>0.0199054285929875</v>
      </c>
    </row>
    <row r="416" ht="15.75" customHeight="1">
      <c r="A416" s="1" t="s">
        <v>1927</v>
      </c>
      <c r="B416" s="1" t="s">
        <v>971</v>
      </c>
      <c r="C416" s="1">
        <v>86.7</v>
      </c>
      <c r="D416" s="1">
        <v>17.0692479331364</v>
      </c>
      <c r="E416" s="1">
        <v>1335.75723055</v>
      </c>
      <c r="F416" s="1">
        <v>0.0136634017572657</v>
      </c>
      <c r="G416" s="1">
        <v>0.011436724630799</v>
      </c>
      <c r="H416" s="1" t="e">
        <v>#N/A</v>
      </c>
      <c r="I416" s="1">
        <v>0.0380751997357064</v>
      </c>
      <c r="J416" s="1">
        <v>0.913925210412599</v>
      </c>
      <c r="K416" s="1">
        <v>0.035143706599897</v>
      </c>
      <c r="L416" s="1">
        <v>0.381905831936178</v>
      </c>
      <c r="M416" s="1">
        <v>0.0146826260700678</v>
      </c>
      <c r="N416" s="1">
        <v>0.142885587080425</v>
      </c>
      <c r="O416" s="1">
        <v>69722.1990503285</v>
      </c>
      <c r="P416" s="15">
        <v>0.220253400612601</v>
      </c>
      <c r="Q416" s="1">
        <v>0.175216592083648</v>
      </c>
      <c r="R416" s="1">
        <v>0.604530007303751</v>
      </c>
      <c r="S416" s="1">
        <v>12.2133951277046</v>
      </c>
      <c r="T416" s="1">
        <v>90684.6523064437</v>
      </c>
      <c r="U416" s="15">
        <v>121.563839658132</v>
      </c>
      <c r="V416" s="1">
        <v>329670.704285599</v>
      </c>
      <c r="W416" s="15">
        <v>0.833749088504838</v>
      </c>
      <c r="X416" s="1">
        <v>0.0758865169262274</v>
      </c>
      <c r="Y416" s="1">
        <v>0.0903643945689349</v>
      </c>
      <c r="Z416" s="1">
        <v>0.166250911495162</v>
      </c>
      <c r="AA416" s="1">
        <v>329.670704285599</v>
      </c>
      <c r="AB416" s="1">
        <v>8092.08069609277</v>
      </c>
      <c r="AC416" s="15">
        <v>799.118941740996</v>
      </c>
      <c r="AD416" s="1">
        <v>248411.916465768</v>
      </c>
      <c r="AE416" s="15" t="e">
        <v>#N/A</v>
      </c>
      <c r="AF416" s="1">
        <v>49970.3554455653</v>
      </c>
      <c r="AG416" s="15">
        <v>84613.8145141596</v>
      </c>
      <c r="AH416" s="15">
        <v>40.002510925723</v>
      </c>
      <c r="AI416" s="1">
        <v>22.4150865813645</v>
      </c>
      <c r="AJ416" s="1">
        <v>24.4935472087312</v>
      </c>
      <c r="AK416" s="1">
        <v>1.48247009508355</v>
      </c>
      <c r="AL416" s="1">
        <v>0.892186261331898</v>
      </c>
      <c r="AM416" s="1">
        <v>1.09447838174692</v>
      </c>
      <c r="AN416" s="1">
        <v>1445.44145623304</v>
      </c>
      <c r="AO416" s="15">
        <v>1.05887449439966</v>
      </c>
      <c r="AP416" s="1">
        <v>2097.33376426977</v>
      </c>
      <c r="AQ416" s="15">
        <v>3069.85314525423</v>
      </c>
      <c r="AR416" s="15">
        <v>8860.74798908376</v>
      </c>
      <c r="AS416" s="15">
        <v>1023.04111012547</v>
      </c>
      <c r="AT416" s="1">
        <v>480.065514027548</v>
      </c>
      <c r="AU416" s="1">
        <v>15531.0415227608</v>
      </c>
      <c r="AV416" s="15">
        <v>6416.31414831101</v>
      </c>
      <c r="AW416" s="15">
        <v>0.379057484933504</v>
      </c>
      <c r="AX416" s="1">
        <v>8548.45578182873</v>
      </c>
      <c r="AY416" s="15">
        <v>0.492881916048558</v>
      </c>
      <c r="AZ416" s="1">
        <v>1444.09310285435</v>
      </c>
      <c r="BA416" s="1">
        <v>0.0837766209856484</v>
      </c>
      <c r="BB416" s="1">
        <v>760.429957408545</v>
      </c>
      <c r="BC416" s="15">
        <v>0.0442839780202237</v>
      </c>
      <c r="BD416" s="1">
        <v>17169.2929904026</v>
      </c>
      <c r="BE416" s="15">
        <v>0.549224524301559</v>
      </c>
      <c r="BF416" s="1">
        <v>0.233504049239706</v>
      </c>
      <c r="BG416" s="1">
        <v>0.154994291989865</v>
      </c>
      <c r="BH416" s="1">
        <v>0.0411695939503949</v>
      </c>
      <c r="BI416" s="1">
        <v>0.0211075405184753</v>
      </c>
    </row>
    <row r="417" ht="15.75" customHeight="1">
      <c r="A417" s="1" t="s">
        <v>1846</v>
      </c>
      <c r="B417" s="1" t="s">
        <v>973</v>
      </c>
      <c r="C417" s="1">
        <v>16.5</v>
      </c>
      <c r="D417" s="1">
        <v>362.100366751058</v>
      </c>
      <c r="E417" s="1">
        <v>2872.5998743</v>
      </c>
      <c r="F417" s="1">
        <v>0.0839161381700602</v>
      </c>
      <c r="G417" s="1">
        <v>0.0553408049901979</v>
      </c>
      <c r="H417" s="1">
        <v>0.00223616701074911</v>
      </c>
      <c r="I417" s="1">
        <v>0.0485099514673082</v>
      </c>
      <c r="J417" s="1">
        <v>0.753629376469341</v>
      </c>
      <c r="K417" s="1">
        <v>0.0575717534817829</v>
      </c>
      <c r="L417" s="1">
        <v>0.122847404983608</v>
      </c>
      <c r="M417" s="1">
        <v>0.0301554095400252</v>
      </c>
      <c r="N417" s="1">
        <v>0.126852241609724</v>
      </c>
      <c r="O417" s="1">
        <v>88809.4898204453</v>
      </c>
      <c r="P417" s="15">
        <v>0.134574445848115</v>
      </c>
      <c r="Q417" s="1">
        <v>0.167982120373802</v>
      </c>
      <c r="R417" s="1">
        <v>0.697443433778083</v>
      </c>
      <c r="S417" s="1">
        <v>25.8207544292969</v>
      </c>
      <c r="T417" s="1">
        <v>114830.474521955</v>
      </c>
      <c r="U417" s="15">
        <v>145.60506929538</v>
      </c>
      <c r="V417" s="1">
        <v>420331.67055479</v>
      </c>
      <c r="W417" s="15">
        <v>0.834263345993576</v>
      </c>
      <c r="X417" s="1">
        <v>0.14065291951888</v>
      </c>
      <c r="Y417" s="1">
        <v>0.025083734487544</v>
      </c>
      <c r="Z417" s="1">
        <v>0.165736654006424</v>
      </c>
      <c r="AA417" s="1">
        <v>420.33167055479</v>
      </c>
      <c r="AB417" s="1">
        <v>15488.9033617473</v>
      </c>
      <c r="AC417" s="15">
        <v>1373.68643221207</v>
      </c>
      <c r="AD417" s="15">
        <v>344995.036282022</v>
      </c>
      <c r="AE417" s="15" t="e">
        <v>#N/A</v>
      </c>
      <c r="AF417" s="1">
        <v>78191.1614830188</v>
      </c>
      <c r="AG417" s="15">
        <v>195649.22517822</v>
      </c>
      <c r="AH417" s="15">
        <v>88.5604398978991</v>
      </c>
      <c r="AI417" s="1">
        <v>34.0480384193009</v>
      </c>
      <c r="AJ417" s="1">
        <v>47.7429716537996</v>
      </c>
      <c r="AK417" s="1">
        <v>1.77506041704748</v>
      </c>
      <c r="AL417" s="1">
        <v>1.09871644654156</v>
      </c>
      <c r="AM417" s="1">
        <v>1.28547415648791</v>
      </c>
      <c r="AN417" s="1">
        <v>455.552066338124</v>
      </c>
      <c r="AO417" s="15">
        <v>0.587695363791475</v>
      </c>
      <c r="AP417" s="1">
        <v>2364.8796448393</v>
      </c>
      <c r="AQ417" s="15">
        <v>2992.96206179605</v>
      </c>
      <c r="AR417" s="15">
        <v>11450.270399742</v>
      </c>
      <c r="AS417" s="15">
        <v>1455.73908862578</v>
      </c>
      <c r="AT417" s="15">
        <v>752.408209836981</v>
      </c>
      <c r="AU417" s="1">
        <v>19016.2594048401</v>
      </c>
      <c r="AV417" s="15">
        <v>3128.80753359335</v>
      </c>
      <c r="AW417" s="15">
        <v>0.162016972791761</v>
      </c>
      <c r="AX417" s="1">
        <v>13970.7004417332</v>
      </c>
      <c r="AY417" s="15">
        <v>0.706607406108127</v>
      </c>
      <c r="AZ417" s="1">
        <v>2111.68794835382</v>
      </c>
      <c r="BA417" s="15">
        <v>0.105306765527908</v>
      </c>
      <c r="BB417" s="1">
        <v>498.885592480369</v>
      </c>
      <c r="BC417" s="15">
        <v>0.0260688555648596</v>
      </c>
      <c r="BD417" s="1">
        <v>19710.0815161607</v>
      </c>
      <c r="BE417" s="15">
        <v>0.593548040450041</v>
      </c>
      <c r="BF417" s="1">
        <v>0.223607436702945</v>
      </c>
      <c r="BG417" s="1">
        <v>0.131480091087838</v>
      </c>
      <c r="BH417" s="1">
        <v>0.0351394979996769</v>
      </c>
      <c r="BI417" s="1">
        <v>0.0162249337594996</v>
      </c>
    </row>
    <row r="418" ht="15.75" customHeight="1">
      <c r="A418" s="1" t="s">
        <v>1919</v>
      </c>
      <c r="B418" s="1" t="s">
        <v>975</v>
      </c>
      <c r="C418" s="1">
        <v>48.45</v>
      </c>
      <c r="D418" s="1">
        <v>38.4581710629408</v>
      </c>
      <c r="E418" s="1">
        <v>1616.77697845</v>
      </c>
      <c r="F418" s="1">
        <v>0.0223973322169442</v>
      </c>
      <c r="G418" s="1">
        <v>0.0260424948150287</v>
      </c>
      <c r="H418" s="1" t="e">
        <v>#N/A</v>
      </c>
      <c r="I418" s="1">
        <v>0.0435322795720472</v>
      </c>
      <c r="J418" s="1">
        <v>0.870106408604221</v>
      </c>
      <c r="K418" s="1">
        <v>0.0431003167296799</v>
      </c>
      <c r="L418" s="1">
        <v>0.307543368196677</v>
      </c>
      <c r="M418" s="1">
        <v>0.0332610056874012</v>
      </c>
      <c r="N418" s="1">
        <v>0.122801368455345</v>
      </c>
      <c r="O418" s="1">
        <v>71348.7268939939</v>
      </c>
      <c r="P418" s="15">
        <v>0.16948412997929</v>
      </c>
      <c r="Q418" s="1">
        <v>0.137905244733945</v>
      </c>
      <c r="R418" s="1">
        <v>0.692610625286765</v>
      </c>
      <c r="S418" s="1">
        <v>14.3750793823081</v>
      </c>
      <c r="T418" s="1">
        <v>95716.1212690812</v>
      </c>
      <c r="U418" s="15">
        <v>130.716290877843</v>
      </c>
      <c r="V418" s="1">
        <v>341010.411546413</v>
      </c>
      <c r="W418" s="15">
        <v>0.769250780259752</v>
      </c>
      <c r="X418" s="1">
        <v>0.162527603900074</v>
      </c>
      <c r="Y418" s="1">
        <v>0.068221615840174</v>
      </c>
      <c r="Z418" s="1">
        <v>0.230749219740248</v>
      </c>
      <c r="AA418" s="1">
        <v>341.010411546413</v>
      </c>
      <c r="AB418" s="1">
        <v>9263.65212990518</v>
      </c>
      <c r="AC418" s="15">
        <v>899.682307694972</v>
      </c>
      <c r="AD418" s="1">
        <v>246423.115922774</v>
      </c>
      <c r="AE418" s="15" t="e">
        <v>#N/A</v>
      </c>
      <c r="AF418" s="1">
        <v>49715.6100296588</v>
      </c>
      <c r="AG418" s="15">
        <v>92378.3921456821</v>
      </c>
      <c r="AH418" s="15">
        <v>47.7392284183252</v>
      </c>
      <c r="AI418" s="1">
        <v>25.5465379919743</v>
      </c>
      <c r="AJ418" s="1">
        <v>28.7085911537519</v>
      </c>
      <c r="AK418" s="1">
        <v>1.86554874672733</v>
      </c>
      <c r="AL418" s="1">
        <v>1.2309033519552</v>
      </c>
      <c r="AM418" s="1">
        <v>1.55295229054406</v>
      </c>
      <c r="AN418" s="1">
        <v>882.150414998693</v>
      </c>
      <c r="AO418" s="15">
        <v>0.88703712147932</v>
      </c>
      <c r="AP418" s="1">
        <v>1994.9609321455</v>
      </c>
      <c r="AQ418" s="15">
        <v>2814.98948751932</v>
      </c>
      <c r="AR418" s="15">
        <v>8425.36808234325</v>
      </c>
      <c r="AS418" s="15">
        <v>921.154994999861</v>
      </c>
      <c r="AT418" s="1">
        <v>487.437261603965</v>
      </c>
      <c r="AU418" s="1">
        <v>14643.9107586119</v>
      </c>
      <c r="AV418" s="15">
        <v>5021.71077300458</v>
      </c>
      <c r="AW418" s="15">
        <v>0.310811941821845</v>
      </c>
      <c r="AX418" s="1">
        <v>9069.98093538846</v>
      </c>
      <c r="AY418" s="15">
        <v>0.547447695885477</v>
      </c>
      <c r="AZ418" s="1">
        <v>1587.03170100862</v>
      </c>
      <c r="BA418" s="1">
        <v>0.0968256870433658</v>
      </c>
      <c r="BB418" s="1">
        <v>718.788362541296</v>
      </c>
      <c r="BC418" s="15">
        <v>0.0449146752523395</v>
      </c>
      <c r="BD418" s="1">
        <v>16397.511771943</v>
      </c>
      <c r="BE418" s="15">
        <v>0.550669530276325</v>
      </c>
      <c r="BF418" s="1">
        <v>0.221973011946063</v>
      </c>
      <c r="BG418" s="1">
        <v>0.164833997684757</v>
      </c>
      <c r="BH418" s="1">
        <v>0.0397943859209312</v>
      </c>
      <c r="BI418" s="1">
        <v>0.022729074171924</v>
      </c>
    </row>
    <row r="419" ht="15.75" customHeight="1">
      <c r="A419" s="1" t="s">
        <v>1920</v>
      </c>
      <c r="B419" s="1" t="s">
        <v>977</v>
      </c>
      <c r="C419" s="1">
        <v>52.35</v>
      </c>
      <c r="D419" s="1">
        <v>13.2429481461809</v>
      </c>
      <c r="E419" s="1">
        <v>669.3505645</v>
      </c>
      <c r="F419" s="1" t="e">
        <v>#N/A</v>
      </c>
      <c r="G419" s="1">
        <v>0.0136125995397705</v>
      </c>
      <c r="H419" s="1" t="e">
        <v>#N/A</v>
      </c>
      <c r="I419" s="1">
        <v>0.0250119787040381</v>
      </c>
      <c r="J419" s="1">
        <v>0.95480759962633</v>
      </c>
      <c r="K419" s="1">
        <v>0.0232010548570527</v>
      </c>
      <c r="L419" s="1">
        <v>0.188257972732852</v>
      </c>
      <c r="M419" s="1" t="e">
        <v>#N/A</v>
      </c>
      <c r="N419" s="1">
        <v>0.105686352017161</v>
      </c>
      <c r="O419" s="1">
        <v>70040.4602283077</v>
      </c>
      <c r="P419" s="15">
        <v>0.159541287119228</v>
      </c>
      <c r="Q419" s="1">
        <v>0.157915849063202</v>
      </c>
      <c r="R419" s="1">
        <v>0.68254286381757</v>
      </c>
      <c r="S419" s="1">
        <v>7.08443876461017</v>
      </c>
      <c r="T419" s="1">
        <v>85773.0563198645</v>
      </c>
      <c r="U419" s="15">
        <v>115.840193149745</v>
      </c>
      <c r="V419" s="1">
        <v>228703.026663392</v>
      </c>
      <c r="W419" s="15">
        <v>0.89501366117177</v>
      </c>
      <c r="X419" s="1">
        <v>0.0652291090080882</v>
      </c>
      <c r="Y419" s="1">
        <v>0.0397572298201421</v>
      </c>
      <c r="Z419" s="1">
        <v>0.10498633882823</v>
      </c>
      <c r="AA419" s="1">
        <v>228.703026663392</v>
      </c>
      <c r="AB419" s="1">
        <v>4962.77941063871</v>
      </c>
      <c r="AC419" s="15">
        <v>612.810279477997</v>
      </c>
      <c r="AD419" s="1">
        <v>173270.543658177</v>
      </c>
      <c r="AE419" s="15" t="e">
        <v>#N/A</v>
      </c>
      <c r="AF419" s="1">
        <v>51818.875041217</v>
      </c>
      <c r="AG419" s="15">
        <v>98068.1481489785</v>
      </c>
      <c r="AH419" s="15">
        <v>33.0287459389239</v>
      </c>
      <c r="AI419" s="1">
        <v>21.0279658078267</v>
      </c>
      <c r="AJ419" s="1">
        <v>23.0504194302131</v>
      </c>
      <c r="AK419" s="1">
        <v>1.32332788450199</v>
      </c>
      <c r="AL419" s="1">
        <v>0.719534263647901</v>
      </c>
      <c r="AM419" s="1">
        <v>1.09167385787915</v>
      </c>
      <c r="AN419" s="1">
        <v>2678.50799803128</v>
      </c>
      <c r="AO419" s="15">
        <v>1.17309582323677</v>
      </c>
      <c r="AP419" s="1">
        <v>2037.49758994937</v>
      </c>
      <c r="AQ419" s="15">
        <v>2820.47136601765</v>
      </c>
      <c r="AR419" s="15">
        <v>9142.83340236131</v>
      </c>
      <c r="AS419" s="15">
        <v>622.685224462823</v>
      </c>
      <c r="AT419" s="1">
        <v>533.278414826824</v>
      </c>
      <c r="AU419" s="1">
        <v>15156.765997618</v>
      </c>
      <c r="AV419" s="15">
        <v>8654.63423131848</v>
      </c>
      <c r="AW419" s="15">
        <v>0.47845650557724</v>
      </c>
      <c r="AX419" s="1">
        <v>7126.25075805798</v>
      </c>
      <c r="AY419" s="15">
        <v>0.395657407720011</v>
      </c>
      <c r="AZ419" s="1">
        <v>1645.60582361655</v>
      </c>
      <c r="BA419" s="1">
        <v>0.090657753914077</v>
      </c>
      <c r="BB419" s="1">
        <v>630.949434257882</v>
      </c>
      <c r="BC419" s="15">
        <v>0.0352283327726368</v>
      </c>
      <c r="BD419" s="1">
        <v>18057.4402472509</v>
      </c>
      <c r="BE419" s="15">
        <v>0.555478251033044</v>
      </c>
      <c r="BF419" s="1">
        <v>0.237825352186966</v>
      </c>
      <c r="BG419" s="1">
        <v>0.127586555333847</v>
      </c>
      <c r="BH419" s="1">
        <v>0.0403379709181838</v>
      </c>
      <c r="BI419" s="1">
        <v>0.0387718705279594</v>
      </c>
    </row>
    <row r="420" ht="15.75" customHeight="1">
      <c r="A420" s="1" t="s">
        <v>1483</v>
      </c>
      <c r="B420" s="1" t="s">
        <v>979</v>
      </c>
      <c r="C420" s="1">
        <v>10.3</v>
      </c>
      <c r="D420" s="1">
        <v>331.134565154404</v>
      </c>
      <c r="E420" s="1">
        <v>2925.3418682</v>
      </c>
      <c r="F420" s="1">
        <v>0.00607648699114137</v>
      </c>
      <c r="G420" s="1">
        <v>0.386388693174256</v>
      </c>
      <c r="H420" s="1">
        <v>0.00223780016323744</v>
      </c>
      <c r="I420" s="1">
        <v>0.141907903372307</v>
      </c>
      <c r="J420" s="1">
        <v>0.33035438734249</v>
      </c>
      <c r="K420" s="1">
        <v>0.14501171481255</v>
      </c>
      <c r="L420" s="1">
        <v>0.996874355989078</v>
      </c>
      <c r="M420" s="1">
        <v>0.0601310197208331</v>
      </c>
      <c r="N420" s="1">
        <v>0.212364679353404</v>
      </c>
      <c r="O420" s="1">
        <v>72416.7474790147</v>
      </c>
      <c r="P420" s="15">
        <v>0.246455618842227</v>
      </c>
      <c r="Q420" s="1">
        <v>0.181359111395459</v>
      </c>
      <c r="R420" s="1">
        <v>0.572185269762314</v>
      </c>
      <c r="S420" s="1">
        <v>40.4912367354501</v>
      </c>
      <c r="T420" s="1">
        <v>96741.4957479224</v>
      </c>
      <c r="U420" s="15">
        <v>95.260128960352</v>
      </c>
      <c r="V420" s="1">
        <v>176485.729279113</v>
      </c>
      <c r="W420" s="15">
        <v>0.692419914556976</v>
      </c>
      <c r="X420" s="1">
        <v>0.238357400695222</v>
      </c>
      <c r="Y420" s="1">
        <v>0.069222684747802</v>
      </c>
      <c r="Z420" s="1">
        <v>0.307580085443024</v>
      </c>
      <c r="AA420" s="1">
        <v>176.485729279113</v>
      </c>
      <c r="AB420" s="1">
        <v>6059.44325437321</v>
      </c>
      <c r="AC420" s="15">
        <v>627.599242145903</v>
      </c>
      <c r="AD420" s="1">
        <v>85500.5739886303</v>
      </c>
      <c r="AE420" s="15" t="e">
        <v>#N/A</v>
      </c>
      <c r="AF420" s="1">
        <v>33784.4069284398</v>
      </c>
      <c r="AG420" s="15">
        <v>47661.2587718858</v>
      </c>
      <c r="AH420" s="15">
        <v>55.3540880933108</v>
      </c>
      <c r="AI420" s="1">
        <v>30.053270820703</v>
      </c>
      <c r="AJ420" s="1">
        <v>37.5136498814059</v>
      </c>
      <c r="AK420" s="1">
        <v>2.17902434680643</v>
      </c>
      <c r="AL420" s="1">
        <v>1.42232050873737</v>
      </c>
      <c r="AM420" s="1">
        <v>1.77803745514305</v>
      </c>
      <c r="AN420" s="1">
        <v>0.536213738657897</v>
      </c>
      <c r="AO420" s="1">
        <v>1.20368873582511</v>
      </c>
      <c r="AP420" s="1">
        <v>2936.63090385601</v>
      </c>
      <c r="AQ420" s="15">
        <v>4105.50032170767</v>
      </c>
      <c r="AR420" s="15">
        <v>10572.4147003818</v>
      </c>
      <c r="AS420" s="15">
        <v>1484.29156749181</v>
      </c>
      <c r="AT420" s="15">
        <v>703.831965036926</v>
      </c>
      <c r="AU420" s="1">
        <v>19802.6694584742</v>
      </c>
      <c r="AV420" s="15">
        <v>11136.1135940921</v>
      </c>
      <c r="AW420" s="15">
        <v>0.550117609476545</v>
      </c>
      <c r="AX420" s="1">
        <v>5154.31749242605</v>
      </c>
      <c r="AY420" s="15">
        <v>0.243656287799181</v>
      </c>
      <c r="AZ420" s="1">
        <v>1119.73956598216</v>
      </c>
      <c r="BA420" s="1">
        <v>0.0541136172105391</v>
      </c>
      <c r="BB420" s="1">
        <v>3129.40032379374</v>
      </c>
      <c r="BC420" s="15">
        <v>0.152112485548854</v>
      </c>
      <c r="BD420" s="1">
        <v>20539.5709762941</v>
      </c>
      <c r="BE420" s="15">
        <v>0.552381972351991</v>
      </c>
      <c r="BF420" s="1">
        <v>0.215167606318254</v>
      </c>
      <c r="BG420" s="1">
        <v>0.183119331586805</v>
      </c>
      <c r="BH420" s="1">
        <v>0.0304981704215543</v>
      </c>
      <c r="BI420" s="1">
        <v>0.0188329193213955</v>
      </c>
    </row>
    <row r="421" ht="15.75" customHeight="1">
      <c r="A421" s="1" t="s">
        <v>1926</v>
      </c>
      <c r="B421" s="1" t="s">
        <v>981</v>
      </c>
      <c r="C421" s="1">
        <v>112.9</v>
      </c>
      <c r="D421" s="1">
        <v>7.1151392836607</v>
      </c>
      <c r="E421" s="1">
        <v>755.07941965</v>
      </c>
      <c r="F421" s="1">
        <v>0.0136017026014067</v>
      </c>
      <c r="G421" s="1">
        <v>0.0112620184385591</v>
      </c>
      <c r="H421" s="1" t="e">
        <v>#N/A</v>
      </c>
      <c r="I421" s="1">
        <v>0.0270605495376788</v>
      </c>
      <c r="J421" s="1">
        <v>0.944219394303316</v>
      </c>
      <c r="K421" s="1">
        <v>0.0252494360599463</v>
      </c>
      <c r="L421" s="1">
        <v>0.431764885487787</v>
      </c>
      <c r="M421" s="1" t="e">
        <v>#N/A</v>
      </c>
      <c r="N421" s="1">
        <v>0.154998650416449</v>
      </c>
      <c r="O421" s="1">
        <v>64621.3108588397</v>
      </c>
      <c r="P421" s="15">
        <v>0.196394417554244</v>
      </c>
      <c r="Q421" s="1">
        <v>0.150218907820543</v>
      </c>
      <c r="R421" s="1">
        <v>0.653386674625213</v>
      </c>
      <c r="S421" s="1">
        <v>8.73763502715274</v>
      </c>
      <c r="T421" s="1">
        <v>83938.9311219729</v>
      </c>
      <c r="U421" s="15">
        <v>100.047009565635</v>
      </c>
      <c r="V421" s="1">
        <v>318782.497888201</v>
      </c>
      <c r="W421" s="15">
        <v>0.761655927190164</v>
      </c>
      <c r="X421" s="1">
        <v>0.0380076147992423</v>
      </c>
      <c r="Y421" s="1">
        <v>0.200336458010593</v>
      </c>
      <c r="Z421" s="1">
        <v>0.238344072809836</v>
      </c>
      <c r="AA421" s="1">
        <v>318.782497888201</v>
      </c>
      <c r="AB421" s="1">
        <v>8291.06923997727</v>
      </c>
      <c r="AC421" s="15">
        <v>629.576936715282</v>
      </c>
      <c r="AD421" s="1">
        <v>242881.337502679</v>
      </c>
      <c r="AE421" s="15" t="e">
        <v>#N/A</v>
      </c>
      <c r="AF421" s="1">
        <v>42706.7308423102</v>
      </c>
      <c r="AG421" s="15">
        <v>70220.7627193889</v>
      </c>
      <c r="AH421" s="15">
        <v>34.1237572716687</v>
      </c>
      <c r="AI421" s="1">
        <v>20.6616151782135</v>
      </c>
      <c r="AJ421" s="1">
        <v>23.8394685275083</v>
      </c>
      <c r="AK421" s="1">
        <v>1.25561756009847</v>
      </c>
      <c r="AL421" s="1">
        <v>0.746424729572693</v>
      </c>
      <c r="AM421" s="1">
        <v>1.04662051427708</v>
      </c>
      <c r="AN421" s="1">
        <v>1852.53818882839</v>
      </c>
      <c r="AO421" s="15">
        <v>1.37568129832261</v>
      </c>
      <c r="AP421" s="1">
        <v>2400.82007511248</v>
      </c>
      <c r="AQ421" s="15">
        <v>3392.74745256262</v>
      </c>
      <c r="AR421" s="15">
        <v>9646.88832517301</v>
      </c>
      <c r="AS421" s="15">
        <v>1016.28734677433</v>
      </c>
      <c r="AT421" s="1">
        <v>622.747077675566</v>
      </c>
      <c r="AU421" s="1">
        <v>17079.490277298</v>
      </c>
      <c r="AV421" s="15">
        <v>8840.38454174443</v>
      </c>
      <c r="AW421" s="15">
        <v>0.452664509693643</v>
      </c>
      <c r="AX421" s="1">
        <v>8067.9467432537</v>
      </c>
      <c r="AY421" s="15">
        <v>0.39080328169096</v>
      </c>
      <c r="AZ421" s="1">
        <v>2042.91731287649</v>
      </c>
      <c r="BA421" s="1">
        <v>0.102002706665933</v>
      </c>
      <c r="BB421" s="1">
        <v>1090.14706189119</v>
      </c>
      <c r="BC421" s="15">
        <v>0.0545295019611247</v>
      </c>
      <c r="BD421" s="1">
        <v>20041.3956597658</v>
      </c>
      <c r="BE421" s="15">
        <v>0.534288974199986</v>
      </c>
      <c r="BF421" s="1">
        <v>0.237680390344375</v>
      </c>
      <c r="BG421" s="1">
        <v>0.154579685857815</v>
      </c>
      <c r="BH421" s="1">
        <v>0.0446186508242054</v>
      </c>
      <c r="BI421" s="1">
        <v>0.0288322987736186</v>
      </c>
    </row>
    <row r="422" ht="15.75" customHeight="1">
      <c r="A422" s="1" t="s">
        <v>1921</v>
      </c>
      <c r="B422" s="1" t="s">
        <v>984</v>
      </c>
      <c r="C422" s="1">
        <v>72.45</v>
      </c>
      <c r="D422" s="1">
        <v>9.46591265407559</v>
      </c>
      <c r="E422" s="1">
        <v>589.73916015</v>
      </c>
      <c r="F422" s="1" t="e">
        <v>#N/A</v>
      </c>
      <c r="G422" s="1">
        <v>0.0379965390791095</v>
      </c>
      <c r="H422" s="1" t="e">
        <v>#N/A</v>
      </c>
      <c r="I422" s="1">
        <v>0.0347166002959695</v>
      </c>
      <c r="J422" s="1">
        <v>0.934971298557746</v>
      </c>
      <c r="K422" s="1">
        <v>0.027828268351603</v>
      </c>
      <c r="L422" s="1">
        <v>0.370281335809941</v>
      </c>
      <c r="M422" s="1" t="e">
        <v>#N/A</v>
      </c>
      <c r="N422" s="1">
        <v>0.135433085002869</v>
      </c>
      <c r="O422" s="1">
        <v>65174.787845593</v>
      </c>
      <c r="P422" s="15">
        <v>0.188862856121401</v>
      </c>
      <c r="Q422" s="1">
        <v>0.184581220181286</v>
      </c>
      <c r="R422" s="1">
        <v>0.626555923697313</v>
      </c>
      <c r="S422" s="1">
        <v>7.27741065875952</v>
      </c>
      <c r="T422" s="1">
        <v>85333.0004369778</v>
      </c>
      <c r="U422" s="15">
        <v>89.0535852189913</v>
      </c>
      <c r="V422" s="1">
        <v>262413.621914878</v>
      </c>
      <c r="W422" s="15">
        <v>0.840146667760791</v>
      </c>
      <c r="X422" s="1">
        <v>0.046694161294835</v>
      </c>
      <c r="Y422" s="1">
        <v>0.113159170944374</v>
      </c>
      <c r="Z422" s="1">
        <v>0.159853332239209</v>
      </c>
      <c r="AA422" s="1">
        <v>262.413621914878</v>
      </c>
      <c r="AB422" s="1">
        <v>5941.34209963062</v>
      </c>
      <c r="AC422" s="15">
        <v>642.484987606431</v>
      </c>
      <c r="AD422" s="1">
        <v>197860.358157739</v>
      </c>
      <c r="AE422" s="15" t="e">
        <v>#N/A</v>
      </c>
      <c r="AF422" s="1">
        <v>46171.5758170991</v>
      </c>
      <c r="AG422" s="15">
        <v>76359.4821136207</v>
      </c>
      <c r="AH422" s="15">
        <v>33.1107716000534</v>
      </c>
      <c r="AI422" s="1">
        <v>20.595001272742</v>
      </c>
      <c r="AJ422" s="1">
        <v>22.6576388434593</v>
      </c>
      <c r="AK422" s="1">
        <v>1.71417468147931</v>
      </c>
      <c r="AL422" s="1">
        <v>1.08337297960372</v>
      </c>
      <c r="AM422" s="1">
        <v>1.48298130186063</v>
      </c>
      <c r="AN422" s="1">
        <v>2376.51265543147</v>
      </c>
      <c r="AO422" s="15">
        <v>1.3644502427872</v>
      </c>
      <c r="AP422" s="1">
        <v>2484.8919878871</v>
      </c>
      <c r="AQ422" s="15">
        <v>3422.85226656234</v>
      </c>
      <c r="AR422" s="15">
        <v>9385.80905936809</v>
      </c>
      <c r="AS422" s="15">
        <v>897.749663368696</v>
      </c>
      <c r="AT422" s="1">
        <v>544.151977152708</v>
      </c>
      <c r="AU422" s="1">
        <v>16735.4549543389</v>
      </c>
      <c r="AV422" s="15">
        <v>9316.74455232504</v>
      </c>
      <c r="AW422" s="15">
        <v>0.482504961851732</v>
      </c>
      <c r="AX422" s="1">
        <v>7267.19261397513</v>
      </c>
      <c r="AY422" s="15">
        <v>0.374556651927297</v>
      </c>
      <c r="AZ422" s="1">
        <v>1786.91740521358</v>
      </c>
      <c r="BA422" s="1">
        <v>0.0931939368502265</v>
      </c>
      <c r="BB422" s="1">
        <v>961.295229661353</v>
      </c>
      <c r="BC422" s="15">
        <v>0.0497444493565658</v>
      </c>
      <c r="BD422" s="1">
        <v>19332.1498011751</v>
      </c>
      <c r="BE422" s="15">
        <v>0.536299422947591</v>
      </c>
      <c r="BF422" s="1">
        <v>0.227193837920282</v>
      </c>
      <c r="BG422" s="1">
        <v>0.165357024785607</v>
      </c>
      <c r="BH422" s="1">
        <v>0.0399153977466089</v>
      </c>
      <c r="BI422" s="1">
        <v>0.0312343165999109</v>
      </c>
    </row>
    <row r="423" ht="15.75" customHeight="1">
      <c r="A423" s="1" t="s">
        <v>1873</v>
      </c>
      <c r="B423" s="1" t="s">
        <v>986</v>
      </c>
      <c r="C423" s="1">
        <v>115.45</v>
      </c>
      <c r="D423" s="1">
        <v>7.58703343805443</v>
      </c>
      <c r="E423" s="1">
        <v>825.82406405</v>
      </c>
      <c r="F423" s="1">
        <v>0.0223480783697496</v>
      </c>
      <c r="G423" s="1" t="e">
        <v>#N/A</v>
      </c>
      <c r="H423" s="1" t="e">
        <v>#N/A</v>
      </c>
      <c r="I423" s="1">
        <v>0.0249726271631198</v>
      </c>
      <c r="J423" s="1">
        <v>0.945652648872149</v>
      </c>
      <c r="K423" s="1">
        <v>0.0236751030415675</v>
      </c>
      <c r="L423" s="1">
        <v>0.443911424465093</v>
      </c>
      <c r="M423" s="1">
        <v>0.018019501998284</v>
      </c>
      <c r="N423" s="1">
        <v>0.150484093079326</v>
      </c>
      <c r="O423" s="1">
        <v>65424.210579779</v>
      </c>
      <c r="P423" s="15">
        <v>0.193136067602001</v>
      </c>
      <c r="Q423" s="1">
        <v>0.149323949933019</v>
      </c>
      <c r="R423" s="1">
        <v>0.65753998246498</v>
      </c>
      <c r="S423" s="1">
        <v>9.08491874777368</v>
      </c>
      <c r="T423" s="1">
        <v>84778.7244154805</v>
      </c>
      <c r="U423" s="15">
        <v>106.906423388785</v>
      </c>
      <c r="V423" s="1">
        <v>290365.146692409</v>
      </c>
      <c r="W423" s="15">
        <v>0.777403083999452</v>
      </c>
      <c r="X423" s="1">
        <v>0.0571064032349705</v>
      </c>
      <c r="Y423" s="1">
        <v>0.165490512765578</v>
      </c>
      <c r="Z423" s="1">
        <v>0.222596916000548</v>
      </c>
      <c r="AA423" s="1">
        <v>290.365146692409</v>
      </c>
      <c r="AB423" s="1">
        <v>7636.48811475924</v>
      </c>
      <c r="AC423" s="15">
        <v>597.225581053229</v>
      </c>
      <c r="AD423" s="1">
        <v>218227.147362633</v>
      </c>
      <c r="AE423" s="15" t="e">
        <v>#N/A</v>
      </c>
      <c r="AF423" s="1">
        <v>42450.0825737132</v>
      </c>
      <c r="AG423" s="15">
        <v>70707.2963887232</v>
      </c>
      <c r="AH423" s="15">
        <v>33.288058873239</v>
      </c>
      <c r="AI423" s="1">
        <v>20.53132719947</v>
      </c>
      <c r="AJ423" s="1">
        <v>22.8943247867813</v>
      </c>
      <c r="AK423" s="1">
        <v>1.06694569251696</v>
      </c>
      <c r="AL423" s="1">
        <v>0.495389312531352</v>
      </c>
      <c r="AM423" s="1">
        <v>0.850301632087526</v>
      </c>
      <c r="AN423" s="1">
        <v>1769.7869862648</v>
      </c>
      <c r="AO423" s="15">
        <v>1.3822463728843</v>
      </c>
      <c r="AP423" s="1">
        <v>2286.85995082078</v>
      </c>
      <c r="AQ423" s="15">
        <v>3353.38684600541</v>
      </c>
      <c r="AR423" s="15">
        <v>9632.39773310648</v>
      </c>
      <c r="AS423" s="15">
        <v>988.781337995209</v>
      </c>
      <c r="AT423" s="1">
        <v>610.96103935941</v>
      </c>
      <c r="AU423" s="1">
        <v>16872.3869072873</v>
      </c>
      <c r="AV423" s="15">
        <v>8756.09017944843</v>
      </c>
      <c r="AW423" s="15">
        <v>0.466919248310243</v>
      </c>
      <c r="AX423" s="1">
        <v>7411.87465222533</v>
      </c>
      <c r="AY423" s="15">
        <v>0.378785862983952</v>
      </c>
      <c r="AZ423" s="1">
        <v>1879.51869189519</v>
      </c>
      <c r="BA423" s="1">
        <v>0.0965148078344767</v>
      </c>
      <c r="BB423" s="1">
        <v>1103.48274918715</v>
      </c>
      <c r="BC423" s="15">
        <v>0.0577800808842616</v>
      </c>
      <c r="BD423" s="1">
        <v>19150.9662727561</v>
      </c>
      <c r="BE423" s="15">
        <v>0.533245403274352</v>
      </c>
      <c r="BF423" s="1">
        <v>0.236157195815255</v>
      </c>
      <c r="BG423" s="1">
        <v>0.150045917297438</v>
      </c>
      <c r="BH423" s="1">
        <v>0.046048521837542</v>
      </c>
      <c r="BI423" s="1">
        <v>0.0345029617754132</v>
      </c>
    </row>
    <row r="424" ht="15.75" customHeight="1">
      <c r="A424" s="1" t="s">
        <v>1484</v>
      </c>
      <c r="B424" s="1" t="s">
        <v>988</v>
      </c>
      <c r="C424" s="1">
        <v>29.5</v>
      </c>
      <c r="D424" s="1">
        <v>249.810093259862</v>
      </c>
      <c r="E424" s="1">
        <v>6179.0295305</v>
      </c>
      <c r="F424" s="1">
        <v>0.0412675766014007</v>
      </c>
      <c r="G424" s="1">
        <v>0.166286821441288</v>
      </c>
      <c r="H424" s="1">
        <v>0.00169205966575878</v>
      </c>
      <c r="I424" s="1">
        <v>0.11605166170539</v>
      </c>
      <c r="J424" s="1">
        <v>0.586859031209813</v>
      </c>
      <c r="K424" s="1">
        <v>0.0881789442896962</v>
      </c>
      <c r="L424" s="1">
        <v>0.686620013984983</v>
      </c>
      <c r="M424" s="1">
        <v>0.0840907846980332</v>
      </c>
      <c r="N424" s="1">
        <v>0.187837439840945</v>
      </c>
      <c r="O424" s="1">
        <v>77469.7418617107</v>
      </c>
      <c r="P424" s="15">
        <v>0.219744422514761</v>
      </c>
      <c r="Q424" s="1">
        <v>0.152486677990399</v>
      </c>
      <c r="R424" s="1">
        <v>0.62776889949484</v>
      </c>
      <c r="S424" s="1">
        <v>57.6596422394836</v>
      </c>
      <c r="T424" s="1">
        <v>106164.494318178</v>
      </c>
      <c r="U424" s="15">
        <v>143.712483442925</v>
      </c>
      <c r="V424" s="1">
        <v>267502.071691224</v>
      </c>
      <c r="W424" s="15">
        <v>0.749078496311316</v>
      </c>
      <c r="X424" s="1">
        <v>0.204821485843477</v>
      </c>
      <c r="Y424" s="1">
        <v>0.0461000178452071</v>
      </c>
      <c r="Z424" s="1">
        <v>0.250921503688684</v>
      </c>
      <c r="AA424" s="1">
        <v>267.502071691224</v>
      </c>
      <c r="AB424" s="1">
        <v>8511.82643494246</v>
      </c>
      <c r="AC424" s="15">
        <v>825.950966055186</v>
      </c>
      <c r="AD424" s="1">
        <v>183322.457538574</v>
      </c>
      <c r="AE424" s="15" t="e">
        <v>#N/A</v>
      </c>
      <c r="AF424" s="1">
        <v>43760.5514963509</v>
      </c>
      <c r="AG424" s="15">
        <v>67907.3051108984</v>
      </c>
      <c r="AH424" s="15">
        <v>63.2860615362564</v>
      </c>
      <c r="AI424" s="1">
        <v>27.4282823611304</v>
      </c>
      <c r="AJ424" s="1">
        <v>39.0040208029265</v>
      </c>
      <c r="AK424" s="1">
        <v>1.89915835903109</v>
      </c>
      <c r="AL424" s="1">
        <v>1.17622922382618</v>
      </c>
      <c r="AM424" s="1">
        <v>1.53252829913154</v>
      </c>
      <c r="AN424" s="1">
        <v>171.25444647525</v>
      </c>
      <c r="AO424" s="15">
        <v>0.951158118661757</v>
      </c>
      <c r="AP424" s="1">
        <v>1905.76028175206</v>
      </c>
      <c r="AQ424" s="15">
        <v>2825.43243042039</v>
      </c>
      <c r="AR424" s="15">
        <v>9593.71198460725</v>
      </c>
      <c r="AS424" s="15">
        <v>1215.51468874308</v>
      </c>
      <c r="AT424" s="1">
        <v>586.424673990316</v>
      </c>
      <c r="AU424" s="1">
        <v>16126.8440595131</v>
      </c>
      <c r="AV424" s="15">
        <v>6449.9164654361</v>
      </c>
      <c r="AW424" s="15">
        <v>0.386053217141131</v>
      </c>
      <c r="AX424" s="1">
        <v>7702.00033186865</v>
      </c>
      <c r="AY424" s="15">
        <v>0.450094170530659</v>
      </c>
      <c r="AZ424" s="1">
        <v>1342.07288157497</v>
      </c>
      <c r="BA424" s="1">
        <v>0.0805495717692502</v>
      </c>
      <c r="BB424" s="1">
        <v>1400.70518176752</v>
      </c>
      <c r="BC424" s="15">
        <v>0.0833030405497534</v>
      </c>
      <c r="BD424" s="1">
        <v>16894.6948606472</v>
      </c>
      <c r="BE424" s="15">
        <v>0.571780151772909</v>
      </c>
      <c r="BF424" s="1">
        <v>0.231728593743021</v>
      </c>
      <c r="BG424" s="1">
        <v>0.147720565001954</v>
      </c>
      <c r="BH424" s="1">
        <v>0.0362847923880471</v>
      </c>
      <c r="BI424" s="1">
        <v>0.0124858970940693</v>
      </c>
    </row>
    <row r="425" ht="15.75" customHeight="1">
      <c r="A425" s="1" t="s">
        <v>1807</v>
      </c>
      <c r="B425" s="1" t="s">
        <v>990</v>
      </c>
      <c r="C425" s="1">
        <v>93.25</v>
      </c>
      <c r="D425" s="1">
        <v>8.93758845481728</v>
      </c>
      <c r="E425" s="1">
        <v>772.7976536</v>
      </c>
      <c r="F425" s="1">
        <v>0.0223480783697496</v>
      </c>
      <c r="G425" s="1">
        <v>0.0184627642268474</v>
      </c>
      <c r="H425" s="1" t="e">
        <v>#N/A</v>
      </c>
      <c r="I425" s="1">
        <v>0.0765748226061818</v>
      </c>
      <c r="J425" s="1">
        <v>0.883645991143414</v>
      </c>
      <c r="K425" s="1">
        <v>0.0295721637536843</v>
      </c>
      <c r="L425" s="1">
        <v>0.378183981716936</v>
      </c>
      <c r="M425" s="1">
        <v>0.0200504559498406</v>
      </c>
      <c r="N425" s="1">
        <v>0.147300251115257</v>
      </c>
      <c r="O425" s="1">
        <v>67851.3867380125</v>
      </c>
      <c r="P425" s="15">
        <v>0.186732832910197</v>
      </c>
      <c r="Q425" s="1">
        <v>0.147016372105565</v>
      </c>
      <c r="R425" s="1">
        <v>0.666250794984239</v>
      </c>
      <c r="S425" s="1">
        <v>9.05989262436407</v>
      </c>
      <c r="T425" s="1">
        <v>79510.4975111012</v>
      </c>
      <c r="U425" s="15">
        <v>98.904693513784</v>
      </c>
      <c r="V425" s="1">
        <v>309527.139977331</v>
      </c>
      <c r="W425" s="15">
        <v>0.742172499193948</v>
      </c>
      <c r="X425" s="1">
        <v>0.0613119715611731</v>
      </c>
      <c r="Y425" s="1">
        <v>0.196515529244879</v>
      </c>
      <c r="Z425" s="1">
        <v>0.257827500806052</v>
      </c>
      <c r="AA425" s="1">
        <v>309.527139977331</v>
      </c>
      <c r="AB425" s="1">
        <v>8006.14769102606</v>
      </c>
      <c r="AC425" s="15">
        <v>634.283021844827</v>
      </c>
      <c r="AD425" s="1">
        <v>240930.350892524</v>
      </c>
      <c r="AE425" s="15" t="e">
        <v>#N/A</v>
      </c>
      <c r="AF425" s="1">
        <v>44624.3085370888</v>
      </c>
      <c r="AG425" s="15">
        <v>75156.2804487651</v>
      </c>
      <c r="AH425" s="15">
        <v>37.4717933443873</v>
      </c>
      <c r="AI425" s="1">
        <v>21.5316137704584</v>
      </c>
      <c r="AJ425" s="1">
        <v>26.6194580172877</v>
      </c>
      <c r="AK425" s="1">
        <v>1.7333453791338</v>
      </c>
      <c r="AL425" s="1">
        <v>0.960825340638503</v>
      </c>
      <c r="AM425" s="1">
        <v>1.4784440722173</v>
      </c>
      <c r="AN425" s="1">
        <v>2034.96400212155</v>
      </c>
      <c r="AO425" s="15">
        <v>1.35592977810808</v>
      </c>
      <c r="AP425" s="1">
        <v>2334.57882033611</v>
      </c>
      <c r="AQ425" s="15">
        <v>3426.64126781971</v>
      </c>
      <c r="AR425" s="15">
        <v>9694.7656105047</v>
      </c>
      <c r="AS425" s="15">
        <v>972.78148619886</v>
      </c>
      <c r="AT425" s="1">
        <v>484.43645986246</v>
      </c>
      <c r="AU425" s="1">
        <v>16913.2036447218</v>
      </c>
      <c r="AV425" s="15">
        <v>7753.93568505059</v>
      </c>
      <c r="AW425" s="15">
        <v>0.409366261849966</v>
      </c>
      <c r="AX425" s="1">
        <v>8724.92728110367</v>
      </c>
      <c r="AY425" s="15">
        <v>0.452960928727749</v>
      </c>
      <c r="AZ425" s="1">
        <v>1678.51247917008</v>
      </c>
      <c r="BA425" s="1">
        <v>0.0875476670165956</v>
      </c>
      <c r="BB425" s="1">
        <v>958.842842852965</v>
      </c>
      <c r="BC425" s="15">
        <v>0.0501251423871856</v>
      </c>
      <c r="BD425" s="1">
        <v>19116.2182881773</v>
      </c>
      <c r="BE425" s="15">
        <v>0.552935551804007</v>
      </c>
      <c r="BF425" s="1">
        <v>0.228936735167719</v>
      </c>
      <c r="BG425" s="1">
        <v>0.148069937170316</v>
      </c>
      <c r="BH425" s="1">
        <v>0.0396862300582951</v>
      </c>
      <c r="BI425" s="1">
        <v>0.0303715457996629</v>
      </c>
    </row>
    <row r="426" ht="15.75" customHeight="1">
      <c r="A426" s="1" t="s">
        <v>1637</v>
      </c>
      <c r="B426" s="1" t="s">
        <v>992</v>
      </c>
      <c r="C426" s="1">
        <v>183.35</v>
      </c>
      <c r="D426" s="1">
        <v>7.85369832745108</v>
      </c>
      <c r="E426" s="1">
        <v>1135.2411342</v>
      </c>
      <c r="F426" s="1" t="e">
        <v>#N/A</v>
      </c>
      <c r="G426" s="1">
        <v>0.014184494582789</v>
      </c>
      <c r="H426" s="1" t="e">
        <v>#N/A</v>
      </c>
      <c r="I426" s="1">
        <v>0.0419870823210018</v>
      </c>
      <c r="J426" s="1">
        <v>0.904144057740992</v>
      </c>
      <c r="K426" s="1">
        <v>0.0439919271801564</v>
      </c>
      <c r="L426" s="1">
        <v>0.612043884769353</v>
      </c>
      <c r="M426" s="1">
        <v>0.015915873314112</v>
      </c>
      <c r="N426" s="1">
        <v>0.178159545364735</v>
      </c>
      <c r="O426" s="1">
        <v>63425.8384328478</v>
      </c>
      <c r="P426" s="15">
        <v>0.201894246618411</v>
      </c>
      <c r="Q426" s="1">
        <v>0.147852534507203</v>
      </c>
      <c r="R426" s="1">
        <v>0.650253218874386</v>
      </c>
      <c r="S426" s="1">
        <v>15.3504955734522</v>
      </c>
      <c r="T426" s="1">
        <v>79681.4354389615</v>
      </c>
      <c r="U426" s="15">
        <v>88.7414435257972</v>
      </c>
      <c r="V426" s="1">
        <v>328702.881404101</v>
      </c>
      <c r="W426" s="15">
        <v>0.74911061290251</v>
      </c>
      <c r="X426" s="1">
        <v>0.0878299945014746</v>
      </c>
      <c r="Y426" s="1">
        <v>0.163059392596015</v>
      </c>
      <c r="Z426" s="1">
        <v>0.25088938709749</v>
      </c>
      <c r="AA426" s="1">
        <v>328.702881404101</v>
      </c>
      <c r="AB426" s="1">
        <v>7714.34965327563</v>
      </c>
      <c r="AC426" s="15">
        <v>671.315715702156</v>
      </c>
      <c r="AD426" s="1">
        <v>220226.926878443</v>
      </c>
      <c r="AE426" s="15" t="e">
        <v>#N/A</v>
      </c>
      <c r="AF426" s="1">
        <v>42030.7474747705</v>
      </c>
      <c r="AG426" s="15">
        <v>66251.1153151744</v>
      </c>
      <c r="AH426" s="15">
        <v>33.5056947438992</v>
      </c>
      <c r="AI426" s="1">
        <v>20.7917218933021</v>
      </c>
      <c r="AJ426" s="1">
        <v>23.8860979365363</v>
      </c>
      <c r="AK426" s="1">
        <v>1.93847238223602</v>
      </c>
      <c r="AL426" s="1">
        <v>1.25783721278607</v>
      </c>
      <c r="AM426" s="1">
        <v>1.65341828159665</v>
      </c>
      <c r="AN426" s="1">
        <v>919.500629032087</v>
      </c>
      <c r="AO426" s="15">
        <v>1.20354581140198</v>
      </c>
      <c r="AP426" s="1">
        <v>2405.9318542265</v>
      </c>
      <c r="AQ426" s="15">
        <v>3866.38828330786</v>
      </c>
      <c r="AR426" s="15">
        <v>9347.42125247068</v>
      </c>
      <c r="AS426" s="15">
        <v>1075.11919426712</v>
      </c>
      <c r="AT426" s="1">
        <v>622.877192076291</v>
      </c>
      <c r="AU426" s="1">
        <v>17317.7377763485</v>
      </c>
      <c r="AV426" s="15">
        <v>8570.33339422125</v>
      </c>
      <c r="AW426" s="15">
        <v>0.463757884673341</v>
      </c>
      <c r="AX426" s="1">
        <v>7303.31853993305</v>
      </c>
      <c r="AY426" s="15">
        <v>0.380434050332862</v>
      </c>
      <c r="AZ426" s="1">
        <v>1443.4826329826</v>
      </c>
      <c r="BA426" s="1">
        <v>0.0762912484663141</v>
      </c>
      <c r="BB426" s="1">
        <v>1477.86260396342</v>
      </c>
      <c r="BC426" s="15">
        <v>0.0795168165218372</v>
      </c>
      <c r="BD426" s="1">
        <v>18794.9971711003</v>
      </c>
      <c r="BE426" s="15">
        <v>0.544255167634796</v>
      </c>
      <c r="BF426" s="1">
        <v>0.252053159493368</v>
      </c>
      <c r="BG426" s="1">
        <v>0.1384819374913</v>
      </c>
      <c r="BH426" s="1">
        <v>0.0459264941202374</v>
      </c>
      <c r="BI426" s="1">
        <v>0.0192832412602991</v>
      </c>
    </row>
    <row r="427" ht="15.75" customHeight="1">
      <c r="A427" s="1" t="s">
        <v>1754</v>
      </c>
      <c r="B427" s="1" t="s">
        <v>994</v>
      </c>
      <c r="C427" s="1">
        <v>47.55</v>
      </c>
      <c r="D427" s="1">
        <v>49.8895893463861</v>
      </c>
      <c r="E427" s="1">
        <v>2038.4195565</v>
      </c>
      <c r="F427" s="1">
        <v>0.0193191466712448</v>
      </c>
      <c r="G427" s="1">
        <v>0.0557407287251308</v>
      </c>
      <c r="H427" s="1" t="e">
        <v>#N/A</v>
      </c>
      <c r="I427" s="1">
        <v>0.0859971785496772</v>
      </c>
      <c r="J427" s="1">
        <v>0.779350927387562</v>
      </c>
      <c r="K427" s="1">
        <v>0.0616194657572807</v>
      </c>
      <c r="L427" s="1">
        <v>0.486359073064219</v>
      </c>
      <c r="M427" s="1">
        <v>0.0413834437342033</v>
      </c>
      <c r="N427" s="1">
        <v>0.146960377949401</v>
      </c>
      <c r="O427" s="1">
        <v>73971.5477213004</v>
      </c>
      <c r="P427" s="15">
        <v>0.185696661119809</v>
      </c>
      <c r="Q427" s="1">
        <v>0.158448482315622</v>
      </c>
      <c r="R427" s="1">
        <v>0.655854856564569</v>
      </c>
      <c r="S427" s="1">
        <v>17.2442204769524</v>
      </c>
      <c r="T427" s="1">
        <v>98179.6377143183</v>
      </c>
      <c r="U427" s="15">
        <v>130.984613084958</v>
      </c>
      <c r="V427" s="1">
        <v>334114.196132125</v>
      </c>
      <c r="W427" s="15">
        <v>0.736218343055651</v>
      </c>
      <c r="X427" s="1">
        <v>0.208700999435512</v>
      </c>
      <c r="Y427" s="1">
        <v>0.0550806575088375</v>
      </c>
      <c r="Z427" s="1">
        <v>0.263781656944349</v>
      </c>
      <c r="AA427" s="1">
        <v>334.114196132125</v>
      </c>
      <c r="AB427" s="1">
        <v>9866.68506778526</v>
      </c>
      <c r="AC427" s="15">
        <v>907.764817404508</v>
      </c>
      <c r="AD427" s="1">
        <v>246910.212032536</v>
      </c>
      <c r="AE427" s="15" t="e">
        <v>#N/A</v>
      </c>
      <c r="AF427" s="1">
        <v>45691.1745685518</v>
      </c>
      <c r="AG427" s="15">
        <v>80606.4773799076</v>
      </c>
      <c r="AH427" s="15">
        <v>54.043796815915</v>
      </c>
      <c r="AI427" s="1">
        <v>26.7801881662352</v>
      </c>
      <c r="AJ427" s="1">
        <v>34.0933937300273</v>
      </c>
      <c r="AK427" s="1">
        <v>1.7981832116518</v>
      </c>
      <c r="AL427" s="1">
        <v>1.11390448314376</v>
      </c>
      <c r="AM427" s="1">
        <v>1.53201972292413</v>
      </c>
      <c r="AN427" s="1">
        <v>544.920122777482</v>
      </c>
      <c r="AO427" s="15">
        <v>0.933345390879335</v>
      </c>
      <c r="AP427" s="1">
        <v>2099.56566662286</v>
      </c>
      <c r="AQ427" s="15">
        <v>2973.55658243755</v>
      </c>
      <c r="AR427" s="15">
        <v>9252.29169007926</v>
      </c>
      <c r="AS427" s="15">
        <v>1080.30421901027</v>
      </c>
      <c r="AT427" s="1">
        <v>512.227156902279</v>
      </c>
      <c r="AU427" s="1">
        <v>15917.9453150522</v>
      </c>
      <c r="AV427" s="15">
        <v>5091.79599232377</v>
      </c>
      <c r="AW427" s="15">
        <v>0.30917758033357</v>
      </c>
      <c r="AX427" s="1">
        <v>9312.91819599257</v>
      </c>
      <c r="AY427" s="15">
        <v>0.541684272067606</v>
      </c>
      <c r="AZ427" s="1">
        <v>1417.22826894118</v>
      </c>
      <c r="BA427" s="15">
        <v>0.0835961877467614</v>
      </c>
      <c r="BB427" s="1">
        <v>1109.29658703236</v>
      </c>
      <c r="BC427" s="15">
        <v>0.0655419598388724</v>
      </c>
      <c r="BD427" s="1">
        <v>16931.2390442899</v>
      </c>
      <c r="BE427" s="15">
        <v>0.560468437033784</v>
      </c>
      <c r="BF427" s="1">
        <v>0.229012899493228</v>
      </c>
      <c r="BG427" s="1">
        <v>0.156482519336567</v>
      </c>
      <c r="BH427" s="1">
        <v>0.0347544067429496</v>
      </c>
      <c r="BI427" s="1">
        <v>0.0192817373934714</v>
      </c>
    </row>
    <row r="428" ht="15.75" customHeight="1">
      <c r="A428" s="1" t="s">
        <v>1661</v>
      </c>
      <c r="B428" s="1" t="s">
        <v>996</v>
      </c>
      <c r="C428" s="1">
        <v>49.35</v>
      </c>
      <c r="D428" s="1">
        <v>28.1919470420837</v>
      </c>
      <c r="E428" s="1">
        <v>1006.04718565</v>
      </c>
      <c r="F428" s="1">
        <v>0.00652440064885799</v>
      </c>
      <c r="G428" s="1">
        <v>0.0790096841685914</v>
      </c>
      <c r="H428" s="1" t="e">
        <v>#N/A</v>
      </c>
      <c r="I428" s="1">
        <v>0.0829308868139555</v>
      </c>
      <c r="J428" s="1">
        <v>0.752971846851084</v>
      </c>
      <c r="K428" s="1">
        <v>0.0904749505259624</v>
      </c>
      <c r="L428" s="1">
        <v>0.812307834547511</v>
      </c>
      <c r="M428" s="1">
        <v>0.0388580749657609</v>
      </c>
      <c r="N428" s="1">
        <v>0.175089739788275</v>
      </c>
      <c r="O428" s="1">
        <v>66895.681548486</v>
      </c>
      <c r="P428" s="15">
        <v>0.198430528626973</v>
      </c>
      <c r="Q428" s="1">
        <v>0.166167508785706</v>
      </c>
      <c r="R428" s="1">
        <v>0.635401962587321</v>
      </c>
      <c r="S428" s="1">
        <v>11.514724949621</v>
      </c>
      <c r="T428" s="1">
        <v>90071.9317247573</v>
      </c>
      <c r="U428" s="15">
        <v>112.742413248033</v>
      </c>
      <c r="V428" s="1">
        <v>279673.861736626</v>
      </c>
      <c r="W428" s="15">
        <v>0.678622425973225</v>
      </c>
      <c r="X428" s="1">
        <v>0.178928933910028</v>
      </c>
      <c r="Y428" s="1">
        <v>0.142448640116747</v>
      </c>
      <c r="Z428" s="1">
        <v>0.321377574026775</v>
      </c>
      <c r="AA428" s="1">
        <v>279.673861736626</v>
      </c>
      <c r="AB428" s="1">
        <v>8346.19123214879</v>
      </c>
      <c r="AC428" s="15">
        <v>636.326756966561</v>
      </c>
      <c r="AD428" s="1">
        <v>180768.878967811</v>
      </c>
      <c r="AE428" s="15" t="e">
        <v>#N/A</v>
      </c>
      <c r="AF428" s="1">
        <v>39733.9282699921</v>
      </c>
      <c r="AG428" s="15">
        <v>64161.9500109271</v>
      </c>
      <c r="AH428" s="15">
        <v>40.688237979862</v>
      </c>
      <c r="AI428" s="1">
        <v>22.1677872276888</v>
      </c>
      <c r="AJ428" s="1">
        <v>27.5543965826599</v>
      </c>
      <c r="AK428" s="1">
        <v>1.63903290156528</v>
      </c>
      <c r="AL428" s="1">
        <v>0.875679517310885</v>
      </c>
      <c r="AM428" s="1">
        <v>1.25135909940453</v>
      </c>
      <c r="AN428" s="1">
        <v>296.548999644826</v>
      </c>
      <c r="AO428" s="15">
        <v>0.973067365904665</v>
      </c>
      <c r="AP428" s="1">
        <v>2328.86859525007</v>
      </c>
      <c r="AQ428" s="15">
        <v>3377.45886670778</v>
      </c>
      <c r="AR428" s="15">
        <v>9743.46921627413</v>
      </c>
      <c r="AS428" s="15">
        <v>1060.17776721962</v>
      </c>
      <c r="AT428" s="1">
        <v>506.202420983831</v>
      </c>
      <c r="AU428" s="1">
        <v>17016.1768664354</v>
      </c>
      <c r="AV428" s="15">
        <v>8765.68084437884</v>
      </c>
      <c r="AW428" s="15">
        <v>0.473062312092666</v>
      </c>
      <c r="AX428" s="1">
        <v>6530.81897031752</v>
      </c>
      <c r="AY428" s="15">
        <v>0.350548434473848</v>
      </c>
      <c r="AZ428" s="1">
        <v>1456.07369394532</v>
      </c>
      <c r="BA428" s="15">
        <v>0.0750399443844298</v>
      </c>
      <c r="BB428" s="1">
        <v>1925.01349071641</v>
      </c>
      <c r="BC428" s="15">
        <v>0.101349309057445</v>
      </c>
      <c r="BD428" s="1">
        <v>18677.5869993581</v>
      </c>
      <c r="BE428" s="15">
        <v>0.532407508644542</v>
      </c>
      <c r="BF428" s="1">
        <v>0.226089012729033</v>
      </c>
      <c r="BG428" s="1">
        <v>0.173975787322668</v>
      </c>
      <c r="BH428" s="1">
        <v>0.0378796000853259</v>
      </c>
      <c r="BI428" s="1">
        <v>0.0296480912184315</v>
      </c>
    </row>
    <row r="429" ht="15.75" customHeight="1">
      <c r="A429" s="1" t="s">
        <v>1826</v>
      </c>
      <c r="B429" s="1" t="s">
        <v>998</v>
      </c>
      <c r="C429" s="1">
        <v>42.6</v>
      </c>
      <c r="D429" s="1">
        <v>44.2894781301866</v>
      </c>
      <c r="E429" s="1">
        <v>1693.0435572</v>
      </c>
      <c r="F429" s="1">
        <v>0.0180960486959173</v>
      </c>
      <c r="G429" s="1">
        <v>0.0416030936363363</v>
      </c>
      <c r="H429" s="1">
        <v>0.00508262092682342</v>
      </c>
      <c r="I429" s="1">
        <v>0.0511473194922284</v>
      </c>
      <c r="J429" s="1">
        <v>0.839700265166084</v>
      </c>
      <c r="K429" s="1">
        <v>0.0545613917992485</v>
      </c>
      <c r="L429" s="1">
        <v>0.429631983578281</v>
      </c>
      <c r="M429" s="1">
        <v>0.0287470999041057</v>
      </c>
      <c r="N429" s="1">
        <v>0.147972752702994</v>
      </c>
      <c r="O429" s="1">
        <v>69703.6001595083</v>
      </c>
      <c r="P429" s="15">
        <v>0.209236051956744</v>
      </c>
      <c r="Q429" s="1">
        <v>0.15576909710095</v>
      </c>
      <c r="R429" s="1">
        <v>0.634994850942305</v>
      </c>
      <c r="S429" s="1">
        <v>15.8931319777849</v>
      </c>
      <c r="T429" s="1">
        <v>90129.6554550093</v>
      </c>
      <c r="U429" s="15">
        <v>119.602154761264</v>
      </c>
      <c r="V429" s="1">
        <v>319223.024240336</v>
      </c>
      <c r="W429" s="15">
        <v>0.755018296328034</v>
      </c>
      <c r="X429" s="1">
        <v>0.168672201070459</v>
      </c>
      <c r="Y429" s="1">
        <v>0.0763095026015074</v>
      </c>
      <c r="Z429" s="1">
        <v>0.244981703671966</v>
      </c>
      <c r="AA429" s="1">
        <v>319.223024240336</v>
      </c>
      <c r="AB429" s="1">
        <v>8829.023498203</v>
      </c>
      <c r="AC429" s="15">
        <v>818.244086874577</v>
      </c>
      <c r="AD429" s="1">
        <v>240287.606097896</v>
      </c>
      <c r="AE429" s="15" t="e">
        <v>#N/A</v>
      </c>
      <c r="AF429" s="1">
        <v>47385.2606921615</v>
      </c>
      <c r="AG429" s="15">
        <v>79539.9618473185</v>
      </c>
      <c r="AH429" s="15">
        <v>46.8447624759816</v>
      </c>
      <c r="AI429" s="1">
        <v>24.9405332346642</v>
      </c>
      <c r="AJ429" s="1">
        <v>28.9743290889687</v>
      </c>
      <c r="AK429" s="1">
        <v>2.11985877855476</v>
      </c>
      <c r="AL429" s="1">
        <v>1.45163785138663</v>
      </c>
      <c r="AM429" s="1">
        <v>1.80325653335615</v>
      </c>
      <c r="AN429" s="1">
        <v>874.296135031534</v>
      </c>
      <c r="AO429" s="1">
        <v>0.94692305335455</v>
      </c>
      <c r="AP429" s="1">
        <v>2016.07669069366</v>
      </c>
      <c r="AQ429" s="15">
        <v>2911.47700189837</v>
      </c>
      <c r="AR429" s="15">
        <v>8715.45007879376</v>
      </c>
      <c r="AS429" s="15">
        <v>1008.64442012597</v>
      </c>
      <c r="AT429" s="1">
        <v>475.668688543296</v>
      </c>
      <c r="AU429" s="1">
        <v>15127.316880055</v>
      </c>
      <c r="AV429" s="15">
        <v>5362.92158500185</v>
      </c>
      <c r="AW429" s="15">
        <v>0.34001086959748</v>
      </c>
      <c r="AX429" s="1">
        <v>8458.05415434909</v>
      </c>
      <c r="AY429" s="15">
        <v>0.517096214522152</v>
      </c>
      <c r="AZ429" s="1">
        <v>1491.36707225083</v>
      </c>
      <c r="BA429" s="1">
        <v>0.0923106067575097</v>
      </c>
      <c r="BB429" s="1">
        <v>808.798577526551</v>
      </c>
      <c r="BC429" s="15">
        <v>0.0505823091185488</v>
      </c>
      <c r="BD429" s="1">
        <v>16121.1413891283</v>
      </c>
      <c r="BE429" s="15">
        <v>0.548527472657296</v>
      </c>
      <c r="BF429" s="1">
        <v>0.228177652668668</v>
      </c>
      <c r="BG429" s="1">
        <v>0.168092711243112</v>
      </c>
      <c r="BH429" s="1">
        <v>0.0381664254902404</v>
      </c>
      <c r="BI429" s="1">
        <v>0.0170357379406834</v>
      </c>
    </row>
    <row r="430" ht="15.75" customHeight="1">
      <c r="A430" s="1" t="s">
        <v>1936</v>
      </c>
      <c r="B430" s="1" t="s">
        <v>1000</v>
      </c>
      <c r="C430" s="1">
        <v>32.25</v>
      </c>
      <c r="D430" s="1">
        <v>125.259774377417</v>
      </c>
      <c r="E430" s="1">
        <v>3685.4643408</v>
      </c>
      <c r="F430" s="1">
        <v>0.0194615917632298</v>
      </c>
      <c r="G430" s="1">
        <v>0.0569674033728659</v>
      </c>
      <c r="H430" s="1">
        <v>0.00224712332223968</v>
      </c>
      <c r="I430" s="1">
        <v>0.0760506502842769</v>
      </c>
      <c r="J430" s="1">
        <v>0.772748398849154</v>
      </c>
      <c r="K430" s="1">
        <v>0.0741387137669363</v>
      </c>
      <c r="L430" s="1">
        <v>0.666312051236891</v>
      </c>
      <c r="M430" s="1">
        <v>0.0221481287674657</v>
      </c>
      <c r="N430" s="1">
        <v>0.180127668264433</v>
      </c>
      <c r="O430" s="1">
        <v>73571.1312399299</v>
      </c>
      <c r="P430" s="15">
        <v>0.210300639055123</v>
      </c>
      <c r="Q430" s="1">
        <v>0.153211802569658</v>
      </c>
      <c r="R430" s="1">
        <v>0.636487558375219</v>
      </c>
      <c r="S430" s="1">
        <v>31.7170399413963</v>
      </c>
      <c r="T430" s="1">
        <v>104117.751284452</v>
      </c>
      <c r="U430" s="15">
        <v>142.536675125381</v>
      </c>
      <c r="V430" s="1">
        <v>280365.653877337</v>
      </c>
      <c r="W430" s="15">
        <v>0.747898321675402</v>
      </c>
      <c r="X430" s="1">
        <v>0.201541441877172</v>
      </c>
      <c r="Y430" s="1">
        <v>0.0505602364474265</v>
      </c>
      <c r="Z430" s="1">
        <v>0.252101678324598</v>
      </c>
      <c r="AA430" s="1">
        <v>280.365653877337</v>
      </c>
      <c r="AB430" s="1">
        <v>8033.19888955253</v>
      </c>
      <c r="AC430" s="15">
        <v>815.646501235034</v>
      </c>
      <c r="AD430" s="1">
        <v>191397.447327129</v>
      </c>
      <c r="AE430" s="15" t="e">
        <v>#N/A</v>
      </c>
      <c r="AF430" s="1">
        <v>43890.4130389599</v>
      </c>
      <c r="AG430" s="15">
        <v>70822.4856946416</v>
      </c>
      <c r="AH430" s="15">
        <v>54.5534254178277</v>
      </c>
      <c r="AI430" s="1">
        <v>25.0780751810958</v>
      </c>
      <c r="AJ430" s="1">
        <v>31.9553937365778</v>
      </c>
      <c r="AK430" s="1">
        <v>2.2279938728105</v>
      </c>
      <c r="AL430" s="1">
        <v>1.51028173142667</v>
      </c>
      <c r="AM430" s="1">
        <v>1.84326956017867</v>
      </c>
      <c r="AN430" s="1">
        <v>757.249291521893</v>
      </c>
      <c r="AO430" s="15">
        <v>0.957049719449656</v>
      </c>
      <c r="AP430" s="1">
        <v>1889.54808798621</v>
      </c>
      <c r="AQ430" s="15">
        <v>2834.91705775996</v>
      </c>
      <c r="AR430" s="15">
        <v>9234.65618490078</v>
      </c>
      <c r="AS430" s="15">
        <v>1143.61584803317</v>
      </c>
      <c r="AT430" s="1">
        <v>598.029811494954</v>
      </c>
      <c r="AU430" s="1">
        <v>15700.7669901751</v>
      </c>
      <c r="AV430" s="15">
        <v>6194.14900045966</v>
      </c>
      <c r="AW430" s="15">
        <v>0.38137780634849</v>
      </c>
      <c r="AX430" s="1">
        <v>7801.97364858267</v>
      </c>
      <c r="AY430" s="15">
        <v>0.470654021609521</v>
      </c>
      <c r="AZ430" s="1">
        <v>1201.56226192185</v>
      </c>
      <c r="BA430" s="1">
        <v>0.0737775334948132</v>
      </c>
      <c r="BB430" s="1">
        <v>1214.19481310034</v>
      </c>
      <c r="BC430" s="15">
        <v>0.0741906385506499</v>
      </c>
      <c r="BD430" s="1">
        <v>16411.8797240645</v>
      </c>
      <c r="BE430" s="15">
        <v>0.566058241176572</v>
      </c>
      <c r="BF430" s="1">
        <v>0.237737283781816</v>
      </c>
      <c r="BG430" s="1">
        <v>0.152302291042975</v>
      </c>
      <c r="BH430" s="1">
        <v>0.0318015414824675</v>
      </c>
      <c r="BI430" s="1">
        <v>0.0121006425161701</v>
      </c>
    </row>
    <row r="431" ht="15.75" customHeight="1">
      <c r="A431" s="1" t="s">
        <v>1639</v>
      </c>
      <c r="B431" s="1" t="s">
        <v>1002</v>
      </c>
      <c r="C431" s="1">
        <v>25.15</v>
      </c>
      <c r="D431" s="1">
        <v>205.47065683957</v>
      </c>
      <c r="E431" s="1">
        <v>4851.7401464</v>
      </c>
      <c r="F431" s="1">
        <v>0.0754964778293472</v>
      </c>
      <c r="G431" s="1">
        <v>0.06916493656867</v>
      </c>
      <c r="H431" s="1">
        <v>0.00283511654793396</v>
      </c>
      <c r="I431" s="1">
        <v>0.0583517972113637</v>
      </c>
      <c r="J431" s="1">
        <v>0.734403429894858</v>
      </c>
      <c r="K431" s="1">
        <v>0.0612350593241678</v>
      </c>
      <c r="L431" s="1">
        <v>0.22216746572584</v>
      </c>
      <c r="M431" s="1">
        <v>0.0427983137025222</v>
      </c>
      <c r="N431" s="1">
        <v>0.133840885936782</v>
      </c>
      <c r="O431" s="1">
        <v>84858.9127084604</v>
      </c>
      <c r="P431" s="15">
        <v>0.165362536896746</v>
      </c>
      <c r="Q431" s="1">
        <v>0.164151761799838</v>
      </c>
      <c r="R431" s="1">
        <v>0.670485701303416</v>
      </c>
      <c r="S431" s="1">
        <v>35.4626638235624</v>
      </c>
      <c r="T431" s="1">
        <v>114769.921151719</v>
      </c>
      <c r="U431" s="15">
        <v>164.085187504399</v>
      </c>
      <c r="V431" s="1">
        <v>387980.066264828</v>
      </c>
      <c r="W431" s="15">
        <v>0.804139485378587</v>
      </c>
      <c r="X431" s="1">
        <v>0.166069154167896</v>
      </c>
      <c r="Y431" s="1">
        <v>0.0297913604535166</v>
      </c>
      <c r="Z431" s="1">
        <v>0.195860514621413</v>
      </c>
      <c r="AA431" s="1">
        <v>387.980066264828</v>
      </c>
      <c r="AB431" s="1">
        <v>13416.3984335185</v>
      </c>
      <c r="AC431" s="15">
        <v>1164.71442183336</v>
      </c>
      <c r="AD431" s="1">
        <v>303025.468733211</v>
      </c>
      <c r="AE431" s="15" t="e">
        <v>#N/A</v>
      </c>
      <c r="AF431" s="1">
        <v>63465.1957082443</v>
      </c>
      <c r="AG431" s="15">
        <v>127468.941099252</v>
      </c>
      <c r="AH431" s="15">
        <v>73.8219204156005</v>
      </c>
      <c r="AI431" s="1">
        <v>32.1231308723484</v>
      </c>
      <c r="AJ431" s="1">
        <v>42.9902554243398</v>
      </c>
      <c r="AK431" s="1">
        <v>1.8947337960713</v>
      </c>
      <c r="AL431" s="1">
        <v>1.09586355089621</v>
      </c>
      <c r="AM431" s="1">
        <v>1.40238140375698</v>
      </c>
      <c r="AN431" s="1">
        <v>0.0</v>
      </c>
      <c r="AO431" s="15">
        <v>0.674761156429726</v>
      </c>
      <c r="AP431" s="1">
        <v>1952.81604694558</v>
      </c>
      <c r="AQ431" s="15">
        <v>2892.31207413537</v>
      </c>
      <c r="AR431" s="15">
        <v>10059.9998999773</v>
      </c>
      <c r="AS431" s="15">
        <v>1317.59265337888</v>
      </c>
      <c r="AT431" s="15">
        <v>586.230291849086</v>
      </c>
      <c r="AU431" s="1">
        <v>16808.9509662862</v>
      </c>
      <c r="AV431" s="15">
        <v>3189.8495935019</v>
      </c>
      <c r="AW431" s="15">
        <v>0.191612367973415</v>
      </c>
      <c r="AX431" s="1">
        <v>11555.5304606551</v>
      </c>
      <c r="AY431" s="15">
        <v>0.676897847350048</v>
      </c>
      <c r="AZ431" s="1">
        <v>1588.404402078</v>
      </c>
      <c r="BA431" s="15">
        <v>0.0938593700224366</v>
      </c>
      <c r="BB431" s="1">
        <v>630.090789632388</v>
      </c>
      <c r="BC431" s="15">
        <v>0.0376304146708998</v>
      </c>
      <c r="BD431" s="1">
        <v>16963.8752458674</v>
      </c>
      <c r="BE431" s="15">
        <v>0.598592961175631</v>
      </c>
      <c r="BF431" s="1">
        <v>0.233292698024709</v>
      </c>
      <c r="BG431" s="1">
        <v>0.117617923256179</v>
      </c>
      <c r="BH431" s="1">
        <v>0.0338664582367262</v>
      </c>
      <c r="BI431" s="1">
        <v>0.0166299593067543</v>
      </c>
    </row>
    <row r="432" ht="15.75" customHeight="1">
      <c r="A432" s="1" t="s">
        <v>1771</v>
      </c>
      <c r="B432" s="1" t="s">
        <v>1004</v>
      </c>
      <c r="C432" s="1">
        <v>77.9</v>
      </c>
      <c r="D432" s="1">
        <v>9.62641100502998</v>
      </c>
      <c r="E432" s="1">
        <v>673.87280505</v>
      </c>
      <c r="F432" s="1" t="e">
        <v>#N/A</v>
      </c>
      <c r="G432" s="1">
        <v>0.0191159619616993</v>
      </c>
      <c r="H432" s="1" t="e">
        <v>#N/A</v>
      </c>
      <c r="I432" s="1">
        <v>0.0975889868273469</v>
      </c>
      <c r="J432" s="1">
        <v>0.867562693240048</v>
      </c>
      <c r="K432" s="1">
        <v>0.025958210937115</v>
      </c>
      <c r="L432" s="1">
        <v>0.368026773229304</v>
      </c>
      <c r="M432" s="1">
        <v>0.0231355809722398</v>
      </c>
      <c r="N432" s="1">
        <v>0.135145987592918</v>
      </c>
      <c r="O432" s="1">
        <v>68420.9131957586</v>
      </c>
      <c r="P432" s="15">
        <v>0.193456202929853</v>
      </c>
      <c r="Q432" s="1">
        <v>0.137483247879939</v>
      </c>
      <c r="R432" s="1">
        <v>0.669060549190207</v>
      </c>
      <c r="S432" s="1">
        <v>7.47673133515777</v>
      </c>
      <c r="T432" s="1">
        <v>81615.682203463</v>
      </c>
      <c r="U432" s="15">
        <v>102.621764002008</v>
      </c>
      <c r="V432" s="1">
        <v>304189.799564312</v>
      </c>
      <c r="W432" s="15">
        <v>0.756398325903632</v>
      </c>
      <c r="X432" s="1">
        <v>0.0808335466369696</v>
      </c>
      <c r="Y432" s="1">
        <v>0.162768127459399</v>
      </c>
      <c r="Z432" s="1">
        <v>0.243601674096368</v>
      </c>
      <c r="AA432" s="1">
        <v>304.189799564312</v>
      </c>
      <c r="AB432" s="1">
        <v>7761.30734287747</v>
      </c>
      <c r="AC432" s="15">
        <v>657.092478256554</v>
      </c>
      <c r="AD432" s="1">
        <v>230030.268532294</v>
      </c>
      <c r="AE432" s="15" t="e">
        <v>#N/A</v>
      </c>
      <c r="AF432" s="1">
        <v>43997.5195650031</v>
      </c>
      <c r="AG432" s="15">
        <v>74917.9856357978</v>
      </c>
      <c r="AH432" s="15">
        <v>37.8703116102903</v>
      </c>
      <c r="AI432" s="1">
        <v>21.7721884122827</v>
      </c>
      <c r="AJ432" s="1">
        <v>28.2848343107727</v>
      </c>
      <c r="AK432" s="1">
        <v>1.75692244993869</v>
      </c>
      <c r="AL432" s="1">
        <v>1.15198840941805</v>
      </c>
      <c r="AM432" s="1">
        <v>1.59226414596561</v>
      </c>
      <c r="AN432" s="1">
        <v>2045.18586322495</v>
      </c>
      <c r="AO432" s="1">
        <v>1.3630247632358</v>
      </c>
      <c r="AP432" s="1">
        <v>2377.45534690501</v>
      </c>
      <c r="AQ432" s="15">
        <v>3319.30297711604</v>
      </c>
      <c r="AR432" s="15">
        <v>9622.96457566477</v>
      </c>
      <c r="AS432" s="15">
        <v>952.050237362521</v>
      </c>
      <c r="AT432" s="1">
        <v>445.005974054332</v>
      </c>
      <c r="AU432" s="1">
        <v>16716.7791111027</v>
      </c>
      <c r="AV432" s="15">
        <v>8106.31794317648</v>
      </c>
      <c r="AW432" s="15">
        <v>0.420629889982418</v>
      </c>
      <c r="AX432" s="1">
        <v>8443.29701492487</v>
      </c>
      <c r="AY432" s="15">
        <v>0.439726333084368</v>
      </c>
      <c r="AZ432" s="1">
        <v>1717.75648362894</v>
      </c>
      <c r="BA432" s="1">
        <v>0.0886806042426146</v>
      </c>
      <c r="BB432" s="1">
        <v>981.977101754854</v>
      </c>
      <c r="BC432" s="15">
        <v>0.0509631726853186</v>
      </c>
      <c r="BD432" s="1">
        <v>19249.3485434851</v>
      </c>
      <c r="BE432" s="15">
        <v>0.54573845380214</v>
      </c>
      <c r="BF432" s="1">
        <v>0.234996808376506</v>
      </c>
      <c r="BG432" s="1">
        <v>0.159455109930267</v>
      </c>
      <c r="BH432" s="1">
        <v>0.0370792891223483</v>
      </c>
      <c r="BI432" s="1">
        <v>0.0227303387687382</v>
      </c>
    </row>
    <row r="433" ht="15.75" customHeight="1">
      <c r="A433" s="1" t="s">
        <v>1761</v>
      </c>
      <c r="B433" s="1" t="s">
        <v>1006</v>
      </c>
      <c r="C433" s="1">
        <v>31.65</v>
      </c>
      <c r="D433" s="1">
        <v>241.121896362107</v>
      </c>
      <c r="E433" s="1">
        <v>7544.8945862</v>
      </c>
      <c r="F433" s="1">
        <v>0.0706612368114699</v>
      </c>
      <c r="G433" s="1">
        <v>0.149008692422251</v>
      </c>
      <c r="H433" s="1">
        <v>0.00218898228673853</v>
      </c>
      <c r="I433" s="1">
        <v>0.085650177864139</v>
      </c>
      <c r="J433" s="1">
        <v>0.624560421293315</v>
      </c>
      <c r="K433" s="1">
        <v>0.0686626280682687</v>
      </c>
      <c r="L433" s="1">
        <v>0.398798598996252</v>
      </c>
      <c r="M433" s="1">
        <v>0.0778353527570327</v>
      </c>
      <c r="N433" s="1">
        <v>0.158541949867187</v>
      </c>
      <c r="O433" s="1">
        <v>83324.4984609615</v>
      </c>
      <c r="P433" s="15">
        <v>0.215505289681205</v>
      </c>
      <c r="Q433" s="1">
        <v>0.172669210778424</v>
      </c>
      <c r="R433" s="1">
        <v>0.611825499540372</v>
      </c>
      <c r="S433" s="1">
        <v>58.938842423507</v>
      </c>
      <c r="T433" s="1">
        <v>112843.273878975</v>
      </c>
      <c r="U433" s="15">
        <v>158.917428373885</v>
      </c>
      <c r="V433" s="1">
        <v>322852.648883308</v>
      </c>
      <c r="W433" s="15">
        <v>0.788814718275715</v>
      </c>
      <c r="X433" s="1">
        <v>0.172295715515258</v>
      </c>
      <c r="Y433" s="1">
        <v>0.0388895662090273</v>
      </c>
      <c r="Z433" s="1">
        <v>0.211185281724285</v>
      </c>
      <c r="AA433" s="1">
        <v>322.852648883308</v>
      </c>
      <c r="AB433" s="1">
        <v>11552.8175184089</v>
      </c>
      <c r="AC433" s="15">
        <v>1032.7203330649</v>
      </c>
      <c r="AD433" s="1">
        <v>239226.717617019</v>
      </c>
      <c r="AE433" s="15" t="e">
        <v>#N/A</v>
      </c>
      <c r="AF433" s="1">
        <v>54993.6362146734</v>
      </c>
      <c r="AG433" s="15">
        <v>97413.821440709</v>
      </c>
      <c r="AH433" s="15">
        <v>73.8813896621542</v>
      </c>
      <c r="AI433" s="1">
        <v>32.2546453499385</v>
      </c>
      <c r="AJ433" s="1">
        <v>42.5769145622253</v>
      </c>
      <c r="AK433" s="1">
        <v>2.40405307577364</v>
      </c>
      <c r="AL433" s="1">
        <v>1.44535807755389</v>
      </c>
      <c r="AM433" s="1">
        <v>1.82461035528529</v>
      </c>
      <c r="AN433" s="1">
        <v>47.8146895729786</v>
      </c>
      <c r="AO433" s="15">
        <v>0.900949415852562</v>
      </c>
      <c r="AP433" s="1">
        <v>1934.32611307701</v>
      </c>
      <c r="AQ433" s="15">
        <v>2778.77349033439</v>
      </c>
      <c r="AR433" s="15">
        <v>9755.40346880717</v>
      </c>
      <c r="AS433" s="15">
        <v>1293.14566711713</v>
      </c>
      <c r="AT433" s="1">
        <v>593.130687363771</v>
      </c>
      <c r="AU433" s="1">
        <v>16354.7794266995</v>
      </c>
      <c r="AV433" s="15">
        <v>4193.09821675389</v>
      </c>
      <c r="AW433" s="15">
        <v>0.254740946885723</v>
      </c>
      <c r="AX433" s="1">
        <v>9979.21744899184</v>
      </c>
      <c r="AY433" s="15">
        <v>0.592721931834639</v>
      </c>
      <c r="AZ433" s="1">
        <v>1634.30649681559</v>
      </c>
      <c r="BA433" s="1">
        <v>0.101096532608761</v>
      </c>
      <c r="BB433" s="1">
        <v>848.687156318353</v>
      </c>
      <c r="BC433" s="15">
        <v>0.0514405886453011</v>
      </c>
      <c r="BD433" s="1">
        <v>16655.3093188797</v>
      </c>
      <c r="BE433" s="15">
        <v>0.592721897732245</v>
      </c>
      <c r="BF433" s="1">
        <v>0.231475273672336</v>
      </c>
      <c r="BG433" s="1">
        <v>0.122650459997367</v>
      </c>
      <c r="BH433" s="1">
        <v>0.0344400970519224</v>
      </c>
      <c r="BI433" s="1">
        <v>0.0187122715461292</v>
      </c>
    </row>
    <row r="434" ht="15.75" customHeight="1">
      <c r="A434" s="1" t="s">
        <v>1773</v>
      </c>
      <c r="B434" s="1" t="s">
        <v>1008</v>
      </c>
      <c r="C434" s="1">
        <v>81.2</v>
      </c>
      <c r="D434" s="1">
        <v>13.0069755945876</v>
      </c>
      <c r="E434" s="1">
        <v>955.18206425</v>
      </c>
      <c r="F434" s="1">
        <v>0.00728495765183566</v>
      </c>
      <c r="G434" s="1">
        <v>0.0133298018136688</v>
      </c>
      <c r="H434" s="1" t="e">
        <v>#N/A</v>
      </c>
      <c r="I434" s="1">
        <v>0.0667482096428144</v>
      </c>
      <c r="J434" s="1">
        <v>0.894792508593036</v>
      </c>
      <c r="K434" s="1">
        <v>0.030312602552492</v>
      </c>
      <c r="L434" s="1">
        <v>0.390869017713786</v>
      </c>
      <c r="M434" s="1">
        <v>0.0290657857850121</v>
      </c>
      <c r="N434" s="1">
        <v>0.157988739269038</v>
      </c>
      <c r="O434" s="1">
        <v>67413.4860973871</v>
      </c>
      <c r="P434" s="15">
        <v>0.189268509128625</v>
      </c>
      <c r="Q434" s="1">
        <v>0.153282480275734</v>
      </c>
      <c r="R434" s="1">
        <v>0.657449010595641</v>
      </c>
      <c r="S434" s="1">
        <v>11.1371553980249</v>
      </c>
      <c r="T434" s="1">
        <v>81009.022336994</v>
      </c>
      <c r="U434" s="15">
        <v>95.6919284630704</v>
      </c>
      <c r="V434" s="1">
        <v>329190.862944954</v>
      </c>
      <c r="W434" s="15">
        <v>0.753822285692699</v>
      </c>
      <c r="X434" s="1">
        <v>0.0947012772527742</v>
      </c>
      <c r="Y434" s="1">
        <v>0.151476437054526</v>
      </c>
      <c r="Z434" s="1">
        <v>0.246177714307301</v>
      </c>
      <c r="AA434" s="1">
        <v>329.190862944954</v>
      </c>
      <c r="AB434" s="1">
        <v>8545.84602822226</v>
      </c>
      <c r="AC434" s="15">
        <v>707.666322787111</v>
      </c>
      <c r="AD434" s="1">
        <v>256895.820572224</v>
      </c>
      <c r="AE434" s="15" t="e">
        <v>#N/A</v>
      </c>
      <c r="AF434" s="1">
        <v>44648.224550122</v>
      </c>
      <c r="AG434" s="15">
        <v>76490.6755392025</v>
      </c>
      <c r="AH434" s="15">
        <v>42.5124899626759</v>
      </c>
      <c r="AI434" s="1">
        <v>22.1343000024275</v>
      </c>
      <c r="AJ434" s="1">
        <v>26.0700158374661</v>
      </c>
      <c r="AK434" s="1">
        <v>1.63887097630089</v>
      </c>
      <c r="AL434" s="1">
        <v>1.00029771110493</v>
      </c>
      <c r="AM434" s="1">
        <v>1.24233220040882</v>
      </c>
      <c r="AN434" s="1">
        <v>1846.12690082764</v>
      </c>
      <c r="AO434" s="15">
        <v>1.20739719955337</v>
      </c>
      <c r="AP434" s="1">
        <v>2309.27133219566</v>
      </c>
      <c r="AQ434" s="15">
        <v>3361.57784225271</v>
      </c>
      <c r="AR434" s="15">
        <v>9460.02676682902</v>
      </c>
      <c r="AS434" s="15">
        <v>1166.63222353842</v>
      </c>
      <c r="AT434" s="1">
        <v>501.26250001977</v>
      </c>
      <c r="AU434" s="1">
        <v>16798.7706648356</v>
      </c>
      <c r="AV434" s="15">
        <v>7339.31339408361</v>
      </c>
      <c r="AW434" s="15">
        <v>0.385092873120916</v>
      </c>
      <c r="AX434" s="1">
        <v>9170.69718355176</v>
      </c>
      <c r="AY434" s="15">
        <v>0.480763382066023</v>
      </c>
      <c r="AZ434" s="1">
        <v>1567.22955794849</v>
      </c>
      <c r="BA434" s="1">
        <v>0.0815619708083986</v>
      </c>
      <c r="BB434" s="1">
        <v>996.009472065847</v>
      </c>
      <c r="BC434" s="15">
        <v>0.052581774002295</v>
      </c>
      <c r="BD434" s="1">
        <v>19073.2496076497</v>
      </c>
      <c r="BE434" s="15">
        <v>0.551790418370045</v>
      </c>
      <c r="BF434" s="1">
        <v>0.231453055352858</v>
      </c>
      <c r="BG434" s="1">
        <v>0.15997839274908</v>
      </c>
      <c r="BH434" s="1">
        <v>0.0400051116406477</v>
      </c>
      <c r="BI434" s="1">
        <v>0.0167730218873692</v>
      </c>
    </row>
    <row r="435" ht="15.75" customHeight="1">
      <c r="A435" s="1" t="s">
        <v>1487</v>
      </c>
      <c r="B435" s="1" t="s">
        <v>1010</v>
      </c>
      <c r="C435" s="1">
        <v>41.25</v>
      </c>
      <c r="D435" s="1">
        <v>64.3033141497227</v>
      </c>
      <c r="E435" s="1">
        <v>2296.89449595</v>
      </c>
      <c r="F435" s="1">
        <v>0.0126244463470325</v>
      </c>
      <c r="G435" s="1">
        <v>0.050034846250835</v>
      </c>
      <c r="H435" s="1" t="e">
        <v>#N/A</v>
      </c>
      <c r="I435" s="1">
        <v>0.0851431065140675</v>
      </c>
      <c r="J435" s="1">
        <v>0.779099614616276</v>
      </c>
      <c r="K435" s="1">
        <v>0.076179999868496</v>
      </c>
      <c r="L435" s="1">
        <v>0.844077175716539</v>
      </c>
      <c r="M435" s="1">
        <v>0.038013337238334</v>
      </c>
      <c r="N435" s="1">
        <v>0.184959685247913</v>
      </c>
      <c r="O435" s="1">
        <v>71165.3983221821</v>
      </c>
      <c r="P435" s="15">
        <v>0.218986035711217</v>
      </c>
      <c r="Q435" s="1">
        <v>0.134007264773495</v>
      </c>
      <c r="R435" s="1">
        <v>0.647006699515288</v>
      </c>
      <c r="S435" s="1">
        <v>21.5176674909092</v>
      </c>
      <c r="T435" s="1">
        <v>96079.4175414079</v>
      </c>
      <c r="U435" s="15">
        <v>127.814917201954</v>
      </c>
      <c r="V435" s="1">
        <v>233035.863398948</v>
      </c>
      <c r="W435" s="15">
        <v>0.729507791959095</v>
      </c>
      <c r="X435" s="1">
        <v>0.195581435134918</v>
      </c>
      <c r="Y435" s="1">
        <v>0.0749107729059867</v>
      </c>
      <c r="Z435" s="1">
        <v>0.270492208040905</v>
      </c>
      <c r="AA435" s="1">
        <v>233.035863398948</v>
      </c>
      <c r="AB435" s="1">
        <v>6343.2769226842</v>
      </c>
      <c r="AC435" s="15">
        <v>635.6665809311</v>
      </c>
      <c r="AD435" s="1">
        <v>162169.537473233</v>
      </c>
      <c r="AE435" s="15" t="e">
        <v>#N/A</v>
      </c>
      <c r="AF435" s="1">
        <v>41019.2059066301</v>
      </c>
      <c r="AG435" s="15">
        <v>63042.2765385791</v>
      </c>
      <c r="AH435" s="15">
        <v>47.5696799267069</v>
      </c>
      <c r="AI435" s="1">
        <v>24.3315342633896</v>
      </c>
      <c r="AJ435" s="1">
        <v>28.915566822685</v>
      </c>
      <c r="AK435" s="1">
        <v>1.68936069160748</v>
      </c>
      <c r="AL435" s="1">
        <v>0.938121845101127</v>
      </c>
      <c r="AM435" s="1">
        <v>1.30869452468834</v>
      </c>
      <c r="AN435" s="1">
        <v>827.78255024448</v>
      </c>
      <c r="AO435" s="15">
        <v>0.971778103003235</v>
      </c>
      <c r="AP435" s="1">
        <v>1976.17658081532</v>
      </c>
      <c r="AQ435" s="15">
        <v>2733.85440649194</v>
      </c>
      <c r="AR435" s="15">
        <v>9274.56775488033</v>
      </c>
      <c r="AS435" s="15">
        <v>1152.37774141003</v>
      </c>
      <c r="AT435" s="1">
        <v>511.299649405214</v>
      </c>
      <c r="AU435" s="1">
        <v>15648.2761330028</v>
      </c>
      <c r="AV435" s="15">
        <v>7888.56546870398</v>
      </c>
      <c r="AW435" s="15">
        <v>0.477489826741359</v>
      </c>
      <c r="AX435" s="1">
        <v>6257.05388952932</v>
      </c>
      <c r="AY435" s="15">
        <v>0.375011254833776</v>
      </c>
      <c r="AZ435" s="1">
        <v>1087.87507467435</v>
      </c>
      <c r="BA435" s="1">
        <v>0.0643972508112128</v>
      </c>
      <c r="BB435" s="1">
        <v>1375.57239951421</v>
      </c>
      <c r="BC435" s="15">
        <v>0.0831016676187356</v>
      </c>
      <c r="BD435" s="1">
        <v>16609.0668324218</v>
      </c>
      <c r="BE435" s="15">
        <v>0.542860707506629</v>
      </c>
      <c r="BF435" s="1">
        <v>0.243534911558315</v>
      </c>
      <c r="BG435" s="1">
        <v>0.162954033004789</v>
      </c>
      <c r="BH435" s="1">
        <v>0.0359217739145312</v>
      </c>
      <c r="BI435" s="1">
        <v>0.0147285740157357</v>
      </c>
    </row>
    <row r="436" ht="15.75" customHeight="1">
      <c r="A436" s="1" t="s">
        <v>1937</v>
      </c>
      <c r="B436" s="1" t="s">
        <v>1012</v>
      </c>
      <c r="C436" s="1">
        <v>28.05</v>
      </c>
      <c r="D436" s="1">
        <v>210.577960384288</v>
      </c>
      <c r="E436" s="1">
        <v>5179.17000405</v>
      </c>
      <c r="F436" s="1">
        <v>0.0324739249066961</v>
      </c>
      <c r="G436" s="1">
        <v>0.118309267769728</v>
      </c>
      <c r="H436" s="1">
        <v>0.00185205406875314</v>
      </c>
      <c r="I436" s="1">
        <v>0.0953878922139139</v>
      </c>
      <c r="J436" s="1">
        <v>0.669054431446044</v>
      </c>
      <c r="K436" s="1">
        <v>0.0834317497132599</v>
      </c>
      <c r="L436" s="1">
        <v>0.669349523699951</v>
      </c>
      <c r="M436" s="1">
        <v>0.052374826080973</v>
      </c>
      <c r="N436" s="1">
        <v>0.176820245197232</v>
      </c>
      <c r="O436" s="1">
        <v>78281.2330574975</v>
      </c>
      <c r="P436" s="15">
        <v>0.194056188698739</v>
      </c>
      <c r="Q436" s="1">
        <v>0.132058749711642</v>
      </c>
      <c r="R436" s="1">
        <v>0.673885061589618</v>
      </c>
      <c r="S436" s="1">
        <v>40.0612030472322</v>
      </c>
      <c r="T436" s="1">
        <v>106923.446517756</v>
      </c>
      <c r="U436" s="15">
        <v>144.894085396034</v>
      </c>
      <c r="V436" s="1">
        <v>286756.011163688</v>
      </c>
      <c r="W436" s="15">
        <v>0.749005567529101</v>
      </c>
      <c r="X436" s="1">
        <v>0.204262797772635</v>
      </c>
      <c r="Y436" s="1">
        <v>0.0467316346982639</v>
      </c>
      <c r="Z436" s="1">
        <v>0.250994432470899</v>
      </c>
      <c r="AA436" s="1">
        <v>286.756011163688</v>
      </c>
      <c r="AB436" s="1">
        <v>9747.01078754407</v>
      </c>
      <c r="AC436" s="15">
        <v>961.238378853559</v>
      </c>
      <c r="AD436" s="1">
        <v>194741.745548822</v>
      </c>
      <c r="AE436" s="15" t="e">
        <v>#N/A</v>
      </c>
      <c r="AF436" s="1">
        <v>44200.1028500925</v>
      </c>
      <c r="AG436" s="15">
        <v>68896.8528001506</v>
      </c>
      <c r="AH436" s="15">
        <v>65.2314486737255</v>
      </c>
      <c r="AI436" s="1">
        <v>29.940121288206</v>
      </c>
      <c r="AJ436" s="1">
        <v>40.2031445786828</v>
      </c>
      <c r="AK436" s="1">
        <v>2.11286574422531</v>
      </c>
      <c r="AL436" s="1">
        <v>1.4036921553424</v>
      </c>
      <c r="AM436" s="1">
        <v>1.78978947558103</v>
      </c>
      <c r="AN436" s="1">
        <v>322.883614786215</v>
      </c>
      <c r="AO436" s="15">
        <v>0.975817816415481</v>
      </c>
      <c r="AP436" s="1">
        <v>1992.62268064765</v>
      </c>
      <c r="AQ436" s="15">
        <v>2748.26719848345</v>
      </c>
      <c r="AR436" s="15">
        <v>9891.99280433687</v>
      </c>
      <c r="AS436" s="15">
        <v>1304.14616892633</v>
      </c>
      <c r="AT436" s="1">
        <v>503.815253787682</v>
      </c>
      <c r="AU436" s="1">
        <v>16440.844106182</v>
      </c>
      <c r="AV436" s="15">
        <v>5838.90379427686</v>
      </c>
      <c r="AW436" s="15">
        <v>0.347315729328596</v>
      </c>
      <c r="AX436" s="1">
        <v>8776.17087682486</v>
      </c>
      <c r="AY436" s="15">
        <v>0.50333060312647</v>
      </c>
      <c r="AZ436" s="1">
        <v>1243.27083964142</v>
      </c>
      <c r="BA436" s="1">
        <v>0.0739293858436128</v>
      </c>
      <c r="BB436" s="1">
        <v>1288.3668226292</v>
      </c>
      <c r="BC436" s="15">
        <v>0.0754242816904903</v>
      </c>
      <c r="BD436" s="1">
        <v>17146.7123333723</v>
      </c>
      <c r="BE436" s="15">
        <v>0.58825151669485</v>
      </c>
      <c r="BF436" s="1">
        <v>0.243996950149861</v>
      </c>
      <c r="BG436" s="1">
        <v>0.123216039468039</v>
      </c>
      <c r="BH436" s="1">
        <v>0.0304484837457202</v>
      </c>
      <c r="BI436" s="1">
        <v>0.0140870099415292</v>
      </c>
    </row>
    <row r="437" ht="15.75" customHeight="1">
      <c r="A437" s="1" t="s">
        <v>1863</v>
      </c>
      <c r="B437" s="1" t="s">
        <v>1014</v>
      </c>
      <c r="C437" s="1">
        <v>51.5</v>
      </c>
      <c r="D437" s="1">
        <v>29.0721544224278</v>
      </c>
      <c r="E437" s="1">
        <v>1320.3210111</v>
      </c>
      <c r="F437" s="1">
        <v>0.0145015454517242</v>
      </c>
      <c r="G437" s="1">
        <v>0.0166894031784996</v>
      </c>
      <c r="H437" s="1" t="e">
        <v>#N/A</v>
      </c>
      <c r="I437" s="1">
        <v>0.0337413823052617</v>
      </c>
      <c r="J437" s="1">
        <v>0.904259083537621</v>
      </c>
      <c r="K437" s="1">
        <v>0.0401562431905041</v>
      </c>
      <c r="L437" s="1">
        <v>0.488437463675427</v>
      </c>
      <c r="M437" s="1">
        <v>0.0135378910006357</v>
      </c>
      <c r="N437" s="1">
        <v>0.15016816566003</v>
      </c>
      <c r="O437" s="1">
        <v>66759.9187844325</v>
      </c>
      <c r="P437" s="15">
        <v>0.178240556690748</v>
      </c>
      <c r="Q437" s="1">
        <v>0.151460203456939</v>
      </c>
      <c r="R437" s="1">
        <v>0.670299239852313</v>
      </c>
      <c r="S437" s="1">
        <v>11.8600851699989</v>
      </c>
      <c r="T437" s="1">
        <v>92576.5230057732</v>
      </c>
      <c r="U437" s="15">
        <v>123.947090516764</v>
      </c>
      <c r="V437" s="1">
        <v>313391.505869674</v>
      </c>
      <c r="W437" s="15">
        <v>0.786378803061969</v>
      </c>
      <c r="X437" s="1">
        <v>0.122353213666572</v>
      </c>
      <c r="Y437" s="1">
        <v>0.0912679832714589</v>
      </c>
      <c r="Z437" s="1">
        <v>0.213621196938031</v>
      </c>
      <c r="AA437" s="1">
        <v>313.391505869674</v>
      </c>
      <c r="AB437" s="1">
        <v>8081.07407993971</v>
      </c>
      <c r="AC437" s="15">
        <v>835.274481908909</v>
      </c>
      <c r="AD437" s="1">
        <v>225789.924443768</v>
      </c>
      <c r="AE437" s="15" t="e">
        <v>#N/A</v>
      </c>
      <c r="AF437" s="1">
        <v>46446.8229212151</v>
      </c>
      <c r="AG437" s="15">
        <v>78494.761403818</v>
      </c>
      <c r="AH437" s="15">
        <v>40.0757937953449</v>
      </c>
      <c r="AI437" s="1">
        <v>24.1229825683878</v>
      </c>
      <c r="AJ437" s="1">
        <v>25.4361607084366</v>
      </c>
      <c r="AK437" s="1">
        <v>1.7182790550473</v>
      </c>
      <c r="AL437" s="1">
        <v>1.38384573964291</v>
      </c>
      <c r="AM437" s="1">
        <v>1.51185406004091</v>
      </c>
      <c r="AN437" s="1">
        <v>1171.79889208233</v>
      </c>
      <c r="AO437" s="15">
        <v>1.04352362078954</v>
      </c>
      <c r="AP437" s="1">
        <v>2038.01940579449</v>
      </c>
      <c r="AQ437" s="15">
        <v>2918.74361053255</v>
      </c>
      <c r="AR437" s="15">
        <v>8613.66194878999</v>
      </c>
      <c r="AS437" s="15">
        <v>1027.82464081928</v>
      </c>
      <c r="AT437" s="1">
        <v>514.545202105055</v>
      </c>
      <c r="AU437" s="1">
        <v>15112.7948080414</v>
      </c>
      <c r="AV437" s="15">
        <v>6242.88056000901</v>
      </c>
      <c r="AW437" s="15">
        <v>0.383053888987992</v>
      </c>
      <c r="AX437" s="1">
        <v>7927.36847806007</v>
      </c>
      <c r="AY437" s="15">
        <v>0.470139421356776</v>
      </c>
      <c r="AZ437" s="1">
        <v>1455.55371035959</v>
      </c>
      <c r="BA437" s="1">
        <v>0.0860485028925464</v>
      </c>
      <c r="BB437" s="1">
        <v>1006.45302189294</v>
      </c>
      <c r="BC437" s="15">
        <v>0.0607581867530718</v>
      </c>
      <c r="BD437" s="1">
        <v>16632.2557703216</v>
      </c>
      <c r="BE437" s="15">
        <v>0.544805346680473</v>
      </c>
      <c r="BF437" s="1">
        <v>0.229161912476719</v>
      </c>
      <c r="BG437" s="1">
        <v>0.165056689708201</v>
      </c>
      <c r="BH437" s="1">
        <v>0.0399167924887343</v>
      </c>
      <c r="BI437" s="1">
        <v>0.0210592586458721</v>
      </c>
    </row>
    <row r="438" ht="15.75" customHeight="1">
      <c r="A438" s="1" t="s">
        <v>1924</v>
      </c>
      <c r="B438" s="1" t="s">
        <v>1016</v>
      </c>
      <c r="C438" s="1">
        <v>89.3</v>
      </c>
      <c r="D438" s="1">
        <v>8.99672395896604</v>
      </c>
      <c r="E438" s="1">
        <v>701.855504</v>
      </c>
      <c r="F438" s="1" t="e">
        <v>#N/A</v>
      </c>
      <c r="G438" s="1">
        <v>0.0175730245883393</v>
      </c>
      <c r="H438" s="1" t="e">
        <v>#N/A</v>
      </c>
      <c r="I438" s="1">
        <v>0.0652106928492117</v>
      </c>
      <c r="J438" s="1">
        <v>0.897991793871211</v>
      </c>
      <c r="K438" s="1">
        <v>0.0361047000828259</v>
      </c>
      <c r="L438" s="1">
        <v>0.779741640648618</v>
      </c>
      <c r="M438" s="1">
        <v>0.0315938915169827</v>
      </c>
      <c r="N438" s="1">
        <v>0.190104884537888</v>
      </c>
      <c r="O438" s="1">
        <v>61185.3980334227</v>
      </c>
      <c r="P438" s="15">
        <v>0.236726349615574</v>
      </c>
      <c r="Q438" s="1">
        <v>0.16756668619773</v>
      </c>
      <c r="R438" s="1">
        <v>0.595706964186696</v>
      </c>
      <c r="S438" s="1">
        <v>9.96710370081745</v>
      </c>
      <c r="T438" s="1">
        <v>80886.3189866394</v>
      </c>
      <c r="U438" s="15">
        <v>80.1965693994442</v>
      </c>
      <c r="V438" s="1">
        <v>240366.029102195</v>
      </c>
      <c r="W438" s="15">
        <v>0.81381483873403</v>
      </c>
      <c r="X438" s="1">
        <v>0.0798436314429986</v>
      </c>
      <c r="Y438" s="1">
        <v>0.106341529822971</v>
      </c>
      <c r="Z438" s="1">
        <v>0.18618516126597</v>
      </c>
      <c r="AA438" s="1">
        <v>240.366029102195</v>
      </c>
      <c r="AB438" s="1">
        <v>5722.81413639808</v>
      </c>
      <c r="AC438" s="15">
        <v>586.008469201946</v>
      </c>
      <c r="AD438" s="1">
        <v>170627.905831212</v>
      </c>
      <c r="AE438" s="15" t="e">
        <v>#N/A</v>
      </c>
      <c r="AF438" s="1">
        <v>40695.1592454896</v>
      </c>
      <c r="AG438" s="15">
        <v>61433.5445199511</v>
      </c>
      <c r="AH438" s="15">
        <v>34.3228980437858</v>
      </c>
      <c r="AI438" s="1">
        <v>20.8752106107489</v>
      </c>
      <c r="AJ438" s="1">
        <v>23.4133399245823</v>
      </c>
      <c r="AK438" s="1">
        <v>1.63810541835546</v>
      </c>
      <c r="AL438" s="1">
        <v>1.23119251619137</v>
      </c>
      <c r="AM438" s="1">
        <v>1.46960372631918</v>
      </c>
      <c r="AN438" s="1">
        <v>1530.57050116116</v>
      </c>
      <c r="AO438" s="15">
        <v>1.32859682712473</v>
      </c>
      <c r="AP438" s="1">
        <v>2519.32903058063</v>
      </c>
      <c r="AQ438" s="15">
        <v>4092.92221921508</v>
      </c>
      <c r="AR438" s="15">
        <v>10091.4463092962</v>
      </c>
      <c r="AS438" s="15">
        <v>1137.74683029343</v>
      </c>
      <c r="AT438" s="1">
        <v>692.257157963386</v>
      </c>
      <c r="AU438" s="1">
        <v>18533.7015473487</v>
      </c>
      <c r="AV438" s="15">
        <v>10783.9761790965</v>
      </c>
      <c r="AW438" s="15">
        <v>0.539509963613783</v>
      </c>
      <c r="AX438" s="1">
        <v>6065.32758911472</v>
      </c>
      <c r="AY438" s="15">
        <v>0.30389635221315</v>
      </c>
      <c r="AZ438" s="1">
        <v>1523.27683610562</v>
      </c>
      <c r="BA438" s="1">
        <v>0.0752801131876923</v>
      </c>
      <c r="BB438" s="1">
        <v>1649.50849299724</v>
      </c>
      <c r="BC438" s="15">
        <v>0.0813135709630295</v>
      </c>
      <c r="BD438" s="1">
        <v>20022.0890973141</v>
      </c>
      <c r="BE438" s="15">
        <v>0.540436786858043</v>
      </c>
      <c r="BF438" s="1">
        <v>0.241532072550419</v>
      </c>
      <c r="BG438" s="1">
        <v>0.149735408330346</v>
      </c>
      <c r="BH438" s="1">
        <v>0.0435225387392089</v>
      </c>
      <c r="BI438" s="1">
        <v>0.024773193521983</v>
      </c>
    </row>
    <row r="439" ht="15.75" customHeight="1">
      <c r="A439" s="1" t="s">
        <v>1854</v>
      </c>
      <c r="B439" s="1" t="s">
        <v>1019</v>
      </c>
      <c r="C439" s="1">
        <v>27.2</v>
      </c>
      <c r="D439" s="1">
        <v>118.169505157991</v>
      </c>
      <c r="E439" s="1">
        <v>2481.6794717</v>
      </c>
      <c r="F439" s="1">
        <v>0.032239942593235</v>
      </c>
      <c r="G439" s="1">
        <v>0.0366585484236534</v>
      </c>
      <c r="H439" s="1" t="e">
        <v>#N/A</v>
      </c>
      <c r="I439" s="1">
        <v>0.0401822128347515</v>
      </c>
      <c r="J439" s="1">
        <v>0.845807026299658</v>
      </c>
      <c r="K439" s="1">
        <v>0.0463115907297565</v>
      </c>
      <c r="L439" s="1">
        <v>0.286238482972153</v>
      </c>
      <c r="M439" s="1">
        <v>0.0260464792112711</v>
      </c>
      <c r="N439" s="1">
        <v>0.139170607729618</v>
      </c>
      <c r="O439" s="1">
        <v>77099.729732013</v>
      </c>
      <c r="P439" s="15">
        <v>0.155955530071206</v>
      </c>
      <c r="Q439" s="1">
        <v>0.153747640378822</v>
      </c>
      <c r="R439" s="1">
        <v>0.690296829549973</v>
      </c>
      <c r="S439" s="1">
        <v>19.8003751341723</v>
      </c>
      <c r="T439" s="1">
        <v>102114.334313203</v>
      </c>
      <c r="U439" s="15">
        <v>143.555678323301</v>
      </c>
      <c r="V439" s="1">
        <v>327739.85048232</v>
      </c>
      <c r="W439" s="15">
        <v>0.79885812871985</v>
      </c>
      <c r="X439" s="1">
        <v>0.145917881533136</v>
      </c>
      <c r="Y439" s="1">
        <v>0.0552239897470141</v>
      </c>
      <c r="Z439" s="1">
        <v>0.20114187128015</v>
      </c>
      <c r="AA439" s="1">
        <v>327.73985048232</v>
      </c>
      <c r="AB439" s="1">
        <v>10285.1776754696</v>
      </c>
      <c r="AC439" s="15">
        <v>1043.70057355784</v>
      </c>
      <c r="AD439" s="1">
        <v>247703.689518546</v>
      </c>
      <c r="AE439" s="15" t="e">
        <v>#N/A</v>
      </c>
      <c r="AF439" s="1">
        <v>51471.5274649095</v>
      </c>
      <c r="AG439" s="15">
        <v>94639.4794740197</v>
      </c>
      <c r="AH439" s="15">
        <v>60.4459260949817</v>
      </c>
      <c r="AI439" s="1">
        <v>29.4149800408852</v>
      </c>
      <c r="AJ439" s="1">
        <v>34.8505933122107</v>
      </c>
      <c r="AK439" s="1">
        <v>1.73774983041054</v>
      </c>
      <c r="AL439" s="1">
        <v>1.24721014522549</v>
      </c>
      <c r="AM439" s="1">
        <v>1.46351003996676</v>
      </c>
      <c r="AN439" s="1">
        <v>57.3875625857682</v>
      </c>
      <c r="AO439" s="15">
        <v>0.807024186373831</v>
      </c>
      <c r="AP439" s="1">
        <v>1938.34244565227</v>
      </c>
      <c r="AQ439" s="15">
        <v>2714.15762583793</v>
      </c>
      <c r="AR439" s="15">
        <v>9076.62310115727</v>
      </c>
      <c r="AS439" s="15">
        <v>1044.00360624541</v>
      </c>
      <c r="AT439" s="1">
        <v>459.092154523704</v>
      </c>
      <c r="AU439" s="1">
        <v>15232.2189334166</v>
      </c>
      <c r="AV439" s="15">
        <v>4776.36726440095</v>
      </c>
      <c r="AW439" s="15">
        <v>0.304807920622768</v>
      </c>
      <c r="AX439" s="1">
        <v>9117.5728471615</v>
      </c>
      <c r="AY439" s="15">
        <v>0.560969225811134</v>
      </c>
      <c r="AZ439" s="1">
        <v>1400.94643218524</v>
      </c>
      <c r="BA439" s="1">
        <v>0.0870121547070529</v>
      </c>
      <c r="BB439" s="1">
        <v>742.654091636064</v>
      </c>
      <c r="BC439" s="15">
        <v>0.0472106988560374</v>
      </c>
      <c r="BD439" s="1">
        <v>16037.5406353838</v>
      </c>
      <c r="BE439" s="15">
        <v>0.565912993693673</v>
      </c>
      <c r="BF439" s="1">
        <v>0.234019329800647</v>
      </c>
      <c r="BG439" s="1">
        <v>0.147512464914178</v>
      </c>
      <c r="BH439" s="1">
        <v>0.0346577156566814</v>
      </c>
      <c r="BI439" s="1">
        <v>0.0178974959348203</v>
      </c>
    </row>
    <row r="440" ht="15.75" customHeight="1">
      <c r="A440" s="1" t="s">
        <v>1489</v>
      </c>
      <c r="B440" s="1" t="s">
        <v>1021</v>
      </c>
      <c r="C440" s="1">
        <v>50.65</v>
      </c>
      <c r="D440" s="1">
        <v>43.8539522259841</v>
      </c>
      <c r="E440" s="1">
        <v>1796.85408885</v>
      </c>
      <c r="F440" s="1">
        <v>0.00915028776649908</v>
      </c>
      <c r="G440" s="1">
        <v>0.0370065519558165</v>
      </c>
      <c r="H440" s="1" t="e">
        <v>#N/A</v>
      </c>
      <c r="I440" s="1">
        <v>0.114483147718221</v>
      </c>
      <c r="J440" s="1">
        <v>0.770986924603478</v>
      </c>
      <c r="K440" s="1">
        <v>0.071327541713927</v>
      </c>
      <c r="L440" s="1">
        <v>0.70038453540719</v>
      </c>
      <c r="M440" s="1">
        <v>0.049722695307818</v>
      </c>
      <c r="N440" s="1">
        <v>0.157298753816459</v>
      </c>
      <c r="O440" s="1">
        <v>68935.380055057</v>
      </c>
      <c r="P440" s="15">
        <v>0.209058389646497</v>
      </c>
      <c r="Q440" s="1">
        <v>0.136074878176117</v>
      </c>
      <c r="R440" s="1">
        <v>0.654866732177385</v>
      </c>
      <c r="S440" s="1">
        <v>16.7509789500257</v>
      </c>
      <c r="T440" s="1">
        <v>85636.706568757</v>
      </c>
      <c r="U440" s="15">
        <v>117.919379618655</v>
      </c>
      <c r="V440" s="1">
        <v>261965.768100436</v>
      </c>
      <c r="W440" s="15">
        <v>0.73343291645574</v>
      </c>
      <c r="X440" s="1">
        <v>0.198880795584527</v>
      </c>
      <c r="Y440" s="1">
        <v>0.0676862879597329</v>
      </c>
      <c r="Z440" s="1">
        <v>0.26656708354426</v>
      </c>
      <c r="AA440" s="1">
        <v>261.965768100436</v>
      </c>
      <c r="AB440" s="1">
        <v>7208.41816281793</v>
      </c>
      <c r="AC440" s="15">
        <v>693.173982923204</v>
      </c>
      <c r="AD440" s="1">
        <v>190483.841536949</v>
      </c>
      <c r="AE440" s="15" t="e">
        <v>#N/A</v>
      </c>
      <c r="AF440" s="1">
        <v>42184.0925154657</v>
      </c>
      <c r="AG440" s="15">
        <v>69500.4963593574</v>
      </c>
      <c r="AH440" s="15">
        <v>45.0216528851749</v>
      </c>
      <c r="AI440" s="1">
        <v>25.2237586765836</v>
      </c>
      <c r="AJ440" s="1">
        <v>30.387909485919</v>
      </c>
      <c r="AK440" s="1">
        <v>1.65009199490775</v>
      </c>
      <c r="AL440" s="1">
        <v>0.943842255199619</v>
      </c>
      <c r="AM440" s="1">
        <v>1.39745848957325</v>
      </c>
      <c r="AN440" s="1">
        <v>506.500243479689</v>
      </c>
      <c r="AO440" s="1">
        <v>0.91878874831452</v>
      </c>
      <c r="AP440" s="1">
        <v>1906.66743129525</v>
      </c>
      <c r="AQ440" s="15">
        <v>2799.38904205588</v>
      </c>
      <c r="AR440" s="15">
        <v>8768.22633416131</v>
      </c>
      <c r="AS440" s="15">
        <v>966.408361299592</v>
      </c>
      <c r="AT440" s="1">
        <v>433.562032295341</v>
      </c>
      <c r="AU440" s="1">
        <v>14874.2532011074</v>
      </c>
      <c r="AV440" s="15">
        <v>6592.83939450894</v>
      </c>
      <c r="AW440" s="15">
        <v>0.418464554701848</v>
      </c>
      <c r="AX440" s="1">
        <v>6903.7388845412</v>
      </c>
      <c r="AY440" s="15">
        <v>0.430493637361042</v>
      </c>
      <c r="AZ440" s="1">
        <v>1132.36000278715</v>
      </c>
      <c r="BA440" s="1">
        <v>0.0684952465099661</v>
      </c>
      <c r="BB440" s="1">
        <v>1298.44339415486</v>
      </c>
      <c r="BC440" s="15">
        <v>0.0825465614440824</v>
      </c>
      <c r="BD440" s="1">
        <v>15927.3816759922</v>
      </c>
      <c r="BE440" s="15">
        <v>0.555031037962319</v>
      </c>
      <c r="BF440" s="1">
        <v>0.237457434495775</v>
      </c>
      <c r="BG440" s="1">
        <v>0.14943268088492</v>
      </c>
      <c r="BH440" s="1">
        <v>0.0390703298384997</v>
      </c>
      <c r="BI440" s="1">
        <v>0.019008516818486</v>
      </c>
    </row>
    <row r="441" ht="15.75" customHeight="1">
      <c r="A441" s="1" t="s">
        <v>1490</v>
      </c>
      <c r="B441" s="1" t="s">
        <v>1023</v>
      </c>
      <c r="C441" s="1">
        <v>15.1</v>
      </c>
      <c r="D441" s="1">
        <v>196.149460812691</v>
      </c>
      <c r="E441" s="1">
        <v>2040.8245742</v>
      </c>
      <c r="F441" s="1">
        <v>0.00542052452007742</v>
      </c>
      <c r="G441" s="1">
        <v>0.174532633406629</v>
      </c>
      <c r="H441" s="1" t="e">
        <v>#N/A</v>
      </c>
      <c r="I441" s="1">
        <v>0.0874997306126511</v>
      </c>
      <c r="J441" s="1">
        <v>0.62147845831336</v>
      </c>
      <c r="K441" s="1">
        <v>0.137687541505373</v>
      </c>
      <c r="L441" s="1">
        <v>0.99700107152793</v>
      </c>
      <c r="M441" s="1">
        <v>0.0302461900923223</v>
      </c>
      <c r="N441" s="1">
        <v>0.200593540813336</v>
      </c>
      <c r="O441" s="1">
        <v>67918.5282755844</v>
      </c>
      <c r="P441" s="15">
        <v>0.225370265992025</v>
      </c>
      <c r="Q441" s="1">
        <v>0.166593658309854</v>
      </c>
      <c r="R441" s="1">
        <v>0.608036075698121</v>
      </c>
      <c r="S441" s="1">
        <v>24.1078414808222</v>
      </c>
      <c r="T441" s="1">
        <v>88802.0322661885</v>
      </c>
      <c r="U441" s="15">
        <v>101.063240511944</v>
      </c>
      <c r="V441" s="1">
        <v>190133.145153893</v>
      </c>
      <c r="W441" s="15">
        <v>0.672527911547417</v>
      </c>
      <c r="X441" s="1">
        <v>0.245612425628018</v>
      </c>
      <c r="Y441" s="1">
        <v>0.0818596628245653</v>
      </c>
      <c r="Z441" s="1">
        <v>0.327472088452583</v>
      </c>
      <c r="AA441" s="1">
        <v>190.133145153893</v>
      </c>
      <c r="AB441" s="1">
        <v>5711.62379528348</v>
      </c>
      <c r="AC441" s="15">
        <v>567.977973537673</v>
      </c>
      <c r="AD441" s="1">
        <v>109940.969660439</v>
      </c>
      <c r="AE441" s="15" t="e">
        <v>#N/A</v>
      </c>
      <c r="AF441" s="1">
        <v>34590.4592841912</v>
      </c>
      <c r="AG441" s="15">
        <v>51555.5240929551</v>
      </c>
      <c r="AH441" s="15">
        <v>48.8565197379585</v>
      </c>
      <c r="AI441" s="1">
        <v>26.4237011916638</v>
      </c>
      <c r="AJ441" s="1">
        <v>32.1505422933058</v>
      </c>
      <c r="AK441" s="1">
        <v>2.74280015476036</v>
      </c>
      <c r="AL441" s="1">
        <v>1.78016689699479</v>
      </c>
      <c r="AM441" s="1">
        <v>2.24437172871906</v>
      </c>
      <c r="AN441" s="1">
        <v>0.909638448825378</v>
      </c>
      <c r="AO441" s="15">
        <v>0.983412167640622</v>
      </c>
      <c r="AP441" s="1">
        <v>2750.01835432132</v>
      </c>
      <c r="AQ441" s="15">
        <v>3846.29845467097</v>
      </c>
      <c r="AR441" s="15">
        <v>10096.7002619896</v>
      </c>
      <c r="AS441" s="15">
        <v>1202.63917120956</v>
      </c>
      <c r="AT441" s="1">
        <v>467.432248248944</v>
      </c>
      <c r="AU441" s="1">
        <v>18363.0884904404</v>
      </c>
      <c r="AV441" s="15">
        <v>10463.7621983903</v>
      </c>
      <c r="AW441" s="15">
        <v>0.561780132194548</v>
      </c>
      <c r="AX441" s="1">
        <v>4797.56124774917</v>
      </c>
      <c r="AY441" s="15">
        <v>0.249683100078161</v>
      </c>
      <c r="AZ441" s="1">
        <v>965.596261911915</v>
      </c>
      <c r="BA441" s="1">
        <v>0.0495805732625074</v>
      </c>
      <c r="BB441" s="1">
        <v>2625.49716085084</v>
      </c>
      <c r="BC441" s="15">
        <v>0.138956194491745</v>
      </c>
      <c r="BD441" s="1">
        <v>18852.4168689022</v>
      </c>
      <c r="BE441" s="15">
        <v>0.544119682019015</v>
      </c>
      <c r="BF441" s="1">
        <v>0.239338766630462</v>
      </c>
      <c r="BG441" s="1">
        <v>0.159650953665738</v>
      </c>
      <c r="BH441" s="1">
        <v>0.0323358777263471</v>
      </c>
      <c r="BI441" s="1">
        <v>0.0245547199584387</v>
      </c>
    </row>
    <row r="442" ht="15.75" customHeight="1">
      <c r="A442" s="1" t="s">
        <v>1912</v>
      </c>
      <c r="B442" s="1" t="s">
        <v>1025</v>
      </c>
      <c r="C442" s="1">
        <v>96.75</v>
      </c>
      <c r="D442" s="1">
        <v>13.6623286717489</v>
      </c>
      <c r="E442" s="1">
        <v>1181.81203115</v>
      </c>
      <c r="F442" s="1">
        <v>0.00728495765183566</v>
      </c>
      <c r="G442" s="1">
        <v>0.00876303697135102</v>
      </c>
      <c r="H442" s="1" t="e">
        <v>#N/A</v>
      </c>
      <c r="I442" s="1">
        <v>0.0190851694637293</v>
      </c>
      <c r="J442" s="1">
        <v>0.949624696448751</v>
      </c>
      <c r="K442" s="1">
        <v>0.0261165156390289</v>
      </c>
      <c r="L442" s="1">
        <v>0.525342298621149</v>
      </c>
      <c r="M442" s="1" t="e">
        <v>#N/A</v>
      </c>
      <c r="N442" s="1">
        <v>0.146360137416227</v>
      </c>
      <c r="O442" s="1">
        <v>65655.2726552744</v>
      </c>
      <c r="P442" s="15">
        <v>0.184975397293555</v>
      </c>
      <c r="Q442" s="1">
        <v>0.167896827596142</v>
      </c>
      <c r="R442" s="1">
        <v>0.647127775110304</v>
      </c>
      <c r="S442" s="1">
        <v>12.2730771300255</v>
      </c>
      <c r="T442" s="1">
        <v>86030.5281699046</v>
      </c>
      <c r="U442" s="15">
        <v>108.328781686773</v>
      </c>
      <c r="V442" s="1">
        <v>267604.54383956</v>
      </c>
      <c r="W442" s="15">
        <v>0.813647337552782</v>
      </c>
      <c r="X442" s="1">
        <v>0.0648007032203517</v>
      </c>
      <c r="Y442" s="1">
        <v>0.121551959226866</v>
      </c>
      <c r="Z442" s="1">
        <v>0.186352662447218</v>
      </c>
      <c r="AA442" s="1">
        <v>267.60454383956</v>
      </c>
      <c r="AB442" s="1">
        <v>6716.09984565522</v>
      </c>
      <c r="AC442" s="15">
        <v>628.302934754736</v>
      </c>
      <c r="AD442" s="1">
        <v>212737.526280126</v>
      </c>
      <c r="AE442" s="15" t="e">
        <v>#N/A</v>
      </c>
      <c r="AF442" s="1">
        <v>44148.2128221998</v>
      </c>
      <c r="AG442" s="15">
        <v>72019.9027323126</v>
      </c>
      <c r="AH442" s="15">
        <v>35.1648083206181</v>
      </c>
      <c r="AI442" s="1">
        <v>21.0104295385667</v>
      </c>
      <c r="AJ442" s="1">
        <v>22.5355571627864</v>
      </c>
      <c r="AK442" s="1">
        <v>1.61580783533386</v>
      </c>
      <c r="AL442" s="1">
        <v>0.950725669252277</v>
      </c>
      <c r="AM442" s="1">
        <v>1.17066783289585</v>
      </c>
      <c r="AN442" s="1">
        <v>1713.14336471079</v>
      </c>
      <c r="AO442" s="15">
        <v>1.2026343823079</v>
      </c>
      <c r="AP442" s="1">
        <v>1997.68362715233</v>
      </c>
      <c r="AQ442" s="15">
        <v>3180.55029431573</v>
      </c>
      <c r="AR442" s="15">
        <v>8781.4082907934</v>
      </c>
      <c r="AS442" s="15">
        <v>1045.93576171092</v>
      </c>
      <c r="AT442" s="1">
        <v>539.899859014902</v>
      </c>
      <c r="AU442" s="1">
        <v>15545.4778329873</v>
      </c>
      <c r="AV442" s="15">
        <v>7999.89002123168</v>
      </c>
      <c r="AW442" s="15">
        <v>0.464029662179752</v>
      </c>
      <c r="AX442" s="1">
        <v>7051.6752810078</v>
      </c>
      <c r="AY442" s="15">
        <v>0.397434096983726</v>
      </c>
      <c r="AZ442" s="1">
        <v>1344.1730005178</v>
      </c>
      <c r="BA442" s="1">
        <v>0.0765739065706815</v>
      </c>
      <c r="BB442" s="1">
        <v>1072.56238170863</v>
      </c>
      <c r="BC442" s="15">
        <v>0.0619623342604045</v>
      </c>
      <c r="BD442" s="1">
        <v>17468.3006844659</v>
      </c>
      <c r="BE442" s="15">
        <v>0.532569435473533</v>
      </c>
      <c r="BF442" s="1">
        <v>0.24846362370526</v>
      </c>
      <c r="BG442" s="1">
        <v>0.152036995485291</v>
      </c>
      <c r="BH442" s="1">
        <v>0.0442588872668663</v>
      </c>
      <c r="BI442" s="1">
        <v>0.0226710580690495</v>
      </c>
    </row>
    <row r="443" ht="15.75" customHeight="1">
      <c r="A443" s="1" t="s">
        <v>1492</v>
      </c>
      <c r="B443" s="1" t="s">
        <v>1027</v>
      </c>
      <c r="C443" s="1">
        <v>26.7</v>
      </c>
      <c r="D443" s="1">
        <v>226.008486465874</v>
      </c>
      <c r="E443" s="1">
        <v>5025.34685695</v>
      </c>
      <c r="F443" s="1">
        <v>0.0579759866991197</v>
      </c>
      <c r="G443" s="1">
        <v>0.278256446160172</v>
      </c>
      <c r="H443" s="1">
        <v>0.00169573003009541</v>
      </c>
      <c r="I443" s="1">
        <v>0.0998154419951089</v>
      </c>
      <c r="J443" s="1">
        <v>0.473204196440809</v>
      </c>
      <c r="K443" s="1">
        <v>0.0893183075806207</v>
      </c>
      <c r="L443" s="1">
        <v>0.744643108548649</v>
      </c>
      <c r="M443" s="1">
        <v>0.0879073267476709</v>
      </c>
      <c r="N443" s="1">
        <v>0.183990737818321</v>
      </c>
      <c r="O443" s="1">
        <v>75717.3470371118</v>
      </c>
      <c r="P443" s="15">
        <v>0.24523660868209</v>
      </c>
      <c r="Q443" s="1">
        <v>0.146748884209869</v>
      </c>
      <c r="R443" s="1">
        <v>0.60801450710804</v>
      </c>
      <c r="S443" s="1">
        <v>41.8747204164966</v>
      </c>
      <c r="T443" s="1">
        <v>105317.296901425</v>
      </c>
      <c r="U443" s="15">
        <v>142.594721088708</v>
      </c>
      <c r="V443" s="1">
        <v>288128.36574604</v>
      </c>
      <c r="W443" s="15">
        <v>0.772106494043457</v>
      </c>
      <c r="X443" s="1">
        <v>0.185135106580738</v>
      </c>
      <c r="Y443" s="1">
        <v>0.0427583993758058</v>
      </c>
      <c r="Z443" s="1">
        <v>0.227893505956543</v>
      </c>
      <c r="AA443" s="1">
        <v>288.12836574604</v>
      </c>
      <c r="AB443" s="1">
        <v>9382.36981290008</v>
      </c>
      <c r="AC443" s="15">
        <v>962.532420883625</v>
      </c>
      <c r="AD443" s="1">
        <v>186973.539840622</v>
      </c>
      <c r="AE443" s="15" t="e">
        <v>#N/A</v>
      </c>
      <c r="AF443" s="1">
        <v>44114.7801857045</v>
      </c>
      <c r="AG443" s="15">
        <v>67256.2683392249</v>
      </c>
      <c r="AH443" s="15">
        <v>62.2818291140274</v>
      </c>
      <c r="AI443" s="1">
        <v>28.9688185118109</v>
      </c>
      <c r="AJ443" s="1">
        <v>37.7110240991634</v>
      </c>
      <c r="AK443" s="1">
        <v>1.61448146355706</v>
      </c>
      <c r="AL443" s="1">
        <v>1.01745047404243</v>
      </c>
      <c r="AM443" s="1">
        <v>1.37489595099013</v>
      </c>
      <c r="AN443" s="1">
        <v>134.426320258021</v>
      </c>
      <c r="AO443" s="1">
        <v>1.01643235805479</v>
      </c>
      <c r="AP443" s="1">
        <v>2108.4393126708</v>
      </c>
      <c r="AQ443" s="15">
        <v>2949.80793246118</v>
      </c>
      <c r="AR443" s="15">
        <v>9545.15426585155</v>
      </c>
      <c r="AS443" s="15">
        <v>1286.86018091593</v>
      </c>
      <c r="AT443" s="1">
        <v>470.663105916538</v>
      </c>
      <c r="AU443" s="1">
        <v>16360.924797816</v>
      </c>
      <c r="AV443" s="15">
        <v>6162.88279024718</v>
      </c>
      <c r="AW443" s="15">
        <v>0.36125369452591</v>
      </c>
      <c r="AX443" s="1">
        <v>8261.77503569495</v>
      </c>
      <c r="AY443" s="15">
        <v>0.469706635827209</v>
      </c>
      <c r="AZ443" s="1">
        <v>1401.73801745163</v>
      </c>
      <c r="BA443" s="1">
        <v>0.0822668099018673</v>
      </c>
      <c r="BB443" s="1">
        <v>1494.5964633629</v>
      </c>
      <c r="BC443" s="15">
        <v>0.0867728597416628</v>
      </c>
      <c r="BD443" s="1">
        <v>17320.9923067567</v>
      </c>
      <c r="BE443" s="15">
        <v>0.572266856543157</v>
      </c>
      <c r="BF443" s="1">
        <v>0.227156520548718</v>
      </c>
      <c r="BG443" s="1">
        <v>0.150897840112347</v>
      </c>
      <c r="BH443" s="1">
        <v>0.0336830053656712</v>
      </c>
      <c r="BI443" s="1">
        <v>0.0159957774301061</v>
      </c>
    </row>
    <row r="444" ht="15.75" customHeight="1">
      <c r="A444" s="1" t="s">
        <v>1673</v>
      </c>
      <c r="B444" s="1" t="s">
        <v>1029</v>
      </c>
      <c r="C444" s="1">
        <v>149.95</v>
      </c>
      <c r="D444" s="1">
        <v>8.05959447838223</v>
      </c>
      <c r="E444" s="1">
        <v>1021.9889405</v>
      </c>
      <c r="F444" s="1" t="e">
        <v>#N/A</v>
      </c>
      <c r="G444" s="1">
        <v>0.0161380766163808</v>
      </c>
      <c r="H444" s="1" t="e">
        <v>#N/A</v>
      </c>
      <c r="I444" s="1">
        <v>0.0376351111081976</v>
      </c>
      <c r="J444" s="1">
        <v>0.918882939810569</v>
      </c>
      <c r="K444" s="1">
        <v>0.037745289746473</v>
      </c>
      <c r="L444" s="1">
        <v>0.782483044793957</v>
      </c>
      <c r="M444" s="1">
        <v>0.0203022586525196</v>
      </c>
      <c r="N444" s="1">
        <v>0.180483244858392</v>
      </c>
      <c r="O444" s="1">
        <v>63644.431083326</v>
      </c>
      <c r="P444" s="15">
        <v>0.204249154534625</v>
      </c>
      <c r="Q444" s="1">
        <v>0.148564400381833</v>
      </c>
      <c r="R444" s="1">
        <v>0.647186445083542</v>
      </c>
      <c r="S444" s="1">
        <v>14.0345203333108</v>
      </c>
      <c r="T444" s="1">
        <v>80656.3485819815</v>
      </c>
      <c r="U444" s="15">
        <v>87.7345021484668</v>
      </c>
      <c r="V444" s="1">
        <v>309174.377508834</v>
      </c>
      <c r="W444" s="15">
        <v>0.699746214498581</v>
      </c>
      <c r="X444" s="1">
        <v>0.123839264374714</v>
      </c>
      <c r="Y444" s="1">
        <v>0.176414521126705</v>
      </c>
      <c r="Z444" s="1">
        <v>0.300253785501419</v>
      </c>
      <c r="AA444" s="1">
        <v>309.174377508834</v>
      </c>
      <c r="AB444" s="1">
        <v>7465.87164266872</v>
      </c>
      <c r="AC444" s="15">
        <v>565.933098764291</v>
      </c>
      <c r="AD444" s="1">
        <v>205351.855198293</v>
      </c>
      <c r="AE444" s="15" t="e">
        <v>#N/A</v>
      </c>
      <c r="AF444" s="1">
        <v>39506.0722582244</v>
      </c>
      <c r="AG444" s="15">
        <v>62140.4350431074</v>
      </c>
      <c r="AH444" s="15">
        <v>30.6297066845585</v>
      </c>
      <c r="AI444" s="1">
        <v>20.8586069401251</v>
      </c>
      <c r="AJ444" s="1">
        <v>22.9513976997506</v>
      </c>
      <c r="AK444" s="1">
        <v>1.47648024230748</v>
      </c>
      <c r="AL444" s="1">
        <v>1.21317896427753</v>
      </c>
      <c r="AM444" s="1">
        <v>1.35382519942733</v>
      </c>
      <c r="AN444" s="1">
        <v>643.505879504182</v>
      </c>
      <c r="AO444" s="15">
        <v>1.1159800017844</v>
      </c>
      <c r="AP444" s="1">
        <v>2530.05782942717</v>
      </c>
      <c r="AQ444" s="15">
        <v>4360.26678411986</v>
      </c>
      <c r="AR444" s="15">
        <v>9969.1958153827</v>
      </c>
      <c r="AS444" s="15">
        <v>1004.32264071061</v>
      </c>
      <c r="AT444" s="1">
        <v>606.221788170124</v>
      </c>
      <c r="AU444" s="1">
        <v>18470.0648578105</v>
      </c>
      <c r="AV444" s="15">
        <v>9754.77426608752</v>
      </c>
      <c r="AW444" s="15">
        <v>0.501938345069497</v>
      </c>
      <c r="AX444" s="1">
        <v>6741.19422850911</v>
      </c>
      <c r="AY444" s="15">
        <v>0.335332879734494</v>
      </c>
      <c r="AZ444" s="1">
        <v>1360.56383927231</v>
      </c>
      <c r="BA444" s="1">
        <v>0.0668844761756824</v>
      </c>
      <c r="BB444" s="1">
        <v>1898.30824552693</v>
      </c>
      <c r="BC444" s="15">
        <v>0.0958442990054239</v>
      </c>
      <c r="BD444" s="1">
        <v>19754.8405793959</v>
      </c>
      <c r="BE444" s="15">
        <v>0.531694042289445</v>
      </c>
      <c r="BF444" s="1">
        <v>0.261983004685213</v>
      </c>
      <c r="BG444" s="1">
        <v>0.137482025391262</v>
      </c>
      <c r="BH444" s="1">
        <v>0.0448771220190013</v>
      </c>
      <c r="BI444" s="1">
        <v>0.0239638056150783</v>
      </c>
    </row>
    <row r="445" ht="15.75" customHeight="1">
      <c r="A445" s="1" t="s">
        <v>1493</v>
      </c>
      <c r="B445" s="1" t="s">
        <v>1031</v>
      </c>
      <c r="C445" s="1">
        <v>19.5</v>
      </c>
      <c r="D445" s="1">
        <v>158.29573739984</v>
      </c>
      <c r="E445" s="1">
        <v>2135.97883405</v>
      </c>
      <c r="F445" s="1">
        <v>0.00864052885567271</v>
      </c>
      <c r="G445" s="1">
        <v>0.161378774484216</v>
      </c>
      <c r="H445" s="1" t="e">
        <v>#N/A</v>
      </c>
      <c r="I445" s="1">
        <v>0.0796673346819353</v>
      </c>
      <c r="J445" s="1">
        <v>0.621271688404247</v>
      </c>
      <c r="K445" s="1">
        <v>0.130056065178706</v>
      </c>
      <c r="L445" s="1">
        <v>0.988930880496997</v>
      </c>
      <c r="M445" s="1">
        <v>0.0287211972966514</v>
      </c>
      <c r="N445" s="1">
        <v>0.197150166832457</v>
      </c>
      <c r="O445" s="1">
        <v>67628.3717108978</v>
      </c>
      <c r="P445" s="15">
        <v>0.231757444021717</v>
      </c>
      <c r="Q445" s="1">
        <v>0.168920994303343</v>
      </c>
      <c r="R445" s="1">
        <v>0.599321561674939</v>
      </c>
      <c r="S445" s="1">
        <v>22.8738560285211</v>
      </c>
      <c r="T445" s="1">
        <v>94133.2379659315</v>
      </c>
      <c r="U445" s="15">
        <v>112.294713183471</v>
      </c>
      <c r="V445" s="1">
        <v>193736.820282702</v>
      </c>
      <c r="W445" s="15">
        <v>0.690309663545535</v>
      </c>
      <c r="X445" s="1">
        <v>0.219135744854522</v>
      </c>
      <c r="Y445" s="1">
        <v>0.0905545915999423</v>
      </c>
      <c r="Z445" s="1">
        <v>0.309690336454465</v>
      </c>
      <c r="AA445" s="1">
        <v>193.736820282702</v>
      </c>
      <c r="AB445" s="1">
        <v>5449.4482878043</v>
      </c>
      <c r="AC445" s="15">
        <v>584.850426224194</v>
      </c>
      <c r="AD445" s="1">
        <v>115510.526895838</v>
      </c>
      <c r="AE445" s="15" t="e">
        <v>#N/A</v>
      </c>
      <c r="AF445" s="1">
        <v>35505.8893916032</v>
      </c>
      <c r="AG445" s="15">
        <v>53650.0976164559</v>
      </c>
      <c r="AH445" s="15">
        <v>45.0637474786352</v>
      </c>
      <c r="AI445" s="1">
        <v>25.7906893601275</v>
      </c>
      <c r="AJ445" s="1">
        <v>30.0027216708559</v>
      </c>
      <c r="AK445" s="1">
        <v>2.57487931580635</v>
      </c>
      <c r="AL445" s="1">
        <v>1.7391823968603</v>
      </c>
      <c r="AM445" s="1">
        <v>2.13256032910151</v>
      </c>
      <c r="AN445" s="1">
        <v>146.644697272627</v>
      </c>
      <c r="AO445" s="1">
        <v>0.935250384267555</v>
      </c>
      <c r="AP445" s="1">
        <v>2314.32683634181</v>
      </c>
      <c r="AQ445" s="15">
        <v>3703.73893780579</v>
      </c>
      <c r="AR445" s="15">
        <v>9961.03942128387</v>
      </c>
      <c r="AS445" s="15">
        <v>1208.52645159665</v>
      </c>
      <c r="AT445" s="1">
        <v>503.660885515506</v>
      </c>
      <c r="AU445" s="1">
        <v>17691.2925325436</v>
      </c>
      <c r="AV445" s="15">
        <v>10054.3409677496</v>
      </c>
      <c r="AW445" s="15">
        <v>0.554752094423161</v>
      </c>
      <c r="AX445" s="1">
        <v>4779.70059484173</v>
      </c>
      <c r="AY445" s="15">
        <v>0.262640504972709</v>
      </c>
      <c r="AZ445" s="1">
        <v>881.441635432091</v>
      </c>
      <c r="BA445" s="1">
        <v>0.0480905074914565</v>
      </c>
      <c r="BB445" s="1">
        <v>2475.64682623286</v>
      </c>
      <c r="BC445" s="15">
        <v>0.134516893135471</v>
      </c>
      <c r="BD445" s="1">
        <v>18191.1300242563</v>
      </c>
      <c r="BE445" s="15">
        <v>0.549872019846132</v>
      </c>
      <c r="BF445" s="1">
        <v>0.240780761505178</v>
      </c>
      <c r="BG445" s="1">
        <v>0.160642841516035</v>
      </c>
      <c r="BH445" s="1">
        <v>0.0329251665521217</v>
      </c>
      <c r="BI445" s="1">
        <v>0.0157792105805337</v>
      </c>
    </row>
    <row r="446" ht="15.75" customHeight="1">
      <c r="A446" s="1" t="s">
        <v>1496</v>
      </c>
      <c r="B446" s="1" t="s">
        <v>1033</v>
      </c>
      <c r="C446" s="1">
        <v>10.85</v>
      </c>
      <c r="D446" s="1">
        <v>214.729306072691</v>
      </c>
      <c r="E446" s="1">
        <v>2015.44492515</v>
      </c>
      <c r="F446" s="1">
        <v>0.0327184827881842</v>
      </c>
      <c r="G446" s="1">
        <v>0.113484459653086</v>
      </c>
      <c r="H446" s="1" t="e">
        <v>#N/A</v>
      </c>
      <c r="I446" s="1">
        <v>0.0874465597981792</v>
      </c>
      <c r="J446" s="1">
        <v>0.68813930471877</v>
      </c>
      <c r="K446" s="1">
        <v>0.0804777284339307</v>
      </c>
      <c r="L446" s="1">
        <v>0.761274765176521</v>
      </c>
      <c r="M446" s="1">
        <v>0.0410472630192038</v>
      </c>
      <c r="N446" s="1">
        <v>0.173756334478131</v>
      </c>
      <c r="O446" s="1">
        <v>74841.7014051473</v>
      </c>
      <c r="P446" s="15">
        <v>0.177511307953301</v>
      </c>
      <c r="Q446" s="1">
        <v>0.127352388050543</v>
      </c>
      <c r="R446" s="1">
        <v>0.695136303996156</v>
      </c>
      <c r="S446" s="1">
        <v>23.1711176681647</v>
      </c>
      <c r="T446" s="1">
        <v>96582.0748100504</v>
      </c>
      <c r="U446" s="15">
        <v>112.201225294226</v>
      </c>
      <c r="V446" s="1">
        <v>272499.189110377</v>
      </c>
      <c r="W446" s="15">
        <v>0.744025475971684</v>
      </c>
      <c r="X446" s="1">
        <v>0.216811389117875</v>
      </c>
      <c r="Y446" s="1">
        <v>0.0391631349104412</v>
      </c>
      <c r="Z446" s="1">
        <v>0.255974524028316</v>
      </c>
      <c r="AA446" s="1">
        <v>272.499189110377</v>
      </c>
      <c r="AB446" s="1">
        <v>9412.44531829027</v>
      </c>
      <c r="AC446" s="15">
        <v>909.538437456221</v>
      </c>
      <c r="AD446" s="1">
        <v>185730.182133361</v>
      </c>
      <c r="AE446" s="15" t="e">
        <v>#N/A</v>
      </c>
      <c r="AF446" s="1">
        <v>42530.509420263</v>
      </c>
      <c r="AG446" s="15">
        <v>65215.0934733297</v>
      </c>
      <c r="AH446" s="15">
        <v>66.5267101922299</v>
      </c>
      <c r="AI446" s="1">
        <v>29.9361375386872</v>
      </c>
      <c r="AJ446" s="1">
        <v>42.2517622116175</v>
      </c>
      <c r="AK446" s="1">
        <v>1.55002511718845</v>
      </c>
      <c r="AL446" s="1">
        <v>0.922422570771018</v>
      </c>
      <c r="AM446" s="1">
        <v>1.23686148593353</v>
      </c>
      <c r="AN446" s="1">
        <v>86.9971095771572</v>
      </c>
      <c r="AO446" s="15">
        <v>1.03530237061881</v>
      </c>
      <c r="AP446" s="1">
        <v>2191.14041093002</v>
      </c>
      <c r="AQ446" s="15">
        <v>2835.38074778932</v>
      </c>
      <c r="AR446" s="15">
        <v>10018.0656313381</v>
      </c>
      <c r="AS446" s="15">
        <v>1292.32306871702</v>
      </c>
      <c r="AT446" s="1">
        <v>577.249742467367</v>
      </c>
      <c r="AU446" s="1">
        <v>16914.1596012418</v>
      </c>
      <c r="AV446" s="15">
        <v>6949.44580255572</v>
      </c>
      <c r="AW446" s="15">
        <v>0.392855727489792</v>
      </c>
      <c r="AX446" s="1">
        <v>8453.60815242628</v>
      </c>
      <c r="AY446" s="15">
        <v>0.459452031233511</v>
      </c>
      <c r="AZ446" s="1">
        <v>1181.36492043264</v>
      </c>
      <c r="BA446" s="1">
        <v>0.0652469599579336</v>
      </c>
      <c r="BB446" s="1">
        <v>1491.46462260252</v>
      </c>
      <c r="BC446" s="15">
        <v>0.0824452813169581</v>
      </c>
      <c r="BD446" s="1">
        <v>18075.8834980172</v>
      </c>
      <c r="BE446" s="15">
        <v>0.570657364405427</v>
      </c>
      <c r="BF446" s="1">
        <v>0.236835157171524</v>
      </c>
      <c r="BG446" s="1">
        <v>0.147353964100253</v>
      </c>
      <c r="BH446" s="1">
        <v>0.028396755619074</v>
      </c>
      <c r="BI446" s="1">
        <v>0.0167567587037216</v>
      </c>
    </row>
    <row r="447" ht="15.75" customHeight="1">
      <c r="A447" s="1" t="s">
        <v>1940</v>
      </c>
      <c r="B447" s="1" t="s">
        <v>1035</v>
      </c>
      <c r="C447" s="1">
        <v>30.8</v>
      </c>
      <c r="D447" s="1">
        <v>211.99471824631</v>
      </c>
      <c r="E447" s="1">
        <v>3593.13016425</v>
      </c>
      <c r="F447" s="1">
        <v>0.0685433896562671</v>
      </c>
      <c r="G447" s="1">
        <v>0.0404323256448316</v>
      </c>
      <c r="H447" s="1">
        <v>0.00223616701074911</v>
      </c>
      <c r="I447" s="1">
        <v>0.0506207659287217</v>
      </c>
      <c r="J447" s="1">
        <v>0.786528750183796</v>
      </c>
      <c r="K447" s="1">
        <v>0.0527802317925493</v>
      </c>
      <c r="L447" s="1">
        <v>0.142063351103586</v>
      </c>
      <c r="M447" s="1">
        <v>0.0285342520603775</v>
      </c>
      <c r="N447" s="1">
        <v>0.119329529142686</v>
      </c>
      <c r="O447" s="1">
        <v>85055.0048351444</v>
      </c>
      <c r="P447" s="15">
        <v>0.151729007952955</v>
      </c>
      <c r="Q447" s="1">
        <v>0.160376023831491</v>
      </c>
      <c r="R447" s="1">
        <v>0.687894968215554</v>
      </c>
      <c r="S447" s="1">
        <v>28.5575378614758</v>
      </c>
      <c r="T447" s="1">
        <v>110906.970074658</v>
      </c>
      <c r="U447" s="15">
        <v>153.563909469109</v>
      </c>
      <c r="V447" s="1">
        <v>382034.855752721</v>
      </c>
      <c r="W447" s="15">
        <v>0.843572189046724</v>
      </c>
      <c r="X447" s="1">
        <v>0.123289241308338</v>
      </c>
      <c r="Y447" s="1">
        <v>0.0331385696449382</v>
      </c>
      <c r="Z447" s="1">
        <v>0.156427810953276</v>
      </c>
      <c r="AA447" s="1">
        <v>382.034855752721</v>
      </c>
      <c r="AB447" s="1">
        <v>12842.9454376953</v>
      </c>
      <c r="AC447" s="15">
        <v>1210.41199377418</v>
      </c>
      <c r="AD447" s="1">
        <v>301843.061708276</v>
      </c>
      <c r="AE447" s="15" t="e">
        <v>#N/A</v>
      </c>
      <c r="AF447" s="1">
        <v>71662.2830480188</v>
      </c>
      <c r="AG447" s="15">
        <v>165569.625002555</v>
      </c>
      <c r="AH447" s="15">
        <v>74.3118171865098</v>
      </c>
      <c r="AI447" s="1">
        <v>31.2049695271013</v>
      </c>
      <c r="AJ447" s="1">
        <v>41.822563004799</v>
      </c>
      <c r="AK447" s="1">
        <v>1.82733683790593</v>
      </c>
      <c r="AL447" s="1">
        <v>1.15785488063387</v>
      </c>
      <c r="AM447" s="1">
        <v>1.41461370229108</v>
      </c>
      <c r="AN447" s="1">
        <v>416.168021375348</v>
      </c>
      <c r="AO447" s="15">
        <v>0.611186665413565</v>
      </c>
      <c r="AP447" s="1">
        <v>2048.17540252849</v>
      </c>
      <c r="AQ447" s="15">
        <v>2758.12279015185</v>
      </c>
      <c r="AR447" s="15">
        <v>10065.5897908584</v>
      </c>
      <c r="AS447" s="15">
        <v>1264.45504735795</v>
      </c>
      <c r="AT447" s="1">
        <v>554.364470376979</v>
      </c>
      <c r="AU447" s="1">
        <v>16690.7075012736</v>
      </c>
      <c r="AV447" s="15">
        <v>3301.4390000884</v>
      </c>
      <c r="AW447" s="15">
        <v>0.195015832234456</v>
      </c>
      <c r="AX447" s="1">
        <v>11607.7689978008</v>
      </c>
      <c r="AY447" s="15">
        <v>0.666421528552037</v>
      </c>
      <c r="AZ447" s="1">
        <v>1851.20807483597</v>
      </c>
      <c r="BA447" s="1">
        <v>0.107763016146717</v>
      </c>
      <c r="BB447" s="1">
        <v>522.356517000458</v>
      </c>
      <c r="BC447" s="15">
        <v>0.0307996230673003</v>
      </c>
      <c r="BD447" s="1">
        <v>17282.7725897256</v>
      </c>
      <c r="BE447" s="15">
        <v>0.599495442073975</v>
      </c>
      <c r="BF447" s="1">
        <v>0.226742358349602</v>
      </c>
      <c r="BG447" s="1">
        <v>0.123112412462675</v>
      </c>
      <c r="BH447" s="1">
        <v>0.0356834784476982</v>
      </c>
      <c r="BI447" s="1">
        <v>0.0149663086660499</v>
      </c>
    </row>
    <row r="448" ht="15.75" customHeight="1">
      <c r="A448" s="1" t="s">
        <v>1768</v>
      </c>
      <c r="B448" s="1" t="s">
        <v>1037</v>
      </c>
      <c r="C448" s="1">
        <v>24.15</v>
      </c>
      <c r="D448" s="1">
        <v>239.207735361402</v>
      </c>
      <c r="E448" s="1">
        <v>5051.2643626</v>
      </c>
      <c r="F448" s="1">
        <v>0.0313610014260918</v>
      </c>
      <c r="G448" s="1">
        <v>0.271667380243911</v>
      </c>
      <c r="H448" s="1">
        <v>0.00171552575130038</v>
      </c>
      <c r="I448" s="1">
        <v>0.125547018326863</v>
      </c>
      <c r="J448" s="1">
        <v>0.471536505285697</v>
      </c>
      <c r="K448" s="1">
        <v>0.0984253240215701</v>
      </c>
      <c r="L448" s="1">
        <v>0.805855897902215</v>
      </c>
      <c r="M448" s="1">
        <v>0.0816548777207869</v>
      </c>
      <c r="N448" s="1">
        <v>0.186200401141735</v>
      </c>
      <c r="O448" s="1">
        <v>77674.446223927</v>
      </c>
      <c r="P448" s="15">
        <v>0.198945540445294</v>
      </c>
      <c r="Q448" s="1">
        <v>0.159812100392238</v>
      </c>
      <c r="R448" s="1">
        <v>0.641242359162468</v>
      </c>
      <c r="S448" s="1">
        <v>41.3757605668286</v>
      </c>
      <c r="T448" s="1">
        <v>106608.77653751</v>
      </c>
      <c r="U448" s="15">
        <v>142.3998698973</v>
      </c>
      <c r="V448" s="1">
        <v>279217.513330471</v>
      </c>
      <c r="W448" s="15">
        <v>0.737857229400575</v>
      </c>
      <c r="X448" s="1">
        <v>0.219679353660655</v>
      </c>
      <c r="Y448" s="1">
        <v>0.04246341693877</v>
      </c>
      <c r="Z448" s="1">
        <v>0.262142770599425</v>
      </c>
      <c r="AA448" s="1">
        <v>279.217513330471</v>
      </c>
      <c r="AB448" s="1">
        <v>9216.78204861097</v>
      </c>
      <c r="AC448" s="15">
        <v>884.282486098365</v>
      </c>
      <c r="AD448" s="1">
        <v>170483.547634612</v>
      </c>
      <c r="AE448" s="15" t="e">
        <v>#N/A</v>
      </c>
      <c r="AF448" s="1">
        <v>42300.1254708144</v>
      </c>
      <c r="AG448" s="15">
        <v>64395.827103533</v>
      </c>
      <c r="AH448" s="15">
        <v>64.2388775535145</v>
      </c>
      <c r="AI448" s="1">
        <v>29.2984085761565</v>
      </c>
      <c r="AJ448" s="1">
        <v>39.075955430467</v>
      </c>
      <c r="AK448" s="1">
        <v>1.51184110768095</v>
      </c>
      <c r="AL448" s="1">
        <v>0.968465355106637</v>
      </c>
      <c r="AM448" s="1">
        <v>1.25247749419054</v>
      </c>
      <c r="AN448" s="1">
        <v>61.6426966890581</v>
      </c>
      <c r="AO448" s="15">
        <v>1.01573888310968</v>
      </c>
      <c r="AP448" s="1">
        <v>2155.89882587231</v>
      </c>
      <c r="AQ448" s="15">
        <v>3059.38137823885</v>
      </c>
      <c r="AR448" s="15">
        <v>9846.46797785083</v>
      </c>
      <c r="AS448" s="15">
        <v>1353.84340941126</v>
      </c>
      <c r="AT448" s="1">
        <v>508.39818125816</v>
      </c>
      <c r="AU448" s="1">
        <v>16923.9897726314</v>
      </c>
      <c r="AV448" s="15">
        <v>6673.70681108367</v>
      </c>
      <c r="AW448" s="15">
        <v>0.381305146289967</v>
      </c>
      <c r="AX448" s="1">
        <v>8115.36909082123</v>
      </c>
      <c r="AY448" s="15">
        <v>0.45470495921176</v>
      </c>
      <c r="AZ448" s="1">
        <v>1253.00574742765</v>
      </c>
      <c r="BA448" s="1">
        <v>0.0724094648995472</v>
      </c>
      <c r="BB448" s="1">
        <v>1623.89263390925</v>
      </c>
      <c r="BC448" s="15">
        <v>0.0915804295963519</v>
      </c>
      <c r="BD448" s="1">
        <v>17665.9742832418</v>
      </c>
      <c r="BE448" s="15">
        <v>0.573008489426531</v>
      </c>
      <c r="BF448" s="1">
        <v>0.225869171296525</v>
      </c>
      <c r="BG448" s="1">
        <v>0.156527482575743</v>
      </c>
      <c r="BH448" s="1">
        <v>0.0311057249935261</v>
      </c>
      <c r="BI448" s="1">
        <v>0.0134891317076755</v>
      </c>
    </row>
    <row r="449" ht="15.75" customHeight="1">
      <c r="A449" s="1" t="s">
        <v>1743</v>
      </c>
      <c r="B449" s="1" t="s">
        <v>1039</v>
      </c>
      <c r="C449" s="1">
        <v>9.0</v>
      </c>
      <c r="D449" s="1">
        <v>283.294681392306</v>
      </c>
      <c r="E449" s="1">
        <v>1597.4473431</v>
      </c>
      <c r="F449" s="1">
        <v>0.0255328164104673</v>
      </c>
      <c r="G449" s="1">
        <v>0.3892575600594</v>
      </c>
      <c r="H449" s="1" t="e">
        <v>#N/A</v>
      </c>
      <c r="I449" s="1">
        <v>0.138630919246949</v>
      </c>
      <c r="J449" s="1">
        <v>0.382488167174567</v>
      </c>
      <c r="K449" s="1">
        <v>0.0904000384769504</v>
      </c>
      <c r="L449" s="1">
        <v>0.856904686811152</v>
      </c>
      <c r="M449" s="1">
        <v>0.0782851740932452</v>
      </c>
      <c r="N449" s="1">
        <v>0.191879683688696</v>
      </c>
      <c r="O449" s="1">
        <v>73020.8443534314</v>
      </c>
      <c r="P449" s="15">
        <v>0.281370326543799</v>
      </c>
      <c r="Q449" s="1">
        <v>0.170468470266627</v>
      </c>
      <c r="R449" s="1">
        <v>0.548161203189574</v>
      </c>
      <c r="S449" s="1">
        <v>22.4932706451459</v>
      </c>
      <c r="T449" s="1">
        <v>97409.3990196828</v>
      </c>
      <c r="U449" s="15">
        <v>94.4119802549889</v>
      </c>
      <c r="V449" s="1">
        <v>270528.241426326</v>
      </c>
      <c r="W449" s="15">
        <v>0.712035480101978</v>
      </c>
      <c r="X449" s="1">
        <v>0.233015381919905</v>
      </c>
      <c r="Y449" s="1">
        <v>0.0549491379781177</v>
      </c>
      <c r="Z449" s="1">
        <v>0.287964519898022</v>
      </c>
      <c r="AA449" s="1">
        <v>270.528241426326</v>
      </c>
      <c r="AB449" s="1">
        <v>9809.00150961602</v>
      </c>
      <c r="AC449" s="15">
        <v>832.700361765058</v>
      </c>
      <c r="AD449" s="1">
        <v>172309.716277587</v>
      </c>
      <c r="AE449" s="15" t="e">
        <v>#N/A</v>
      </c>
      <c r="AF449" s="1">
        <v>40946.5933408157</v>
      </c>
      <c r="AG449" s="15">
        <v>60813.4062379437</v>
      </c>
      <c r="AH449" s="15">
        <v>70.6049316179608</v>
      </c>
      <c r="AI449" s="1">
        <v>30.5760678759568</v>
      </c>
      <c r="AJ449" s="1">
        <v>44.0370296124895</v>
      </c>
      <c r="AK449" s="1">
        <v>1.98231921212177</v>
      </c>
      <c r="AL449" s="1">
        <v>1.07389474429031</v>
      </c>
      <c r="AM449" s="1">
        <v>1.54010599432109</v>
      </c>
      <c r="AN449" s="1">
        <v>227.796168726183</v>
      </c>
      <c r="AO449" s="15">
        <v>1.10172679407982</v>
      </c>
      <c r="AP449" s="1">
        <v>3135.28199325846</v>
      </c>
      <c r="AQ449" s="15">
        <v>3263.01179786287</v>
      </c>
      <c r="AR449" s="15">
        <v>10809.472567021</v>
      </c>
      <c r="AS449" s="15">
        <v>1393.24745170062</v>
      </c>
      <c r="AT449" s="1">
        <v>664.963420602405</v>
      </c>
      <c r="AU449" s="1">
        <v>19265.9772304453</v>
      </c>
      <c r="AV449" s="15">
        <v>7763.64689979357</v>
      </c>
      <c r="AW449" s="15">
        <v>0.394325494090151</v>
      </c>
      <c r="AX449" s="1">
        <v>8778.34572471628</v>
      </c>
      <c r="AY449" s="15">
        <v>0.433519894987182</v>
      </c>
      <c r="AZ449" s="1">
        <v>1403.2075314758</v>
      </c>
      <c r="BA449" s="1">
        <v>0.0684849919935428</v>
      </c>
      <c r="BB449" s="1">
        <v>2064.60011014573</v>
      </c>
      <c r="BC449" s="15">
        <v>0.103669618953637</v>
      </c>
      <c r="BD449" s="1">
        <v>20009.8002661314</v>
      </c>
      <c r="BE449" s="15">
        <v>0.551856459012545</v>
      </c>
      <c r="BF449" s="1">
        <v>0.200603207189169</v>
      </c>
      <c r="BG449" s="1">
        <v>0.188105009536043</v>
      </c>
      <c r="BH449" s="1">
        <v>0.0304907646536403</v>
      </c>
      <c r="BI449" s="1">
        <v>0.0289445596086022</v>
      </c>
    </row>
    <row r="450" ht="15.75" customHeight="1">
      <c r="A450" s="1" t="s">
        <v>1865</v>
      </c>
      <c r="B450" s="1" t="s">
        <v>1041</v>
      </c>
      <c r="C450" s="1">
        <v>107.65</v>
      </c>
      <c r="D450" s="1">
        <v>7.61059907911385</v>
      </c>
      <c r="E450" s="1">
        <v>755.00584865</v>
      </c>
      <c r="F450" s="1">
        <v>0.0223480783697496</v>
      </c>
      <c r="G450" s="1">
        <v>0.0334593448680808</v>
      </c>
      <c r="H450" s="1" t="e">
        <v>#N/A</v>
      </c>
      <c r="I450" s="1">
        <v>0.0335389091214492</v>
      </c>
      <c r="J450" s="1">
        <v>0.921942891615988</v>
      </c>
      <c r="K450" s="1">
        <v>0.0345276887037082</v>
      </c>
      <c r="L450" s="1">
        <v>0.648532555433501</v>
      </c>
      <c r="M450" s="1">
        <v>0.0156342402362358</v>
      </c>
      <c r="N450" s="1">
        <v>0.158691091640666</v>
      </c>
      <c r="O450" s="1">
        <v>64694.3524768795</v>
      </c>
      <c r="P450" s="15">
        <v>0.221325631662646</v>
      </c>
      <c r="Q450" s="1">
        <v>0.192087663700413</v>
      </c>
      <c r="R450" s="1">
        <v>0.586586704636941</v>
      </c>
      <c r="S450" s="1">
        <v>8.50014643053653</v>
      </c>
      <c r="T450" s="1">
        <v>87791.3652993936</v>
      </c>
      <c r="U450" s="15">
        <v>103.885694325604</v>
      </c>
      <c r="V450" s="1">
        <v>308501.733485214</v>
      </c>
      <c r="W450" s="15">
        <v>0.829525574547236</v>
      </c>
      <c r="X450" s="1">
        <v>0.0491623561581876</v>
      </c>
      <c r="Y450" s="1">
        <v>0.121312069294576</v>
      </c>
      <c r="Z450" s="1">
        <v>0.170474425452764</v>
      </c>
      <c r="AA450" s="1">
        <v>308.501733485214</v>
      </c>
      <c r="AB450" s="1">
        <v>7418.6834579033</v>
      </c>
      <c r="AC450" s="15">
        <v>755.300862926633</v>
      </c>
      <c r="AD450" s="1">
        <v>217364.991961741</v>
      </c>
      <c r="AE450" s="15" t="e">
        <v>#N/A</v>
      </c>
      <c r="AF450" s="1">
        <v>44690.6659298565</v>
      </c>
      <c r="AG450" s="15">
        <v>70002.0759728324</v>
      </c>
      <c r="AH450" s="15">
        <v>32.7038474380983</v>
      </c>
      <c r="AI450" s="1">
        <v>21.2998386596146</v>
      </c>
      <c r="AJ450" s="1">
        <v>23.2476671462061</v>
      </c>
      <c r="AK450" s="1">
        <v>1.54821971037721</v>
      </c>
      <c r="AL450" s="1">
        <v>0.93787402194319</v>
      </c>
      <c r="AM450" s="1">
        <v>1.26059282031215</v>
      </c>
      <c r="AN450" s="1">
        <v>1436.61589170393</v>
      </c>
      <c r="AO450" s="15">
        <v>1.30541605996213</v>
      </c>
      <c r="AP450" s="1">
        <v>2504.87175878383</v>
      </c>
      <c r="AQ450" s="15">
        <v>3697.70235024258</v>
      </c>
      <c r="AR450" s="15">
        <v>9631.82921165839</v>
      </c>
      <c r="AS450" s="15">
        <v>911.501280063627</v>
      </c>
      <c r="AT450" s="1">
        <v>520.72182447722</v>
      </c>
      <c r="AU450" s="1">
        <v>17266.6264252256</v>
      </c>
      <c r="AV450" s="15">
        <v>9145.40663070941</v>
      </c>
      <c r="AW450" s="15">
        <v>0.467314637781804</v>
      </c>
      <c r="AX450" s="1">
        <v>7601.54382932726</v>
      </c>
      <c r="AY450" s="15">
        <v>0.370045993706554</v>
      </c>
      <c r="AZ450" s="1">
        <v>1826.86486354217</v>
      </c>
      <c r="BA450" s="15">
        <v>0.0900039382828826</v>
      </c>
      <c r="BB450" s="1">
        <v>1428.22647500976</v>
      </c>
      <c r="BC450" s="15">
        <v>0.0726354302266642</v>
      </c>
      <c r="BD450" s="1">
        <v>20002.0417985886</v>
      </c>
      <c r="BE450" s="15">
        <v>0.529555292183169</v>
      </c>
      <c r="BF450" s="1">
        <v>0.224600763635084</v>
      </c>
      <c r="BG450" s="1">
        <v>0.169088990849041</v>
      </c>
      <c r="BH450" s="1">
        <v>0.0511468083628016</v>
      </c>
      <c r="BI450" s="1">
        <v>0.0256081449699044</v>
      </c>
    </row>
    <row r="451" ht="15.75" customHeight="1">
      <c r="A451" s="1" t="s">
        <v>1799</v>
      </c>
      <c r="B451" s="1" t="s">
        <v>1043</v>
      </c>
      <c r="C451" s="1">
        <v>91.8</v>
      </c>
      <c r="D451" s="1">
        <v>6.78385279650041</v>
      </c>
      <c r="E451" s="1">
        <v>578.86394615</v>
      </c>
      <c r="F451" s="1" t="e">
        <v>#N/A</v>
      </c>
      <c r="G451" s="1">
        <v>0.0379965390791095</v>
      </c>
      <c r="H451" s="1" t="e">
        <v>#N/A</v>
      </c>
      <c r="I451" s="1">
        <v>0.0471442730112068</v>
      </c>
      <c r="J451" s="1">
        <v>0.920818371639798</v>
      </c>
      <c r="K451" s="1">
        <v>0.030639989335445</v>
      </c>
      <c r="L451" s="1">
        <v>0.528352639018254</v>
      </c>
      <c r="M451" s="1">
        <v>0.0384430612185011</v>
      </c>
      <c r="N451" s="1">
        <v>0.156854410935089</v>
      </c>
      <c r="O451" s="1">
        <v>64387.0299349605</v>
      </c>
      <c r="P451" s="15">
        <v>0.196746740681695</v>
      </c>
      <c r="Q451" s="1">
        <v>0.18544965805839</v>
      </c>
      <c r="R451" s="1">
        <v>0.617803601259915</v>
      </c>
      <c r="S451" s="1">
        <v>7.4684174532097</v>
      </c>
      <c r="T451" s="1">
        <v>81929.7180744247</v>
      </c>
      <c r="U451" s="15">
        <v>85.0428405903787</v>
      </c>
      <c r="V451" s="1">
        <v>293033.193081341</v>
      </c>
      <c r="W451" s="15">
        <v>0.833040893330605</v>
      </c>
      <c r="X451" s="1">
        <v>0.0497328795350206</v>
      </c>
      <c r="Y451" s="1">
        <v>0.117226227134374</v>
      </c>
      <c r="Z451" s="1">
        <v>0.166959106669395</v>
      </c>
      <c r="AA451" s="1">
        <v>293.033193081341</v>
      </c>
      <c r="AB451" s="1">
        <v>7092.07332276346</v>
      </c>
      <c r="AC451" s="15">
        <v>694.583464170029</v>
      </c>
      <c r="AD451" s="1">
        <v>211644.946016312</v>
      </c>
      <c r="AE451" s="15" t="e">
        <v>#N/A</v>
      </c>
      <c r="AF451" s="1">
        <v>44144.0502753846</v>
      </c>
      <c r="AG451" s="15">
        <v>72426.4825518178</v>
      </c>
      <c r="AH451" s="15">
        <v>35.4706707469525</v>
      </c>
      <c r="AI451" s="1">
        <v>20.8409163875328</v>
      </c>
      <c r="AJ451" s="1">
        <v>24.318563536545</v>
      </c>
      <c r="AK451" s="1">
        <v>1.80345044745192</v>
      </c>
      <c r="AL451" s="1">
        <v>0.955546742468162</v>
      </c>
      <c r="AM451" s="1">
        <v>1.47940143390555</v>
      </c>
      <c r="AN451" s="1">
        <v>2210.25746638652</v>
      </c>
      <c r="AO451" s="15">
        <v>1.37649054159759</v>
      </c>
      <c r="AP451" s="1">
        <v>2643.71889314979</v>
      </c>
      <c r="AQ451" s="15">
        <v>4004.83768581309</v>
      </c>
      <c r="AR451" s="15">
        <v>10436.3990617832</v>
      </c>
      <c r="AS451" s="15">
        <v>946.910222420319</v>
      </c>
      <c r="AT451" s="1">
        <v>606.087680591333</v>
      </c>
      <c r="AU451" s="1">
        <v>18637.9535437578</v>
      </c>
      <c r="AV451" s="15">
        <v>9619.79200392684</v>
      </c>
      <c r="AW451" s="15">
        <v>0.475879623926861</v>
      </c>
      <c r="AX451" s="1">
        <v>7937.1525621425</v>
      </c>
      <c r="AY451" s="15">
        <v>0.375275997438312</v>
      </c>
      <c r="AZ451" s="1">
        <v>1930.72783442854</v>
      </c>
      <c r="BA451" s="1">
        <v>0.0922396439066187</v>
      </c>
      <c r="BB451" s="1">
        <v>1154.07737611233</v>
      </c>
      <c r="BC451" s="15">
        <v>0.0566047347238642</v>
      </c>
      <c r="BD451" s="1">
        <v>20641.7497766102</v>
      </c>
      <c r="BE451" s="15">
        <v>0.525465014419373</v>
      </c>
      <c r="BF451" s="1">
        <v>0.227034107664768</v>
      </c>
      <c r="BG451" s="1">
        <v>0.163094626773654</v>
      </c>
      <c r="BH451" s="1">
        <v>0.0404490393034651</v>
      </c>
      <c r="BI451" s="1">
        <v>0.0439572118387402</v>
      </c>
    </row>
    <row r="452" ht="15.75" customHeight="1">
      <c r="A452" s="1" t="s">
        <v>1735</v>
      </c>
      <c r="B452" s="1" t="s">
        <v>1045</v>
      </c>
      <c r="C452" s="1">
        <v>152.85</v>
      </c>
      <c r="D452" s="1">
        <v>9.28181906313424</v>
      </c>
      <c r="E452" s="1">
        <v>1150.44387645</v>
      </c>
      <c r="F452" s="1" t="e">
        <v>#N/A</v>
      </c>
      <c r="G452" s="1">
        <v>0.0137786399616082</v>
      </c>
      <c r="H452" s="1" t="e">
        <v>#N/A</v>
      </c>
      <c r="I452" s="1">
        <v>0.0216155057608936</v>
      </c>
      <c r="J452" s="1">
        <v>0.937533964016928</v>
      </c>
      <c r="K452" s="1">
        <v>0.0327138681757991</v>
      </c>
      <c r="L452" s="1">
        <v>0.684474248776119</v>
      </c>
      <c r="M452" s="1">
        <v>0.0131623427091354</v>
      </c>
      <c r="N452" s="1">
        <v>0.162801129685528</v>
      </c>
      <c r="O452" s="1">
        <v>65856.5496963869</v>
      </c>
      <c r="P452" s="15">
        <v>0.184017064275956</v>
      </c>
      <c r="Q452" s="1">
        <v>0.14945006388402</v>
      </c>
      <c r="R452" s="1">
        <v>0.666532871840024</v>
      </c>
      <c r="S452" s="1">
        <v>12.902691622747</v>
      </c>
      <c r="T452" s="1">
        <v>87430.1661078955</v>
      </c>
      <c r="U452" s="15">
        <v>106.626325189402</v>
      </c>
      <c r="V452" s="1">
        <v>327297.288557792</v>
      </c>
      <c r="W452" s="15">
        <v>0.697678928812523</v>
      </c>
      <c r="X452" s="1">
        <v>0.10131048858708</v>
      </c>
      <c r="Y452" s="1">
        <v>0.201010582600397</v>
      </c>
      <c r="Z452" s="1">
        <v>0.302321071187477</v>
      </c>
      <c r="AA452" s="1">
        <v>327.297288557792</v>
      </c>
      <c r="AB452" s="1">
        <v>8505.66111942383</v>
      </c>
      <c r="AC452" s="15">
        <v>600.438282684033</v>
      </c>
      <c r="AD452" s="1">
        <v>229959.93079972</v>
      </c>
      <c r="AE452" s="15" t="e">
        <v>#N/A</v>
      </c>
      <c r="AF452" s="1">
        <v>42137.3103532602</v>
      </c>
      <c r="AG452" s="15">
        <v>66648.9652573079</v>
      </c>
      <c r="AH452" s="15">
        <v>32.1290638261338</v>
      </c>
      <c r="AI452" s="1">
        <v>21.3101112826719</v>
      </c>
      <c r="AJ452" s="1">
        <v>23.5789078963051</v>
      </c>
      <c r="AK452" s="1">
        <v>1.00824505005778</v>
      </c>
      <c r="AL452" s="1">
        <v>0.551713433217326</v>
      </c>
      <c r="AM452" s="1">
        <v>0.748608256171685</v>
      </c>
      <c r="AN452" s="1">
        <v>495.154752144711</v>
      </c>
      <c r="AO452" s="15">
        <v>1.0275102123578</v>
      </c>
      <c r="AP452" s="1">
        <v>2413.73689481382</v>
      </c>
      <c r="AQ452" s="15">
        <v>3639.50883455546</v>
      </c>
      <c r="AR452" s="15">
        <v>9584.84088378669</v>
      </c>
      <c r="AS452" s="15">
        <v>1043.08754304726</v>
      </c>
      <c r="AT452" s="1">
        <v>550.632606655047</v>
      </c>
      <c r="AU452" s="1">
        <v>17231.8067628583</v>
      </c>
      <c r="AV452" s="15">
        <v>8731.00955967524</v>
      </c>
      <c r="AW452" s="15">
        <v>0.46950882411291</v>
      </c>
      <c r="AX452" s="1">
        <v>7328.73422175372</v>
      </c>
      <c r="AY452" s="15">
        <v>0.376844897399111</v>
      </c>
      <c r="AZ452" s="1">
        <v>1343.75312118818</v>
      </c>
      <c r="BA452" s="1">
        <v>0.0695978268437829</v>
      </c>
      <c r="BB452" s="1">
        <v>1576.57777318487</v>
      </c>
      <c r="BC452" s="15">
        <v>0.0840484516591075</v>
      </c>
      <c r="BD452" s="1">
        <v>18980.074675802</v>
      </c>
      <c r="BE452" s="15">
        <v>0.536166136972517</v>
      </c>
      <c r="BF452" s="1">
        <v>0.253675870109002</v>
      </c>
      <c r="BG452" s="1">
        <v>0.145783346537368</v>
      </c>
      <c r="BH452" s="1">
        <v>0.0421249482686095</v>
      </c>
      <c r="BI452" s="1">
        <v>0.0222496981125041</v>
      </c>
    </row>
    <row r="453" ht="15.75" customHeight="1">
      <c r="A453" s="1" t="s">
        <v>1697</v>
      </c>
      <c r="B453" s="1" t="s">
        <v>1048</v>
      </c>
      <c r="C453" s="1">
        <v>97.05</v>
      </c>
      <c r="D453" s="1">
        <v>10.1633253913047</v>
      </c>
      <c r="E453" s="1">
        <v>864.3607969</v>
      </c>
      <c r="F453" s="1" t="e">
        <v>#N/A</v>
      </c>
      <c r="G453" s="1">
        <v>0.01245783352043</v>
      </c>
      <c r="H453" s="1" t="e">
        <v>#N/A</v>
      </c>
      <c r="I453" s="1">
        <v>0.0368390589447794</v>
      </c>
      <c r="J453" s="1">
        <v>0.919625778859735</v>
      </c>
      <c r="K453" s="1">
        <v>0.0367227607381963</v>
      </c>
      <c r="L453" s="1">
        <v>0.847882288138096</v>
      </c>
      <c r="M453" s="1">
        <v>0.0150328390677878</v>
      </c>
      <c r="N453" s="1">
        <v>0.184347463675205</v>
      </c>
      <c r="O453" s="1">
        <v>63320.6676968414</v>
      </c>
      <c r="P453" s="15">
        <v>0.209371243211004</v>
      </c>
      <c r="Q453" s="1">
        <v>0.163826056473057</v>
      </c>
      <c r="R453" s="1">
        <v>0.626802700315939</v>
      </c>
      <c r="S453" s="1">
        <v>10.4593665871266</v>
      </c>
      <c r="T453" s="1">
        <v>86336.8637319962</v>
      </c>
      <c r="U453" s="15">
        <v>96.6861339450514</v>
      </c>
      <c r="V453" s="1">
        <v>252264.848523928</v>
      </c>
      <c r="W453" s="15">
        <v>0.769126895834541</v>
      </c>
      <c r="X453" s="1">
        <v>0.109310513581603</v>
      </c>
      <c r="Y453" s="1">
        <v>0.121562590583855</v>
      </c>
      <c r="Z453" s="1">
        <v>0.230873104165459</v>
      </c>
      <c r="AA453" s="1">
        <v>252.264848523928</v>
      </c>
      <c r="AB453" s="1">
        <v>5769.04056487063</v>
      </c>
      <c r="AC453" s="15">
        <v>534.684871939499</v>
      </c>
      <c r="AD453" s="1">
        <v>176740.587993337</v>
      </c>
      <c r="AE453" s="15" t="e">
        <v>#N/A</v>
      </c>
      <c r="AF453" s="1">
        <v>39590.7337179988</v>
      </c>
      <c r="AG453" s="15">
        <v>61103.1280295265</v>
      </c>
      <c r="AH453" s="15">
        <v>29.9259511869779</v>
      </c>
      <c r="AI453" s="1">
        <v>21.2031932032939</v>
      </c>
      <c r="AJ453" s="1">
        <v>22.7242800099977</v>
      </c>
      <c r="AK453" s="1">
        <v>0.71703614618781</v>
      </c>
      <c r="AL453" s="1">
        <v>0.528949952744877</v>
      </c>
      <c r="AM453" s="1">
        <v>0.626413504391836</v>
      </c>
      <c r="AN453" s="1">
        <v>1094.10615670184</v>
      </c>
      <c r="AO453" s="15">
        <v>1.27145182047737</v>
      </c>
      <c r="AP453" s="1">
        <v>2353.50738579986</v>
      </c>
      <c r="AQ453" s="15">
        <v>4447.76732330767</v>
      </c>
      <c r="AR453" s="15">
        <v>10077.6417917618</v>
      </c>
      <c r="AS453" s="15">
        <v>1059.12790386063</v>
      </c>
      <c r="AT453" s="1">
        <v>661.662186150914</v>
      </c>
      <c r="AU453" s="1">
        <v>18599.7065908809</v>
      </c>
      <c r="AV453" s="15">
        <v>10520.8144540058</v>
      </c>
      <c r="AW453" s="15">
        <v>0.526676105092619</v>
      </c>
      <c r="AX453" s="1">
        <v>6100.93899425698</v>
      </c>
      <c r="AY453" s="15">
        <v>0.297880140109102</v>
      </c>
      <c r="AZ453" s="1">
        <v>1793.03487118522</v>
      </c>
      <c r="BA453" s="1">
        <v>0.0867842215379725</v>
      </c>
      <c r="BB453" s="1">
        <v>1784.74737327135</v>
      </c>
      <c r="BC453" s="15">
        <v>0.0886595332637781</v>
      </c>
      <c r="BD453" s="1">
        <v>20199.5356927194</v>
      </c>
      <c r="BE453" s="15">
        <v>0.513610055888657</v>
      </c>
      <c r="BF453" s="1">
        <v>0.243355049222824</v>
      </c>
      <c r="BG453" s="1">
        <v>0.170061114326784</v>
      </c>
      <c r="BH453" s="1">
        <v>0.0492228136360367</v>
      </c>
      <c r="BI453" s="1">
        <v>0.0237509669256987</v>
      </c>
    </row>
    <row r="454" ht="15.75" customHeight="1">
      <c r="A454" s="1" t="s">
        <v>1640</v>
      </c>
      <c r="B454" s="1" t="s">
        <v>1050</v>
      </c>
      <c r="C454" s="1">
        <v>23.4</v>
      </c>
      <c r="D454" s="1">
        <v>71.1232426597514</v>
      </c>
      <c r="E454" s="1">
        <v>1074.28024295</v>
      </c>
      <c r="F454" s="1">
        <v>0.0133324171618112</v>
      </c>
      <c r="G454" s="1">
        <v>0.0215811671981066</v>
      </c>
      <c r="H454" s="1" t="e">
        <v>#N/A</v>
      </c>
      <c r="I454" s="1">
        <v>0.0302348164769193</v>
      </c>
      <c r="J454" s="1">
        <v>0.90431203686372</v>
      </c>
      <c r="K454" s="1">
        <v>0.0450555082581398</v>
      </c>
      <c r="L454" s="1">
        <v>0.55867704753973</v>
      </c>
      <c r="M454" s="1">
        <v>0.016103047750857</v>
      </c>
      <c r="N454" s="1">
        <v>0.146225764776375</v>
      </c>
      <c r="O454" s="1">
        <v>66636.3347252344</v>
      </c>
      <c r="P454" s="15">
        <v>0.191235819873332</v>
      </c>
      <c r="Q454" s="1">
        <v>0.169586085023563</v>
      </c>
      <c r="R454" s="1">
        <v>0.639178095103105</v>
      </c>
      <c r="S454" s="1">
        <v>11.6943580782507</v>
      </c>
      <c r="T454" s="1">
        <v>86516.2962234196</v>
      </c>
      <c r="U454" s="15">
        <v>115.264495411677</v>
      </c>
      <c r="V454" s="1">
        <v>258576.884684389</v>
      </c>
      <c r="W454" s="15">
        <v>0.783372043818439</v>
      </c>
      <c r="X454" s="1">
        <v>0.120047041796025</v>
      </c>
      <c r="Y454" s="1">
        <v>0.0965809143855359</v>
      </c>
      <c r="Z454" s="1">
        <v>0.216627956181561</v>
      </c>
      <c r="AA454" s="1">
        <v>258.576884684389</v>
      </c>
      <c r="AB454" s="1">
        <v>7082.70118521963</v>
      </c>
      <c r="AC454" s="15">
        <v>745.059064199185</v>
      </c>
      <c r="AD454" s="1">
        <v>184691.709892005</v>
      </c>
      <c r="AE454" s="15" t="e">
        <v>#N/A</v>
      </c>
      <c r="AF454" s="1">
        <v>43209.6290498664</v>
      </c>
      <c r="AG454" s="15">
        <v>69089.3002245132</v>
      </c>
      <c r="AH454" s="15">
        <v>44.2571282185042</v>
      </c>
      <c r="AI454" s="1">
        <v>24.6078559768951</v>
      </c>
      <c r="AJ454" s="1">
        <v>29.3250210216567</v>
      </c>
      <c r="AK454" s="1">
        <v>1.34647692687049</v>
      </c>
      <c r="AL454" s="1">
        <v>0.791415237707964</v>
      </c>
      <c r="AM454" s="1">
        <v>1.06959068560155</v>
      </c>
      <c r="AN454" s="1">
        <v>662.571823480076</v>
      </c>
      <c r="AO454" s="15">
        <v>0.931989334811215</v>
      </c>
      <c r="AP454" s="1">
        <v>2262.68421387429</v>
      </c>
      <c r="AQ454" s="15">
        <v>3225.87111439719</v>
      </c>
      <c r="AR454" s="15">
        <v>8867.10684713147</v>
      </c>
      <c r="AS454" s="15">
        <v>864.898156321437</v>
      </c>
      <c r="AT454" s="1">
        <v>427.59698413385</v>
      </c>
      <c r="AU454" s="1">
        <v>15648.1573158582</v>
      </c>
      <c r="AV454" s="15">
        <v>7695.61285593714</v>
      </c>
      <c r="AW454" s="15">
        <v>0.46068210107251</v>
      </c>
      <c r="AX454" s="1">
        <v>6872.55508496803</v>
      </c>
      <c r="AY454" s="15">
        <v>0.394124038628238</v>
      </c>
      <c r="AZ454" s="1">
        <v>1354.96677855643</v>
      </c>
      <c r="BA454" s="1">
        <v>0.0771923963014021</v>
      </c>
      <c r="BB454" s="1">
        <v>1152.38702892087</v>
      </c>
      <c r="BC454" s="15">
        <v>0.0680014640020406</v>
      </c>
      <c r="BD454" s="1">
        <v>17075.5217483825</v>
      </c>
      <c r="BE454" s="15">
        <v>0.545349787550483</v>
      </c>
      <c r="BF454" s="1">
        <v>0.238837854864757</v>
      </c>
      <c r="BG454" s="1">
        <v>0.156798986548761</v>
      </c>
      <c r="BH454" s="1">
        <v>0.0388872570382151</v>
      </c>
      <c r="BI454" s="1">
        <v>0.0201261139977845</v>
      </c>
    </row>
    <row r="455" ht="15.75" customHeight="1">
      <c r="A455" s="1" t="s">
        <v>1866</v>
      </c>
      <c r="B455" s="1" t="s">
        <v>1052</v>
      </c>
      <c r="C455" s="1">
        <v>86.0</v>
      </c>
      <c r="D455" s="1">
        <v>22.3455442427755</v>
      </c>
      <c r="E455" s="1">
        <v>1677.21316645</v>
      </c>
      <c r="F455" s="1">
        <v>0.0217212746881428</v>
      </c>
      <c r="G455" s="1">
        <v>0.0153650506261467</v>
      </c>
      <c r="H455" s="1" t="e">
        <v>#N/A</v>
      </c>
      <c r="I455" s="1">
        <v>0.0483830850634185</v>
      </c>
      <c r="J455" s="1">
        <v>0.877102873028109</v>
      </c>
      <c r="K455" s="1">
        <v>0.0496336435043369</v>
      </c>
      <c r="L455" s="1">
        <v>0.644563688968093</v>
      </c>
      <c r="M455" s="1">
        <v>0.0137520149348271</v>
      </c>
      <c r="N455" s="1">
        <v>0.163387242522517</v>
      </c>
      <c r="O455" s="1">
        <v>67508.5441666359</v>
      </c>
      <c r="P455" s="15">
        <v>0.188099168139419</v>
      </c>
      <c r="Q455" s="1">
        <v>0.162709290601382</v>
      </c>
      <c r="R455" s="1">
        <v>0.649191541259199</v>
      </c>
      <c r="S455" s="1">
        <v>14.1270750189519</v>
      </c>
      <c r="T455" s="1">
        <v>94038.3259027693</v>
      </c>
      <c r="U455" s="15">
        <v>132.152045869524</v>
      </c>
      <c r="V455" s="1">
        <v>274795.254186755</v>
      </c>
      <c r="W455" s="15">
        <v>0.778952801988279</v>
      </c>
      <c r="X455" s="1">
        <v>0.132904354214631</v>
      </c>
      <c r="Y455" s="1">
        <v>0.0881428437970895</v>
      </c>
      <c r="Z455" s="1">
        <v>0.221047198011721</v>
      </c>
      <c r="AA455" s="1">
        <v>274.795254186755</v>
      </c>
      <c r="AB455" s="1">
        <v>7626.4922109299</v>
      </c>
      <c r="AC455" s="15">
        <v>742.304018299105</v>
      </c>
      <c r="AD455" s="1">
        <v>200748.01032754</v>
      </c>
      <c r="AE455" s="15" t="e">
        <v>#N/A</v>
      </c>
      <c r="AF455" s="1">
        <v>42997.5786438098</v>
      </c>
      <c r="AG455" s="15">
        <v>70012.0250825764</v>
      </c>
      <c r="AH455" s="15">
        <v>38.9249842295735</v>
      </c>
      <c r="AI455" s="1">
        <v>23.5306676541672</v>
      </c>
      <c r="AJ455" s="1">
        <v>27.3284984219256</v>
      </c>
      <c r="AK455" s="1">
        <v>1.75389038787259</v>
      </c>
      <c r="AL455" s="1">
        <v>1.10625338616037</v>
      </c>
      <c r="AM455" s="1">
        <v>1.5059023179003</v>
      </c>
      <c r="AN455" s="1">
        <v>1296.03375079682</v>
      </c>
      <c r="AO455" s="15">
        <v>1.15403637169634</v>
      </c>
      <c r="AP455" s="1">
        <v>1954.83856261377</v>
      </c>
      <c r="AQ455" s="15">
        <v>3171.60112376126</v>
      </c>
      <c r="AR455" s="15">
        <v>8652.85743923513</v>
      </c>
      <c r="AS455" s="15">
        <v>1168.82439496306</v>
      </c>
      <c r="AT455" s="1">
        <v>509.610400512844</v>
      </c>
      <c r="AU455" s="1">
        <v>15457.7319210861</v>
      </c>
      <c r="AV455" s="15">
        <v>7165.00926245359</v>
      </c>
      <c r="AW455" s="15">
        <v>0.430232019667333</v>
      </c>
      <c r="AX455" s="1">
        <v>7093.10229293692</v>
      </c>
      <c r="AY455" s="15">
        <v>0.41660950302921</v>
      </c>
      <c r="AZ455" s="1">
        <v>1259.08273831291</v>
      </c>
      <c r="BA455" s="1">
        <v>0.0749837267013705</v>
      </c>
      <c r="BB455" s="1">
        <v>1317.58179658659</v>
      </c>
      <c r="BC455" s="15">
        <v>0.078174750597525</v>
      </c>
      <c r="BD455" s="1">
        <v>16834.77609029</v>
      </c>
      <c r="BE455" s="15">
        <v>0.541103641539757</v>
      </c>
      <c r="BF455" s="1">
        <v>0.233380457383831</v>
      </c>
      <c r="BG455" s="1">
        <v>0.168655228841779</v>
      </c>
      <c r="BH455" s="1">
        <v>0.0386083401105351</v>
      </c>
      <c r="BI455" s="1">
        <v>0.0182523321240972</v>
      </c>
    </row>
    <row r="456" ht="15.75" customHeight="1">
      <c r="A456" s="1" t="s">
        <v>1737</v>
      </c>
      <c r="B456" s="1" t="s">
        <v>1054</v>
      </c>
      <c r="C456" s="1">
        <v>173.45</v>
      </c>
      <c r="D456" s="1">
        <v>8.26869770666676</v>
      </c>
      <c r="E456" s="1">
        <v>1288.2387644</v>
      </c>
      <c r="F456" s="1">
        <v>0.0088454709491681</v>
      </c>
      <c r="G456" s="1">
        <v>0.0116979651056485</v>
      </c>
      <c r="H456" s="1" t="e">
        <v>#N/A</v>
      </c>
      <c r="I456" s="1">
        <v>0.0273963731220847</v>
      </c>
      <c r="J456" s="1">
        <v>0.9277916431287</v>
      </c>
      <c r="K456" s="1">
        <v>0.0348907713903548</v>
      </c>
      <c r="L456" s="1">
        <v>0.612803726838224</v>
      </c>
      <c r="M456" s="1">
        <v>0.0133058139479307</v>
      </c>
      <c r="N456" s="1">
        <v>0.1655378328673</v>
      </c>
      <c r="O456" s="1">
        <v>66558.0916514036</v>
      </c>
      <c r="P456" s="15">
        <v>0.167351614167203</v>
      </c>
      <c r="Q456" s="1">
        <v>0.147432933702449</v>
      </c>
      <c r="R456" s="1">
        <v>0.685215452130349</v>
      </c>
      <c r="S456" s="1">
        <v>13.8020313170061</v>
      </c>
      <c r="T456" s="1">
        <v>88669.5468918572</v>
      </c>
      <c r="U456" s="15">
        <v>112.565682285307</v>
      </c>
      <c r="V456" s="1">
        <v>326231.141395391</v>
      </c>
      <c r="W456" s="15">
        <v>0.72974797640892</v>
      </c>
      <c r="X456" s="1">
        <v>0.0899790003535536</v>
      </c>
      <c r="Y456" s="1">
        <v>0.180273023237527</v>
      </c>
      <c r="Z456" s="1">
        <v>0.27025202359108</v>
      </c>
      <c r="AA456" s="1">
        <v>326.231141395391</v>
      </c>
      <c r="AB456" s="1">
        <v>8225.21297512354</v>
      </c>
      <c r="AC456" s="15">
        <v>628.910328495934</v>
      </c>
      <c r="AD456" s="1">
        <v>234416.743158844</v>
      </c>
      <c r="AE456" s="15" t="e">
        <v>#N/A</v>
      </c>
      <c r="AF456" s="1">
        <v>42697.3420823213</v>
      </c>
      <c r="AG456" s="15">
        <v>69556.3472585957</v>
      </c>
      <c r="AH456" s="15">
        <v>31.4419099570925</v>
      </c>
      <c r="AI456" s="1">
        <v>20.9230401281127</v>
      </c>
      <c r="AJ456" s="1">
        <v>23.5849578356015</v>
      </c>
      <c r="AK456" s="1">
        <v>1.38345362235321</v>
      </c>
      <c r="AL456" s="1">
        <v>0.834163541473703</v>
      </c>
      <c r="AM456" s="1">
        <v>1.09269389858431</v>
      </c>
      <c r="AN456" s="1">
        <v>425.329392843723</v>
      </c>
      <c r="AO456" s="1">
        <v>0.989931533722216</v>
      </c>
      <c r="AP456" s="1">
        <v>2206.86881427925</v>
      </c>
      <c r="AQ456" s="15">
        <v>3420.87315083437</v>
      </c>
      <c r="AR456" s="15">
        <v>9162.3810008523</v>
      </c>
      <c r="AS456" s="15">
        <v>1066.98449540927</v>
      </c>
      <c r="AT456" s="1">
        <v>616.66973658412</v>
      </c>
      <c r="AU456" s="1">
        <v>16473.7771979593</v>
      </c>
      <c r="AV456" s="15">
        <v>8215.76712189909</v>
      </c>
      <c r="AW456" s="15">
        <v>0.462611502522959</v>
      </c>
      <c r="AX456" s="1">
        <v>7177.34083886467</v>
      </c>
      <c r="AY456" s="15">
        <v>0.383350136113998</v>
      </c>
      <c r="AZ456" s="1">
        <v>1397.16083306094</v>
      </c>
      <c r="BA456" s="1">
        <v>0.076564285287114</v>
      </c>
      <c r="BB456" s="1">
        <v>1390.45317498005</v>
      </c>
      <c r="BC456" s="15">
        <v>0.0774740760645243</v>
      </c>
      <c r="BD456" s="1">
        <v>18180.7219688048</v>
      </c>
      <c r="BE456" s="15">
        <v>0.540978547474513</v>
      </c>
      <c r="BF456" s="1">
        <v>0.24875367855939</v>
      </c>
      <c r="BG456" s="1">
        <v>0.142377414973779</v>
      </c>
      <c r="BH456" s="1">
        <v>0.0465994956408697</v>
      </c>
      <c r="BI456" s="1">
        <v>0.0212908633514482</v>
      </c>
    </row>
    <row r="457" ht="15.75" customHeight="1">
      <c r="A457" s="1" t="s">
        <v>1801</v>
      </c>
      <c r="B457" s="1" t="s">
        <v>1056</v>
      </c>
      <c r="C457" s="1">
        <v>127.35</v>
      </c>
      <c r="D457" s="1">
        <v>7.36387098110174</v>
      </c>
      <c r="E457" s="1">
        <v>866.6844759</v>
      </c>
      <c r="F457" s="1">
        <v>0.0136017026014067</v>
      </c>
      <c r="G457" s="1">
        <v>0.0112620184385591</v>
      </c>
      <c r="H457" s="1" t="e">
        <v>#N/A</v>
      </c>
      <c r="I457" s="1">
        <v>0.0219586808072792</v>
      </c>
      <c r="J457" s="1">
        <v>0.952710209112322</v>
      </c>
      <c r="K457" s="1">
        <v>0.0233324376166856</v>
      </c>
      <c r="L457" s="1">
        <v>0.458204513605831</v>
      </c>
      <c r="M457" s="1" t="e">
        <v>#N/A</v>
      </c>
      <c r="N457" s="1">
        <v>0.146285712261519</v>
      </c>
      <c r="O457" s="1">
        <v>65212.4173935199</v>
      </c>
      <c r="P457" s="15">
        <v>0.19715671391161</v>
      </c>
      <c r="Q457" s="1">
        <v>0.14708276385657</v>
      </c>
      <c r="R457" s="1">
        <v>0.65576052223182</v>
      </c>
      <c r="S457" s="1">
        <v>9.83031130616563</v>
      </c>
      <c r="T457" s="1">
        <v>83858.200896993</v>
      </c>
      <c r="U457" s="15">
        <v>99.8460435883041</v>
      </c>
      <c r="V457" s="1">
        <v>347379.733192242</v>
      </c>
      <c r="W457" s="15">
        <v>0.735712242487123</v>
      </c>
      <c r="X457" s="1">
        <v>0.0548090633106056</v>
      </c>
      <c r="Y457" s="1">
        <v>0.209478694202272</v>
      </c>
      <c r="Z457" s="1">
        <v>0.264287757512878</v>
      </c>
      <c r="AA457" s="1">
        <v>347.379733192242</v>
      </c>
      <c r="AB457" s="1">
        <v>9308.00824789528</v>
      </c>
      <c r="AC457" s="15">
        <v>642.250047714279</v>
      </c>
      <c r="AD457" s="1">
        <v>272714.137276013</v>
      </c>
      <c r="AE457" s="15" t="e">
        <v>#N/A</v>
      </c>
      <c r="AF457" s="1">
        <v>43150.5865603115</v>
      </c>
      <c r="AG457" s="15">
        <v>70410.6686744591</v>
      </c>
      <c r="AH457" s="15">
        <v>32.215017918176</v>
      </c>
      <c r="AI457" s="1">
        <v>20.5473507908475</v>
      </c>
      <c r="AJ457" s="1">
        <v>22.9814500262347</v>
      </c>
      <c r="AK457" s="1">
        <v>1.40941786803153</v>
      </c>
      <c r="AL457" s="1">
        <v>0.736213548185714</v>
      </c>
      <c r="AM457" s="1">
        <v>1.01082258387086</v>
      </c>
      <c r="AN457" s="1">
        <v>1633.27239365867</v>
      </c>
      <c r="AO457" s="15">
        <v>1.30976375207869</v>
      </c>
      <c r="AP457" s="1">
        <v>2341.8409183946</v>
      </c>
      <c r="AQ457" s="15">
        <v>3593.93780794961</v>
      </c>
      <c r="AR457" s="15">
        <v>9922.94447707668</v>
      </c>
      <c r="AS457" s="15">
        <v>1069.84748000377</v>
      </c>
      <c r="AT457" s="1">
        <v>602.662344860399</v>
      </c>
      <c r="AU457" s="1">
        <v>17531.2330282851</v>
      </c>
      <c r="AV457" s="15">
        <v>8375.13360988652</v>
      </c>
      <c r="AW457" s="15">
        <v>0.433751449875851</v>
      </c>
      <c r="AX457" s="1">
        <v>8689.31652791748</v>
      </c>
      <c r="AY457" s="15">
        <v>0.414855938141499</v>
      </c>
      <c r="AZ457" s="1">
        <v>1927.3586216241</v>
      </c>
      <c r="BA457" s="1">
        <v>0.0956865981690277</v>
      </c>
      <c r="BB457" s="1">
        <v>1093.63544446194</v>
      </c>
      <c r="BC457" s="15">
        <v>0.0557060138341383</v>
      </c>
      <c r="BD457" s="1">
        <v>20085.44420389</v>
      </c>
      <c r="BE457" s="15">
        <v>0.531297807201786</v>
      </c>
      <c r="BF457" s="1">
        <v>0.244275246355298</v>
      </c>
      <c r="BG457" s="1">
        <v>0.143291589530588</v>
      </c>
      <c r="BH457" s="1">
        <v>0.0449689121311046</v>
      </c>
      <c r="BI457" s="1">
        <v>0.0361664447812234</v>
      </c>
    </row>
    <row r="458" ht="15.75" customHeight="1">
      <c r="A458" s="1" t="s">
        <v>1825</v>
      </c>
      <c r="B458" s="1" t="s">
        <v>1058</v>
      </c>
      <c r="C458" s="1">
        <v>39.55</v>
      </c>
      <c r="D458" s="1">
        <v>134.074042834698</v>
      </c>
      <c r="E458" s="1">
        <v>4200.21884565</v>
      </c>
      <c r="F458" s="1">
        <v>0.0361563524082722</v>
      </c>
      <c r="G458" s="1">
        <v>0.0437535983805399</v>
      </c>
      <c r="H458" s="1">
        <v>0.00171156324629086</v>
      </c>
      <c r="I458" s="1">
        <v>0.0596482163255451</v>
      </c>
      <c r="J458" s="1">
        <v>0.801628698629185</v>
      </c>
      <c r="K458" s="1">
        <v>0.057652960562354</v>
      </c>
      <c r="L458" s="1">
        <v>0.309654668016787</v>
      </c>
      <c r="M458" s="1">
        <v>0.0273616762738523</v>
      </c>
      <c r="N458" s="1">
        <v>0.155218098106036</v>
      </c>
      <c r="O458" s="1">
        <v>79960.6258540554</v>
      </c>
      <c r="P458" s="15">
        <v>0.172778942050431</v>
      </c>
      <c r="Q458" s="1">
        <v>0.168880811935283</v>
      </c>
      <c r="R458" s="1">
        <v>0.658340246014286</v>
      </c>
      <c r="S458" s="1">
        <v>32.896748532395</v>
      </c>
      <c r="T458" s="1">
        <v>103649.964767938</v>
      </c>
      <c r="U458" s="15">
        <v>144.964409602324</v>
      </c>
      <c r="V458" s="1">
        <v>331683.060894034</v>
      </c>
      <c r="W458" s="15">
        <v>0.785176907942008</v>
      </c>
      <c r="X458" s="1">
        <v>0.167907554112045</v>
      </c>
      <c r="Y458" s="1">
        <v>0.0469155379459473</v>
      </c>
      <c r="Z458" s="1">
        <v>0.214823092057992</v>
      </c>
      <c r="AA458" s="1">
        <v>331.683060894034</v>
      </c>
      <c r="AB458" s="1">
        <v>10284.4104408362</v>
      </c>
      <c r="AC458" s="15">
        <v>1017.97817604866</v>
      </c>
      <c r="AD458" s="1">
        <v>236235.636240041</v>
      </c>
      <c r="AE458" s="15" t="e">
        <v>#N/A</v>
      </c>
      <c r="AF458" s="1">
        <v>52041.5888287762</v>
      </c>
      <c r="AG458" s="15">
        <v>89649.6240320293</v>
      </c>
      <c r="AH458" s="15">
        <v>58.1726660054699</v>
      </c>
      <c r="AI458" s="1">
        <v>28.743837026734</v>
      </c>
      <c r="AJ458" s="1">
        <v>34.4413497234629</v>
      </c>
      <c r="AK458" s="1">
        <v>2.16629742696107</v>
      </c>
      <c r="AL458" s="1">
        <v>1.38791142519409</v>
      </c>
      <c r="AM458" s="1">
        <v>1.73609783389177</v>
      </c>
      <c r="AN458" s="1">
        <v>291.40668164651</v>
      </c>
      <c r="AO458" s="15">
        <v>0.854847480945957</v>
      </c>
      <c r="AP458" s="1">
        <v>1785.91706709967</v>
      </c>
      <c r="AQ458" s="15">
        <v>2688.66171132861</v>
      </c>
      <c r="AR458" s="15">
        <v>9103.48763710256</v>
      </c>
      <c r="AS458" s="15">
        <v>1160.71612602975</v>
      </c>
      <c r="AT458" s="1">
        <v>497.106030120886</v>
      </c>
      <c r="AU458" s="1">
        <v>15235.8885716815</v>
      </c>
      <c r="AV458" s="15">
        <v>4640.29705152659</v>
      </c>
      <c r="AW458" s="15">
        <v>0.294916000494482</v>
      </c>
      <c r="AX458" s="1">
        <v>9139.29863572098</v>
      </c>
      <c r="AY458" s="15">
        <v>0.569003296776679</v>
      </c>
      <c r="AZ458" s="1">
        <v>1302.79435906926</v>
      </c>
      <c r="BA458" s="1">
        <v>0.0817622605914615</v>
      </c>
      <c r="BB458" s="1">
        <v>865.305554389426</v>
      </c>
      <c r="BC458" s="15">
        <v>0.0543184421277767</v>
      </c>
      <c r="BD458" s="1">
        <v>15947.6956007063</v>
      </c>
      <c r="BE458" s="15">
        <v>0.583976423193402</v>
      </c>
      <c r="BF458" s="1">
        <v>0.236597036882313</v>
      </c>
      <c r="BG458" s="1">
        <v>0.131542046790403</v>
      </c>
      <c r="BH458" s="1">
        <v>0.0314544168220324</v>
      </c>
      <c r="BI458" s="1">
        <v>0.0164300763118491</v>
      </c>
    </row>
    <row r="459" ht="15.75" customHeight="1">
      <c r="A459" s="1" t="s">
        <v>1840</v>
      </c>
      <c r="B459" s="1" t="s">
        <v>1060</v>
      </c>
      <c r="C459" s="1">
        <v>84.45</v>
      </c>
      <c r="D459" s="1">
        <v>8.66063946333214</v>
      </c>
      <c r="E459" s="1">
        <v>660.24066535</v>
      </c>
      <c r="F459" s="1" t="e">
        <v>#N/A</v>
      </c>
      <c r="G459" s="1">
        <v>0.0309475372754338</v>
      </c>
      <c r="H459" s="1" t="e">
        <v>#N/A</v>
      </c>
      <c r="I459" s="1">
        <v>0.0418590614559992</v>
      </c>
      <c r="J459" s="1">
        <v>0.912245870073543</v>
      </c>
      <c r="K459" s="1">
        <v>0.0387326996811731</v>
      </c>
      <c r="L459" s="1">
        <v>0.740670614126691</v>
      </c>
      <c r="M459" s="1">
        <v>0.0134334388861257</v>
      </c>
      <c r="N459" s="1">
        <v>0.170421519885377</v>
      </c>
      <c r="O459" s="1">
        <v>61965.9446757272</v>
      </c>
      <c r="P459" s="15">
        <v>0.243608064016845</v>
      </c>
      <c r="Q459" s="1">
        <v>0.187358626661168</v>
      </c>
      <c r="R459" s="1">
        <v>0.569033309321987</v>
      </c>
      <c r="S459" s="1">
        <v>8.4767235756217</v>
      </c>
      <c r="T459" s="1">
        <v>82629.4731260638</v>
      </c>
      <c r="U459" s="15">
        <v>93.9998905712348</v>
      </c>
      <c r="V459" s="1">
        <v>302597.755765454</v>
      </c>
      <c r="W459" s="15">
        <v>0.836067757215294</v>
      </c>
      <c r="X459" s="1">
        <v>0.0613633031509257</v>
      </c>
      <c r="Y459" s="1">
        <v>0.10256893963378</v>
      </c>
      <c r="Z459" s="1">
        <v>0.163932242784706</v>
      </c>
      <c r="AA459" s="1">
        <v>302.597755765454</v>
      </c>
      <c r="AB459" s="1">
        <v>7128.15575742392</v>
      </c>
      <c r="AC459" s="15">
        <v>806.280173181702</v>
      </c>
      <c r="AD459" s="1">
        <v>204242.762429877</v>
      </c>
      <c r="AE459" s="15" t="e">
        <v>#N/A</v>
      </c>
      <c r="AF459" s="1">
        <v>43925.4668106667</v>
      </c>
      <c r="AG459" s="15">
        <v>69567.9501275795</v>
      </c>
      <c r="AH459" s="15">
        <v>35.4942711530464</v>
      </c>
      <c r="AI459" s="1">
        <v>21.7989985522459</v>
      </c>
      <c r="AJ459" s="1">
        <v>24.11369708295</v>
      </c>
      <c r="AK459" s="1">
        <v>1.17134236407573</v>
      </c>
      <c r="AL459" s="1">
        <v>0.871218302908128</v>
      </c>
      <c r="AM459" s="1">
        <v>1.0562540437702</v>
      </c>
      <c r="AN459" s="1">
        <v>1241.34797659809</v>
      </c>
      <c r="AO459" s="15">
        <v>1.26737406007133</v>
      </c>
      <c r="AP459" s="1">
        <v>2579.72685171868</v>
      </c>
      <c r="AQ459" s="15">
        <v>3703.908425125</v>
      </c>
      <c r="AR459" s="15">
        <v>9457.32954163</v>
      </c>
      <c r="AS459" s="15">
        <v>1034.0927427396</v>
      </c>
      <c r="AT459" s="1">
        <v>511.934679638103</v>
      </c>
      <c r="AU459" s="1">
        <v>17286.9922408514</v>
      </c>
      <c r="AV459" s="15">
        <v>9432.30717989797</v>
      </c>
      <c r="AW459" s="15">
        <v>0.473051234568672</v>
      </c>
      <c r="AX459" s="1">
        <v>7412.82760216494</v>
      </c>
      <c r="AY459" s="15">
        <v>0.363707970450004</v>
      </c>
      <c r="AZ459" s="1">
        <v>1614.74655900003</v>
      </c>
      <c r="BA459" s="1">
        <v>0.0793493238213376</v>
      </c>
      <c r="BB459" s="1">
        <v>1706.16497165596</v>
      </c>
      <c r="BC459" s="15">
        <v>0.0838914711776727</v>
      </c>
      <c r="BD459" s="1">
        <v>20166.0463127189</v>
      </c>
      <c r="BE459" s="15">
        <v>0.521912002206358</v>
      </c>
      <c r="BF459" s="1">
        <v>0.223490229101282</v>
      </c>
      <c r="BG459" s="1">
        <v>0.186021893062033</v>
      </c>
      <c r="BH459" s="1">
        <v>0.0489498765020984</v>
      </c>
      <c r="BI459" s="1">
        <v>0.0196259991282284</v>
      </c>
    </row>
    <row r="460" ht="15.75" customHeight="1">
      <c r="A460" s="1" t="s">
        <v>1828</v>
      </c>
      <c r="B460" s="1" t="s">
        <v>1062</v>
      </c>
      <c r="C460" s="1">
        <v>132.5</v>
      </c>
      <c r="D460" s="1">
        <v>11.0530565974143</v>
      </c>
      <c r="E460" s="1">
        <v>1036.23770355</v>
      </c>
      <c r="F460" s="1" t="e">
        <v>#N/A</v>
      </c>
      <c r="G460" s="1">
        <v>0.00898824786591219</v>
      </c>
      <c r="H460" s="1" t="e">
        <v>#N/A</v>
      </c>
      <c r="I460" s="1">
        <v>0.0140421553597636</v>
      </c>
      <c r="J460" s="1">
        <v>0.958704618679531</v>
      </c>
      <c r="K460" s="1">
        <v>0.0249274057710482</v>
      </c>
      <c r="L460" s="1">
        <v>0.998818616392634</v>
      </c>
      <c r="M460" s="1" t="e">
        <v>#N/A</v>
      </c>
      <c r="N460" s="1">
        <v>0.185779862835443</v>
      </c>
      <c r="O460" s="1">
        <v>66197.9306031627</v>
      </c>
      <c r="P460" s="15">
        <v>0.245472233926837</v>
      </c>
      <c r="Q460" s="1">
        <v>0.152782626348008</v>
      </c>
      <c r="R460" s="1">
        <v>0.601745139725154</v>
      </c>
      <c r="S460" s="1">
        <v>12.1755264181069</v>
      </c>
      <c r="T460" s="1">
        <v>88937.0333983156</v>
      </c>
      <c r="U460" s="15">
        <v>99.1574664599924</v>
      </c>
      <c r="V460" s="1">
        <v>218856.294963077</v>
      </c>
      <c r="W460" s="15">
        <v>0.600542288463763</v>
      </c>
      <c r="X460" s="1">
        <v>0.0807688104584345</v>
      </c>
      <c r="Y460" s="1">
        <v>0.318688901077802</v>
      </c>
      <c r="Z460" s="1">
        <v>0.399457711536237</v>
      </c>
      <c r="AA460" s="1">
        <v>218.856294963077</v>
      </c>
      <c r="AB460" s="1">
        <v>4509.20955104442</v>
      </c>
      <c r="AC460" s="15">
        <v>377.666888262493</v>
      </c>
      <c r="AD460" s="1">
        <v>146498.128550833</v>
      </c>
      <c r="AE460" s="15" t="e">
        <v>#N/A</v>
      </c>
      <c r="AF460" s="1">
        <v>38743.2734153897</v>
      </c>
      <c r="AG460" s="15">
        <v>57485.1577417193</v>
      </c>
      <c r="AH460" s="15">
        <v>22.4929407677222</v>
      </c>
      <c r="AI460" s="1">
        <v>20.0886654299556</v>
      </c>
      <c r="AJ460" s="1">
        <v>20.572429827001</v>
      </c>
      <c r="AK460" s="1">
        <v>0.715076003721424</v>
      </c>
      <c r="AL460" s="1">
        <v>0.676395203872206</v>
      </c>
      <c r="AM460" s="1">
        <v>0.699030610243494</v>
      </c>
      <c r="AN460" s="1">
        <v>0.0</v>
      </c>
      <c r="AO460" s="15">
        <v>0.76038302581539</v>
      </c>
      <c r="AP460" s="1">
        <v>2368.00836921256</v>
      </c>
      <c r="AQ460" s="15">
        <v>4328.30866473446</v>
      </c>
      <c r="AR460" s="15">
        <v>10946.4341006317</v>
      </c>
      <c r="AS460" s="15">
        <v>933.241996201249</v>
      </c>
      <c r="AT460" s="1">
        <v>583.013540165834</v>
      </c>
      <c r="AU460" s="1">
        <v>19159.0066709458</v>
      </c>
      <c r="AV460" s="15">
        <v>12099.5179007373</v>
      </c>
      <c r="AW460" s="15">
        <v>0.596999995998208</v>
      </c>
      <c r="AX460" s="1">
        <v>4059.04054507936</v>
      </c>
      <c r="AY460" s="15">
        <v>0.204221088328556</v>
      </c>
      <c r="AZ460" s="1">
        <v>1159.7369912024</v>
      </c>
      <c r="BA460" s="1">
        <v>0.0554716871632414</v>
      </c>
      <c r="BB460" s="1">
        <v>2902.33121970896</v>
      </c>
      <c r="BC460" s="15">
        <v>0.143307228510894</v>
      </c>
      <c r="BD460" s="1">
        <v>20220.626656728</v>
      </c>
      <c r="BE460" s="15">
        <v>0.536581445296616</v>
      </c>
      <c r="BF460" s="1">
        <v>0.252876436114693</v>
      </c>
      <c r="BG460" s="1">
        <v>0.140690417321256</v>
      </c>
      <c r="BH460" s="1">
        <v>0.0416574113220126</v>
      </c>
      <c r="BI460" s="1">
        <v>0.0281942899454216</v>
      </c>
    </row>
    <row r="461" ht="15.75" customHeight="1">
      <c r="A461" s="1" t="s">
        <v>1497</v>
      </c>
      <c r="B461" s="1" t="s">
        <v>1064</v>
      </c>
      <c r="C461" s="1">
        <v>20.45</v>
      </c>
      <c r="D461" s="1">
        <v>223.752499214556</v>
      </c>
      <c r="E461" s="1">
        <v>3594.9757262</v>
      </c>
      <c r="F461" s="1">
        <v>0.0639278295299143</v>
      </c>
      <c r="G461" s="1">
        <v>0.0387672382463046</v>
      </c>
      <c r="H461" s="1">
        <v>0.00364458831844078</v>
      </c>
      <c r="I461" s="1">
        <v>0.0535396909371951</v>
      </c>
      <c r="J461" s="1">
        <v>0.791271794534152</v>
      </c>
      <c r="K461" s="1">
        <v>0.0515513865373814</v>
      </c>
      <c r="L461" s="1">
        <v>0.191461754951466</v>
      </c>
      <c r="M461" s="1">
        <v>0.0349688880625009</v>
      </c>
      <c r="N461" s="1">
        <v>0.129727033267279</v>
      </c>
      <c r="O461" s="1">
        <v>84047.3691763943</v>
      </c>
      <c r="P461" s="15">
        <v>0.155144064232853</v>
      </c>
      <c r="Q461" s="1">
        <v>0.147851785857617</v>
      </c>
      <c r="R461" s="1">
        <v>0.697004149909531</v>
      </c>
      <c r="S461" s="1">
        <v>30.9307602757468</v>
      </c>
      <c r="T461" s="1">
        <v>111834.977073899</v>
      </c>
      <c r="U461" s="15">
        <v>151.303783447833</v>
      </c>
      <c r="V461" s="1">
        <v>395192.010239727</v>
      </c>
      <c r="W461" s="15">
        <v>0.827183529067838</v>
      </c>
      <c r="X461" s="1">
        <v>0.145308423137896</v>
      </c>
      <c r="Y461" s="1">
        <v>0.027508047794266</v>
      </c>
      <c r="Z461" s="1">
        <v>0.172816470932162</v>
      </c>
      <c r="AA461" s="1">
        <v>395.192010239727</v>
      </c>
      <c r="AB461" s="1">
        <v>13128.1570153707</v>
      </c>
      <c r="AC461" s="15">
        <v>1231.85717158682</v>
      </c>
      <c r="AD461" s="1">
        <v>316059.3789774</v>
      </c>
      <c r="AE461" s="15" t="e">
        <v>#N/A</v>
      </c>
      <c r="AF461" s="1">
        <v>63767.8364198382</v>
      </c>
      <c r="AG461" s="15">
        <v>130311.369140757</v>
      </c>
      <c r="AH461" s="15">
        <v>71.163443124618</v>
      </c>
      <c r="AI461" s="1">
        <v>31.5051178121678</v>
      </c>
      <c r="AJ461" s="1">
        <v>40.2329213729466</v>
      </c>
      <c r="AK461" s="1">
        <v>2.10938212264041</v>
      </c>
      <c r="AL461" s="1">
        <v>1.25562507606555</v>
      </c>
      <c r="AM461" s="1">
        <v>1.57761761399446</v>
      </c>
      <c r="AN461" s="1">
        <v>144.618478703763</v>
      </c>
      <c r="AO461" s="15">
        <v>0.651614671269236</v>
      </c>
      <c r="AP461" s="1">
        <v>1985.53366994359</v>
      </c>
      <c r="AQ461" s="15">
        <v>2782.58703503788</v>
      </c>
      <c r="AR461" s="15">
        <v>9965.05603860285</v>
      </c>
      <c r="AS461" s="15">
        <v>1298.56227400304</v>
      </c>
      <c r="AT461" s="1">
        <v>540.117594772315</v>
      </c>
      <c r="AU461" s="1">
        <v>16571.8566123597</v>
      </c>
      <c r="AV461" s="15">
        <v>3227.99493439408</v>
      </c>
      <c r="AW461" s="15">
        <v>0.190934671922936</v>
      </c>
      <c r="AX461" s="1">
        <v>11473.1446775045</v>
      </c>
      <c r="AY461" s="15">
        <v>0.66913529446775</v>
      </c>
      <c r="AZ461" s="1">
        <v>1778.47224715172</v>
      </c>
      <c r="BA461" s="1">
        <v>0.103423705224156</v>
      </c>
      <c r="BB461" s="1">
        <v>616.199361306254</v>
      </c>
      <c r="BC461" s="15">
        <v>0.0365063284092587</v>
      </c>
      <c r="BD461" s="1">
        <v>17095.8112203565</v>
      </c>
      <c r="BE461" s="15">
        <v>0.596504427063572</v>
      </c>
      <c r="BF461" s="1">
        <v>0.233420016960772</v>
      </c>
      <c r="BG461" s="1">
        <v>0.1217290207906</v>
      </c>
      <c r="BH461" s="1">
        <v>0.0314263655375782</v>
      </c>
      <c r="BI461" s="1">
        <v>0.0169201696474778</v>
      </c>
    </row>
    <row r="462" ht="15.75" customHeight="1">
      <c r="A462" s="1" t="s">
        <v>1782</v>
      </c>
      <c r="B462" s="1" t="s">
        <v>1066</v>
      </c>
      <c r="C462" s="1">
        <v>133.55</v>
      </c>
      <c r="D462" s="1">
        <v>11.9115870815857</v>
      </c>
      <c r="E462" s="1">
        <v>1292.22456795</v>
      </c>
      <c r="F462" s="1">
        <v>0.00637263247670947</v>
      </c>
      <c r="G462" s="1">
        <v>0.0126785300473855</v>
      </c>
      <c r="H462" s="1" t="e">
        <v>#N/A</v>
      </c>
      <c r="I462" s="1">
        <v>0.0164502018157338</v>
      </c>
      <c r="J462" s="1">
        <v>0.938729349682699</v>
      </c>
      <c r="K462" s="1">
        <v>0.0340719600733553</v>
      </c>
      <c r="L462" s="1">
        <v>0.99779239432895</v>
      </c>
      <c r="M462" s="1" t="e">
        <v>#N/A</v>
      </c>
      <c r="N462" s="1">
        <v>0.195030175104509</v>
      </c>
      <c r="O462" s="1">
        <v>66904.1797642562</v>
      </c>
      <c r="P462" s="15">
        <v>0.204416705291174</v>
      </c>
      <c r="Q462" s="1">
        <v>0.156539079199878</v>
      </c>
      <c r="R462" s="1">
        <v>0.639044215508948</v>
      </c>
      <c r="S462" s="1">
        <v>14.413621473677</v>
      </c>
      <c r="T462" s="1">
        <v>92991.6682120503</v>
      </c>
      <c r="U462" s="15">
        <v>107.647784395253</v>
      </c>
      <c r="V462" s="1">
        <v>228736.250130973</v>
      </c>
      <c r="W462" s="15">
        <v>0.667306915312837</v>
      </c>
      <c r="X462" s="1">
        <v>0.0962257091759795</v>
      </c>
      <c r="Y462" s="1">
        <v>0.236467375511184</v>
      </c>
      <c r="Z462" s="1">
        <v>0.332693084687163</v>
      </c>
      <c r="AA462" s="1">
        <v>228.736250130973</v>
      </c>
      <c r="AB462" s="1">
        <v>5040.90706179179</v>
      </c>
      <c r="AC462" s="15">
        <v>442.773749772987</v>
      </c>
      <c r="AD462" s="1">
        <v>152889.267988112</v>
      </c>
      <c r="AE462" s="15" t="e">
        <v>#N/A</v>
      </c>
      <c r="AF462" s="1">
        <v>38730.7588457449</v>
      </c>
      <c r="AG462" s="15">
        <v>58836.7884908277</v>
      </c>
      <c r="AH462" s="15">
        <v>25.3656753002182</v>
      </c>
      <c r="AI462" s="1">
        <v>20.1042138842069</v>
      </c>
      <c r="AJ462" s="1">
        <v>20.6766174799473</v>
      </c>
      <c r="AK462" s="1">
        <v>1.18369076504177</v>
      </c>
      <c r="AL462" s="1">
        <v>1.10000267114061</v>
      </c>
      <c r="AM462" s="1">
        <v>1.13821082161554</v>
      </c>
      <c r="AN462" s="1">
        <v>123.52833281388</v>
      </c>
      <c r="AO462" s="15">
        <v>0.850494549566397</v>
      </c>
      <c r="AP462" s="1">
        <v>2324.43641298748</v>
      </c>
      <c r="AQ462" s="15">
        <v>4172.14378925862</v>
      </c>
      <c r="AR462" s="15">
        <v>10631.136394345</v>
      </c>
      <c r="AS462" s="15">
        <v>1035.82384145771</v>
      </c>
      <c r="AT462" s="1">
        <v>532.299079092122</v>
      </c>
      <c r="AU462" s="1">
        <v>18695.8395171409</v>
      </c>
      <c r="AV462" s="15">
        <v>11087.2178911534</v>
      </c>
      <c r="AW462" s="15">
        <v>0.573528143961012</v>
      </c>
      <c r="AX462" s="1">
        <v>4414.19181204025</v>
      </c>
      <c r="AY462" s="15">
        <v>0.23112054351117</v>
      </c>
      <c r="AZ462" s="1">
        <v>1229.31343348383</v>
      </c>
      <c r="BA462" s="1">
        <v>0.0603897286405047</v>
      </c>
      <c r="BB462" s="1">
        <v>2622.59854438883</v>
      </c>
      <c r="BC462" s="15">
        <v>0.134961583895095</v>
      </c>
      <c r="BD462" s="1">
        <v>19353.3216810663</v>
      </c>
      <c r="BE462" s="15">
        <v>0.543594405970705</v>
      </c>
      <c r="BF462" s="1">
        <v>0.253943449587753</v>
      </c>
      <c r="BG462" s="1">
        <v>0.136830414672044</v>
      </c>
      <c r="BH462" s="1">
        <v>0.0443616701589639</v>
      </c>
      <c r="BI462" s="1">
        <v>0.0212700596105334</v>
      </c>
    </row>
    <row r="463" ht="15.75" customHeight="1">
      <c r="A463" s="1" t="s">
        <v>1908</v>
      </c>
      <c r="B463" s="1" t="s">
        <v>1068</v>
      </c>
      <c r="C463" s="1">
        <v>30.7</v>
      </c>
      <c r="D463" s="1">
        <v>46.168804638557</v>
      </c>
      <c r="E463" s="1">
        <v>1277.77077535</v>
      </c>
      <c r="F463" s="1">
        <v>0.0168168151650167</v>
      </c>
      <c r="G463" s="1">
        <v>0.0235597450502148</v>
      </c>
      <c r="H463" s="1" t="e">
        <v>#N/A</v>
      </c>
      <c r="I463" s="1">
        <v>0.0348876084353927</v>
      </c>
      <c r="J463" s="1">
        <v>0.896302675337055</v>
      </c>
      <c r="K463" s="1">
        <v>0.0385980500499695</v>
      </c>
      <c r="L463" s="1">
        <v>0.403109963180051</v>
      </c>
      <c r="M463" s="1">
        <v>0.0505540821496347</v>
      </c>
      <c r="N463" s="1">
        <v>0.133451994764994</v>
      </c>
      <c r="O463" s="1">
        <v>68680.5607556661</v>
      </c>
      <c r="P463" s="15">
        <v>0.195230029433201</v>
      </c>
      <c r="Q463" s="1">
        <v>0.172386306861466</v>
      </c>
      <c r="R463" s="1">
        <v>0.632383663705333</v>
      </c>
      <c r="S463" s="1">
        <v>11.9062293283303</v>
      </c>
      <c r="T463" s="1">
        <v>92422.538673475</v>
      </c>
      <c r="U463" s="15">
        <v>133.315929774497</v>
      </c>
      <c r="V463" s="1">
        <v>323128.789189051</v>
      </c>
      <c r="W463" s="15">
        <v>0.781530277374408</v>
      </c>
      <c r="X463" s="1">
        <v>0.140757875283961</v>
      </c>
      <c r="Y463" s="1">
        <v>0.0777118473416315</v>
      </c>
      <c r="Z463" s="1">
        <v>0.218469722625592</v>
      </c>
      <c r="AA463" s="1">
        <v>323.128789189051</v>
      </c>
      <c r="AB463" s="1">
        <v>8124.1420998665</v>
      </c>
      <c r="AC463" s="15">
        <v>825.083673721698</v>
      </c>
      <c r="AD463" s="1">
        <v>280499.520374191</v>
      </c>
      <c r="AE463" s="15" t="e">
        <v>#N/A</v>
      </c>
      <c r="AF463" s="1">
        <v>46717.6392348495</v>
      </c>
      <c r="AG463" s="15">
        <v>78971.1723027666</v>
      </c>
      <c r="AH463" s="15">
        <v>43.5720650224322</v>
      </c>
      <c r="AI463" s="1">
        <v>23.2536722527562</v>
      </c>
      <c r="AJ463" s="1">
        <v>25.5338278531631</v>
      </c>
      <c r="AK463" s="1">
        <v>2.2287298976649</v>
      </c>
      <c r="AL463" s="1">
        <v>1.5863305344239</v>
      </c>
      <c r="AM463" s="1">
        <v>1.87853489768386</v>
      </c>
      <c r="AN463" s="1">
        <v>1060.97596310157</v>
      </c>
      <c r="AO463" s="15">
        <v>1.02556150175357</v>
      </c>
      <c r="AP463" s="1">
        <v>2188.30876041447</v>
      </c>
      <c r="AQ463" s="15">
        <v>2923.35604480923</v>
      </c>
      <c r="AR463" s="15">
        <v>8659.46197272291</v>
      </c>
      <c r="AS463" s="15">
        <v>927.081083205649</v>
      </c>
      <c r="AT463" s="1">
        <v>469.958302055793</v>
      </c>
      <c r="AU463" s="1">
        <v>15168.1661632081</v>
      </c>
      <c r="AV463" s="15">
        <v>6218.41975740591</v>
      </c>
      <c r="AW463" s="15">
        <v>0.390787932718976</v>
      </c>
      <c r="AX463" s="1">
        <v>8093.42125119308</v>
      </c>
      <c r="AY463" s="15">
        <v>0.464598166197428</v>
      </c>
      <c r="AZ463" s="1">
        <v>1544.0825569995</v>
      </c>
      <c r="BA463" s="1">
        <v>0.0904675385890386</v>
      </c>
      <c r="BB463" s="1">
        <v>868.681468671496</v>
      </c>
      <c r="BC463" s="15">
        <v>0.0541463624885894</v>
      </c>
      <c r="BD463" s="1">
        <v>16724.60503427</v>
      </c>
      <c r="BE463" s="15">
        <v>0.547271629277269</v>
      </c>
      <c r="BF463" s="1">
        <v>0.226332200810528</v>
      </c>
      <c r="BG463" s="1">
        <v>0.16465246573577</v>
      </c>
      <c r="BH463" s="1">
        <v>0.0389998130714087</v>
      </c>
      <c r="BI463" s="1">
        <v>0.022743891105024</v>
      </c>
    </row>
    <row r="464" ht="15.75" customHeight="1">
      <c r="A464" s="1" t="s">
        <v>1705</v>
      </c>
      <c r="B464" s="1" t="s">
        <v>1070</v>
      </c>
      <c r="C464" s="1">
        <v>96.2</v>
      </c>
      <c r="D464" s="1">
        <v>20.0362037659102</v>
      </c>
      <c r="E464" s="1">
        <v>1677.1378156</v>
      </c>
      <c r="F464" s="1">
        <v>0.009211115656777</v>
      </c>
      <c r="G464" s="1">
        <v>0.00982767592719772</v>
      </c>
      <c r="H464" s="1" t="e">
        <v>#N/A</v>
      </c>
      <c r="I464" s="1">
        <v>0.0286822928588657</v>
      </c>
      <c r="J464" s="1">
        <v>0.927150055076713</v>
      </c>
      <c r="K464" s="1">
        <v>0.0333964066706512</v>
      </c>
      <c r="L464" s="1">
        <v>0.48398074190851</v>
      </c>
      <c r="M464" s="1">
        <v>0.00953952645250489</v>
      </c>
      <c r="N464" s="1">
        <v>0.148298883121127</v>
      </c>
      <c r="O464" s="1">
        <v>69488.1143748309</v>
      </c>
      <c r="P464" s="15">
        <v>0.193538269170094</v>
      </c>
      <c r="Q464" s="1">
        <v>0.160612700011842</v>
      </c>
      <c r="R464" s="1">
        <v>0.645849030818064</v>
      </c>
      <c r="S464" s="1">
        <v>13.5660741170041</v>
      </c>
      <c r="T464" s="1">
        <v>95223.304951172</v>
      </c>
      <c r="U464" s="15">
        <v>137.941805928869</v>
      </c>
      <c r="V464" s="1">
        <v>306794.084102101</v>
      </c>
      <c r="W464" s="15">
        <v>0.815576404545755</v>
      </c>
      <c r="X464" s="1">
        <v>0.0774347361702649</v>
      </c>
      <c r="Y464" s="1">
        <v>0.10698885928398</v>
      </c>
      <c r="Z464" s="1">
        <v>0.184423595454245</v>
      </c>
      <c r="AA464" s="1">
        <v>306.794084102101</v>
      </c>
      <c r="AB464" s="1">
        <v>7644.54440222211</v>
      </c>
      <c r="AC464" s="15">
        <v>739.610952339199</v>
      </c>
      <c r="AD464" s="1">
        <v>234588.327229945</v>
      </c>
      <c r="AE464" s="15" t="e">
        <v>#N/A</v>
      </c>
      <c r="AF464" s="1">
        <v>49114.0348293519</v>
      </c>
      <c r="AG464" s="15">
        <v>85283.4503110346</v>
      </c>
      <c r="AH464" s="15">
        <v>42.8796377857106</v>
      </c>
      <c r="AI464" s="1">
        <v>22.3051951336254</v>
      </c>
      <c r="AJ464" s="1">
        <v>25.0569007142237</v>
      </c>
      <c r="AK464" s="1">
        <v>1.89558935659599</v>
      </c>
      <c r="AL464" s="1">
        <v>1.26419117251064</v>
      </c>
      <c r="AM464" s="1">
        <v>1.55513010063552</v>
      </c>
      <c r="AN464" s="1">
        <v>1108.71236442473</v>
      </c>
      <c r="AO464" s="1">
        <v>0.981622520020016</v>
      </c>
      <c r="AP464" s="1">
        <v>1966.06275872467</v>
      </c>
      <c r="AQ464" s="15">
        <v>3078.86157056967</v>
      </c>
      <c r="AR464" s="15">
        <v>8555.08414486913</v>
      </c>
      <c r="AS464" s="15">
        <v>835.172893647322</v>
      </c>
      <c r="AT464" s="15">
        <v>384.701636024574</v>
      </c>
      <c r="AU464" s="1">
        <v>14819.8830038354</v>
      </c>
      <c r="AV464" s="15">
        <v>6220.78470304783</v>
      </c>
      <c r="AW464" s="15">
        <v>0.38850493445564</v>
      </c>
      <c r="AX464" s="1">
        <v>7837.20132733077</v>
      </c>
      <c r="AY464" s="15">
        <v>0.474182536225706</v>
      </c>
      <c r="AZ464" s="1">
        <v>1337.96081838179</v>
      </c>
      <c r="BA464" s="1">
        <v>0.0818656610149372</v>
      </c>
      <c r="BB464" s="1">
        <v>897.651034990764</v>
      </c>
      <c r="BC464" s="15">
        <v>0.0554468683220016</v>
      </c>
      <c r="BD464" s="1">
        <v>16293.5978837511</v>
      </c>
      <c r="BE464" s="15">
        <v>0.553693836608488</v>
      </c>
      <c r="BF464" s="1">
        <v>0.233456683531798</v>
      </c>
      <c r="BG464" s="1">
        <v>0.148392127492799</v>
      </c>
      <c r="BH464" s="1">
        <v>0.0401028726276355</v>
      </c>
      <c r="BI464" s="1">
        <v>0.0243544797392794</v>
      </c>
    </row>
    <row r="465" ht="15.75" customHeight="1">
      <c r="A465" s="1" t="s">
        <v>1641</v>
      </c>
      <c r="B465" s="1" t="s">
        <v>1072</v>
      </c>
      <c r="C465" s="1">
        <v>33.8</v>
      </c>
      <c r="D465" s="1">
        <v>70.1117586409742</v>
      </c>
      <c r="E465" s="1">
        <v>1918.0692111</v>
      </c>
      <c r="F465" s="1">
        <v>0.014526497027795</v>
      </c>
      <c r="G465" s="1">
        <v>0.0486137474269778</v>
      </c>
      <c r="H465" s="1" t="e">
        <v>#N/A</v>
      </c>
      <c r="I465" s="1">
        <v>0.105078002896475</v>
      </c>
      <c r="J465" s="1">
        <v>0.769596738006058</v>
      </c>
      <c r="K465" s="1">
        <v>0.0660039988932469</v>
      </c>
      <c r="L465" s="1">
        <v>0.585668362614372</v>
      </c>
      <c r="M465" s="1">
        <v>0.0409889972100544</v>
      </c>
      <c r="N465" s="1">
        <v>0.157143331703423</v>
      </c>
      <c r="O465" s="1">
        <v>72943.2801644228</v>
      </c>
      <c r="P465" s="15">
        <v>0.183306336103624</v>
      </c>
      <c r="Q465" s="1">
        <v>0.143077470324163</v>
      </c>
      <c r="R465" s="1">
        <v>0.673616193572213</v>
      </c>
      <c r="S465" s="1">
        <v>17.1675410041417</v>
      </c>
      <c r="T465" s="1">
        <v>94980.9567613996</v>
      </c>
      <c r="U465" s="15">
        <v>123.750827755906</v>
      </c>
      <c r="V465" s="1">
        <v>313418.68391456</v>
      </c>
      <c r="W465" s="15">
        <v>0.721075647908207</v>
      </c>
      <c r="X465" s="1">
        <v>0.221024436445509</v>
      </c>
      <c r="Y465" s="1">
        <v>0.0578999156462842</v>
      </c>
      <c r="Z465" s="1">
        <v>0.278924352091793</v>
      </c>
      <c r="AA465" s="1">
        <v>313.41868391456</v>
      </c>
      <c r="AB465" s="1">
        <v>9519.91082716358</v>
      </c>
      <c r="AC465" s="15">
        <v>851.590897787911</v>
      </c>
      <c r="AD465" s="1">
        <v>232237.775508311</v>
      </c>
      <c r="AE465" s="15" t="e">
        <v>#N/A</v>
      </c>
      <c r="AF465" s="1">
        <v>44828.5582759103</v>
      </c>
      <c r="AG465" s="15">
        <v>76079.4616902766</v>
      </c>
      <c r="AH465" s="15">
        <v>52.8828951678412</v>
      </c>
      <c r="AI465" s="1">
        <v>27.5026431316725</v>
      </c>
      <c r="AJ465" s="1">
        <v>34.5830798563368</v>
      </c>
      <c r="AK465" s="1">
        <v>1.54446311096151</v>
      </c>
      <c r="AL465" s="1">
        <v>0.86244613198609</v>
      </c>
      <c r="AM465" s="1">
        <v>1.24377520710172</v>
      </c>
      <c r="AN465" s="1">
        <v>233.948729745084</v>
      </c>
      <c r="AO465" s="15">
        <v>0.98695853134833</v>
      </c>
      <c r="AP465" s="1">
        <v>2104.124372126</v>
      </c>
      <c r="AQ465" s="15">
        <v>2903.60873594651</v>
      </c>
      <c r="AR465" s="15">
        <v>9131.17887229716</v>
      </c>
      <c r="AS465" s="15">
        <v>1035.92261348092</v>
      </c>
      <c r="AT465" s="1">
        <v>492.753490348751</v>
      </c>
      <c r="AU465" s="1">
        <v>15667.5880841993</v>
      </c>
      <c r="AV465" s="15">
        <v>5467.13698721103</v>
      </c>
      <c r="AW465" s="15">
        <v>0.338797622403935</v>
      </c>
      <c r="AX465" s="1">
        <v>8597.08525112942</v>
      </c>
      <c r="AY465" s="15">
        <v>0.515226427410832</v>
      </c>
      <c r="AZ465" s="1">
        <v>1109.27924695872</v>
      </c>
      <c r="BA465" s="1">
        <v>0.0664562416846346</v>
      </c>
      <c r="BB465" s="1">
        <v>1309.76996269912</v>
      </c>
      <c r="BC465" s="15">
        <v>0.0795197085032197</v>
      </c>
      <c r="BD465" s="1">
        <v>16483.2714479983</v>
      </c>
      <c r="BE465" s="15">
        <v>0.55730578900646</v>
      </c>
      <c r="BF465" s="1">
        <v>0.232594189680405</v>
      </c>
      <c r="BG465" s="1">
        <v>0.157292187913674</v>
      </c>
      <c r="BH465" s="1">
        <v>0.0356712644618648</v>
      </c>
      <c r="BI465" s="1">
        <v>0.0171365689375959</v>
      </c>
    </row>
    <row r="466" ht="15.75" customHeight="1">
      <c r="A466" s="1" t="s">
        <v>1938</v>
      </c>
      <c r="B466" s="1" t="s">
        <v>1074</v>
      </c>
      <c r="C466" s="1">
        <v>49.6</v>
      </c>
      <c r="D466" s="1">
        <v>14.7608372780933</v>
      </c>
      <c r="E466" s="1">
        <v>722.28713585</v>
      </c>
      <c r="F466" s="1">
        <v>0.0222853871879035</v>
      </c>
      <c r="G466" s="1">
        <v>0.0104414451338965</v>
      </c>
      <c r="H466" s="1" t="e">
        <v>#N/A</v>
      </c>
      <c r="I466" s="1">
        <v>0.0238984938266481</v>
      </c>
      <c r="J466" s="1">
        <v>0.955973731813417</v>
      </c>
      <c r="K466" s="1">
        <v>0.0263004516165677</v>
      </c>
      <c r="L466" s="1">
        <v>0.182342418727236</v>
      </c>
      <c r="M466" s="1">
        <v>0.0168662612184203</v>
      </c>
      <c r="N466" s="1">
        <v>0.103150693733846</v>
      </c>
      <c r="O466" s="1">
        <v>68717.0114353409</v>
      </c>
      <c r="P466" s="15">
        <v>0.162055234094116</v>
      </c>
      <c r="Q466" s="1">
        <v>0.162193438334592</v>
      </c>
      <c r="R466" s="1">
        <v>0.675751327571292</v>
      </c>
      <c r="S466" s="1">
        <v>7.01332297919604</v>
      </c>
      <c r="T466" s="1">
        <v>86995.8179068834</v>
      </c>
      <c r="U466" s="15">
        <v>126.172140503104</v>
      </c>
      <c r="V466" s="1">
        <v>228322.980037469</v>
      </c>
      <c r="W466" s="15">
        <v>0.890324285239572</v>
      </c>
      <c r="X466" s="1">
        <v>0.0708045783403417</v>
      </c>
      <c r="Y466" s="1">
        <v>0.0388711364200867</v>
      </c>
      <c r="Z466" s="1">
        <v>0.109675714760428</v>
      </c>
      <c r="AA466" s="1">
        <v>228.322980037469</v>
      </c>
      <c r="AB466" s="1">
        <v>4962.60977399491</v>
      </c>
      <c r="AC466" s="15">
        <v>588.992003158629</v>
      </c>
      <c r="AD466" s="15">
        <v>176197.871541857</v>
      </c>
      <c r="AE466" s="15" t="e">
        <v>#N/A</v>
      </c>
      <c r="AF466" s="1">
        <v>52054.8274670595</v>
      </c>
      <c r="AG466" s="15">
        <v>96357.5556342758</v>
      </c>
      <c r="AH466" s="15">
        <v>33.3246097525065</v>
      </c>
      <c r="AI466" s="1">
        <v>21.1640085110152</v>
      </c>
      <c r="AJ466" s="1">
        <v>23.0206349048046</v>
      </c>
      <c r="AK466" s="1">
        <v>1.34871558503336</v>
      </c>
      <c r="AL466" s="1">
        <v>0.752673094347781</v>
      </c>
      <c r="AM466" s="1">
        <v>1.07071892105291</v>
      </c>
      <c r="AN466" s="1">
        <v>2389.90109863799</v>
      </c>
      <c r="AO466" s="1">
        <v>1.13835681972878</v>
      </c>
      <c r="AP466" s="1">
        <v>1859.26895045642</v>
      </c>
      <c r="AQ466" s="15">
        <v>2625.68599781051</v>
      </c>
      <c r="AR466" s="15">
        <v>8898.7389494845</v>
      </c>
      <c r="AS466" s="15">
        <v>589.819487091728</v>
      </c>
      <c r="AT466" s="1">
        <v>517.784282645271</v>
      </c>
      <c r="AU466" s="1">
        <v>14491.2976674884</v>
      </c>
      <c r="AV466" s="15">
        <v>8602.04425337792</v>
      </c>
      <c r="AW466" s="15">
        <v>0.486228077421345</v>
      </c>
      <c r="AX466" s="1">
        <v>6874.93141738159</v>
      </c>
      <c r="AY466" s="15">
        <v>0.386045575007544</v>
      </c>
      <c r="AZ466" s="1">
        <v>1628.94147230178</v>
      </c>
      <c r="BA466" s="15">
        <v>0.0915808272699157</v>
      </c>
      <c r="BB466" s="1">
        <v>634.416141583213</v>
      </c>
      <c r="BC466" s="15">
        <v>0.0361455203025842</v>
      </c>
      <c r="BD466" s="1">
        <v>17740.3332846445</v>
      </c>
      <c r="BE466" s="15">
        <v>0.564836252262162</v>
      </c>
      <c r="BF466" s="1">
        <v>0.239346464840533</v>
      </c>
      <c r="BG466" s="1">
        <v>0.120831724503506</v>
      </c>
      <c r="BH466" s="1">
        <v>0.0384201776293987</v>
      </c>
      <c r="BI466" s="1">
        <v>0.0365653807643995</v>
      </c>
    </row>
    <row r="467" ht="15.75" customHeight="1">
      <c r="A467" s="1" t="s">
        <v>1503</v>
      </c>
      <c r="B467" s="1" t="s">
        <v>1076</v>
      </c>
      <c r="C467" s="1">
        <v>27.9</v>
      </c>
      <c r="D467" s="1">
        <v>107.02225622451</v>
      </c>
      <c r="E467" s="1">
        <v>1878.2032121</v>
      </c>
      <c r="F467" s="1">
        <v>0.0119078010671528</v>
      </c>
      <c r="G467" s="1">
        <v>0.0435474545171101</v>
      </c>
      <c r="H467" s="1" t="e">
        <v>#N/A</v>
      </c>
      <c r="I467" s="1">
        <v>0.0604859977323277</v>
      </c>
      <c r="J467" s="1">
        <v>0.798704990551613</v>
      </c>
      <c r="K467" s="1">
        <v>0.0885664308817522</v>
      </c>
      <c r="L467" s="1">
        <v>0.894034363917099</v>
      </c>
      <c r="M467" s="1">
        <v>0.0242707553239245</v>
      </c>
      <c r="N467" s="1">
        <v>0.194365862218549</v>
      </c>
      <c r="O467" s="1">
        <v>69419.0656528815</v>
      </c>
      <c r="P467" s="15">
        <v>0.228129309911333</v>
      </c>
      <c r="Q467" s="1">
        <v>0.14216040664426</v>
      </c>
      <c r="R467" s="1">
        <v>0.629710283444407</v>
      </c>
      <c r="S467" s="1">
        <v>17.215701821337</v>
      </c>
      <c r="T467" s="1">
        <v>94951.3358688844</v>
      </c>
      <c r="U467" s="15">
        <v>119.788657865355</v>
      </c>
      <c r="V467" s="1">
        <v>210722.561302343</v>
      </c>
      <c r="W467" s="15">
        <v>0.733013378773406</v>
      </c>
      <c r="X467" s="1">
        <v>0.183124266006255</v>
      </c>
      <c r="Y467" s="1">
        <v>0.0838623552203388</v>
      </c>
      <c r="Z467" s="1">
        <v>0.266986621226594</v>
      </c>
      <c r="AA467" s="1">
        <v>210.722561302343</v>
      </c>
      <c r="AB467" s="1">
        <v>5754.5085805255</v>
      </c>
      <c r="AC467" s="15">
        <v>608.610495997352</v>
      </c>
      <c r="AD467" s="1">
        <v>141562.086106708</v>
      </c>
      <c r="AE467" s="15" t="e">
        <v>#N/A</v>
      </c>
      <c r="AF467" s="1">
        <v>38884.2614894846</v>
      </c>
      <c r="AG467" s="15">
        <v>58477.2286767493</v>
      </c>
      <c r="AH467" s="15">
        <v>45.9824541282869</v>
      </c>
      <c r="AI467" s="1">
        <v>24.3569211660685</v>
      </c>
      <c r="AJ467" s="1">
        <v>30.6496702724276</v>
      </c>
      <c r="AK467" s="1">
        <v>2.10494832823713</v>
      </c>
      <c r="AL467" s="1">
        <v>1.2096349622301</v>
      </c>
      <c r="AM467" s="1">
        <v>1.71095439826202</v>
      </c>
      <c r="AN467" s="1">
        <v>407.216612703396</v>
      </c>
      <c r="AO467" s="15">
        <v>0.905316794372745</v>
      </c>
      <c r="AP467" s="1">
        <v>2140.75518298385</v>
      </c>
      <c r="AQ467" s="15">
        <v>3005.3815080471</v>
      </c>
      <c r="AR467" s="15">
        <v>9708.86930073523</v>
      </c>
      <c r="AS467" s="15">
        <v>1143.12334105714</v>
      </c>
      <c r="AT467" s="1">
        <v>490.930084699965</v>
      </c>
      <c r="AU467" s="1">
        <v>16489.0594175233</v>
      </c>
      <c r="AV467" s="15">
        <v>9129.88327494691</v>
      </c>
      <c r="AW467" s="15">
        <v>0.52353132961371</v>
      </c>
      <c r="AX467" s="1">
        <v>5352.61483602364</v>
      </c>
      <c r="AY467" s="15">
        <v>0.304185935480564</v>
      </c>
      <c r="AZ467" s="1">
        <v>1138.49513213398</v>
      </c>
      <c r="BA467" s="1">
        <v>0.0637285399971744</v>
      </c>
      <c r="BB467" s="1">
        <v>1899.59416822905</v>
      </c>
      <c r="BC467" s="15">
        <v>0.108554194910662</v>
      </c>
      <c r="BD467" s="1">
        <v>17520.5874113336</v>
      </c>
      <c r="BE467" s="15">
        <v>0.544518756723494</v>
      </c>
      <c r="BF467" s="1">
        <v>0.243697844455644</v>
      </c>
      <c r="BG467" s="1">
        <v>0.165463886759669</v>
      </c>
      <c r="BH467" s="1">
        <v>0.0324541553745972</v>
      </c>
      <c r="BI467" s="1">
        <v>0.0138653566865951</v>
      </c>
    </row>
    <row r="468" ht="15.75" customHeight="1">
      <c r="A468" s="1" t="s">
        <v>1505</v>
      </c>
      <c r="B468" s="1" t="s">
        <v>1078</v>
      </c>
      <c r="C468" s="1">
        <v>13.55</v>
      </c>
      <c r="D468" s="1">
        <v>327.075341716668</v>
      </c>
      <c r="E468" s="1">
        <v>3635.31215435</v>
      </c>
      <c r="F468" s="1">
        <v>0.00539421689076134</v>
      </c>
      <c r="G468" s="1">
        <v>0.37793325130574</v>
      </c>
      <c r="H468" s="1">
        <v>0.00272589623029773</v>
      </c>
      <c r="I468" s="1">
        <v>0.158424271156238</v>
      </c>
      <c r="J468" s="1">
        <v>0.323499351704789</v>
      </c>
      <c r="K468" s="1">
        <v>0.141140553835313</v>
      </c>
      <c r="L468" s="1">
        <v>0.998274378186236</v>
      </c>
      <c r="M468" s="1">
        <v>0.0865725862868454</v>
      </c>
      <c r="N468" s="1">
        <v>0.205764398787858</v>
      </c>
      <c r="O468" s="1">
        <v>72047.0289496301</v>
      </c>
      <c r="P468" s="15">
        <v>0.246706269341338</v>
      </c>
      <c r="Q468" s="1">
        <v>0.188357612174259</v>
      </c>
      <c r="R468" s="1">
        <v>0.564936118484402</v>
      </c>
      <c r="S468" s="1">
        <v>54.3539386704386</v>
      </c>
      <c r="T468" s="1">
        <v>97853.2659577563</v>
      </c>
      <c r="U468" s="15">
        <v>90.4469473059666</v>
      </c>
      <c r="V468" s="1">
        <v>166308.697941264</v>
      </c>
      <c r="W468" s="15">
        <v>0.676601317100021</v>
      </c>
      <c r="X468" s="1">
        <v>0.243246892771764</v>
      </c>
      <c r="Y468" s="1">
        <v>0.0801517901282146</v>
      </c>
      <c r="Z468" s="1">
        <v>0.323398682899979</v>
      </c>
      <c r="AA468" s="1">
        <v>166.308697941264</v>
      </c>
      <c r="AB468" s="1">
        <v>5813.75920488978</v>
      </c>
      <c r="AC468" s="15">
        <v>597.295942358557</v>
      </c>
      <c r="AD468" s="1">
        <v>81944.6329932275</v>
      </c>
      <c r="AE468" s="15" t="e">
        <v>#N/A</v>
      </c>
      <c r="AF468" s="1">
        <v>33114.2807685346</v>
      </c>
      <c r="AG468" s="15">
        <v>46251.3843411287</v>
      </c>
      <c r="AH468" s="15">
        <v>57.6044514535643</v>
      </c>
      <c r="AI468" s="1">
        <v>30.0328087368832</v>
      </c>
      <c r="AJ468" s="1">
        <v>38.9530652627426</v>
      </c>
      <c r="AK468" s="1">
        <v>2.46631956489981</v>
      </c>
      <c r="AL468" s="1">
        <v>1.60950569973007</v>
      </c>
      <c r="AM468" s="1">
        <v>2.03821622226304</v>
      </c>
      <c r="AN468" s="1">
        <v>0.431492106702036</v>
      </c>
      <c r="AO468" s="15">
        <v>1.18282171496274</v>
      </c>
      <c r="AP468" s="1">
        <v>3076.17020786473</v>
      </c>
      <c r="AQ468" s="15">
        <v>4185.55823267964</v>
      </c>
      <c r="AR468" s="15">
        <v>10653.9543663824</v>
      </c>
      <c r="AS468" s="15">
        <v>1614.33320257729</v>
      </c>
      <c r="AT468" s="1">
        <v>883.565284938871</v>
      </c>
      <c r="AU468" s="1">
        <v>20413.5812944429</v>
      </c>
      <c r="AV468" s="15">
        <v>11560.3031121714</v>
      </c>
      <c r="AW468" s="15">
        <v>0.556393419807886</v>
      </c>
      <c r="AX468" s="1">
        <v>4961.5136044808</v>
      </c>
      <c r="AY468" s="15">
        <v>0.230894014921578</v>
      </c>
      <c r="AZ468" s="1">
        <v>1067.05270042952</v>
      </c>
      <c r="BA468" s="1">
        <v>0.0510289737187796</v>
      </c>
      <c r="BB468" s="1">
        <v>3422.63915229898</v>
      </c>
      <c r="BC468" s="15">
        <v>0.161683591582828</v>
      </c>
      <c r="BD468" s="1">
        <v>21011.5085693807</v>
      </c>
      <c r="BE468" s="15">
        <v>0.555580264828061</v>
      </c>
      <c r="BF468" s="1">
        <v>0.224349370105033</v>
      </c>
      <c r="BG468" s="1">
        <v>0.170105685919985</v>
      </c>
      <c r="BH468" s="1">
        <v>0.0339520445163477</v>
      </c>
      <c r="BI468" s="1">
        <v>0.0160126346305724</v>
      </c>
    </row>
    <row r="469" ht="15.75" customHeight="1">
      <c r="A469" s="1" t="s">
        <v>1939</v>
      </c>
      <c r="B469" s="1" t="s">
        <v>1082</v>
      </c>
      <c r="C469" s="1">
        <v>103.85</v>
      </c>
      <c r="D469" s="1">
        <v>12.2035363413903</v>
      </c>
      <c r="E469" s="1">
        <v>1097.53241215</v>
      </c>
      <c r="F469" s="1">
        <v>0.00849058738944038</v>
      </c>
      <c r="G469" s="1">
        <v>0.00992403560268399</v>
      </c>
      <c r="H469" s="1" t="e">
        <v>#N/A</v>
      </c>
      <c r="I469" s="1">
        <v>0.0222931266273625</v>
      </c>
      <c r="J469" s="1">
        <v>0.937861976118195</v>
      </c>
      <c r="K469" s="1">
        <v>0.0317051045411462</v>
      </c>
      <c r="L469" s="1">
        <v>0.633307568874181</v>
      </c>
      <c r="M469" s="1">
        <v>0.0211179619517714</v>
      </c>
      <c r="N469" s="1">
        <v>0.163232243855008</v>
      </c>
      <c r="O469" s="1">
        <v>64921.7897797013</v>
      </c>
      <c r="P469" s="15">
        <v>0.193809560032792</v>
      </c>
      <c r="Q469" s="1">
        <v>0.154904284844234</v>
      </c>
      <c r="R469" s="1">
        <v>0.651286155122974</v>
      </c>
      <c r="S469" s="1">
        <v>11.1785029833536</v>
      </c>
      <c r="T469" s="1">
        <v>88046.461755763</v>
      </c>
      <c r="U469" s="15">
        <v>110.45613560159</v>
      </c>
      <c r="V469" s="1">
        <v>306214.008606488</v>
      </c>
      <c r="W469" s="15">
        <v>0.767369258285174</v>
      </c>
      <c r="X469" s="1">
        <v>0.0835296968613706</v>
      </c>
      <c r="Y469" s="1">
        <v>0.149101044853455</v>
      </c>
      <c r="Z469" s="1">
        <v>0.232630741714826</v>
      </c>
      <c r="AA469" s="1">
        <v>306.214008606488</v>
      </c>
      <c r="AB469" s="1">
        <v>7913.68605960855</v>
      </c>
      <c r="AC469" s="15">
        <v>661.757825062515</v>
      </c>
      <c r="AD469" s="1">
        <v>215637.623964632</v>
      </c>
      <c r="AE469" s="15" t="e">
        <v>#N/A</v>
      </c>
      <c r="AF469" s="1">
        <v>42078.8293357483</v>
      </c>
      <c r="AG469" s="15">
        <v>66864.405630179</v>
      </c>
      <c r="AH469" s="15">
        <v>34.3291084364223</v>
      </c>
      <c r="AI469" s="1">
        <v>21.6883913140151</v>
      </c>
      <c r="AJ469" s="1">
        <v>22.7703419700556</v>
      </c>
      <c r="AK469" s="1">
        <v>1.30732652013825</v>
      </c>
      <c r="AL469" s="1">
        <v>0.815235915220833</v>
      </c>
      <c r="AM469" s="1">
        <v>1.05079396252272</v>
      </c>
      <c r="AN469" s="1">
        <v>880.1195019906</v>
      </c>
      <c r="AO469" s="15">
        <v>1.16013563525588</v>
      </c>
      <c r="AP469" s="1">
        <v>2253.14768942061</v>
      </c>
      <c r="AQ469" s="15">
        <v>3596.51891989913</v>
      </c>
      <c r="AR469" s="15">
        <v>9506.17906587534</v>
      </c>
      <c r="AS469" s="15">
        <v>999.825104345097</v>
      </c>
      <c r="AT469" s="1">
        <v>571.451364494448</v>
      </c>
      <c r="AU469" s="1">
        <v>16927.1221440346</v>
      </c>
      <c r="AV469" s="15">
        <v>8562.43066246062</v>
      </c>
      <c r="AW469" s="15">
        <v>0.473882459563199</v>
      </c>
      <c r="AX469" s="1">
        <v>7144.32485587647</v>
      </c>
      <c r="AY469" s="15">
        <v>0.37771806349125</v>
      </c>
      <c r="AZ469" s="1">
        <v>1249.67584510274</v>
      </c>
      <c r="BA469" s="1">
        <v>0.067510567089331</v>
      </c>
      <c r="BB469" s="1">
        <v>1487.43583519198</v>
      </c>
      <c r="BC469" s="15">
        <v>0.0808889098525171</v>
      </c>
      <c r="BD469" s="1">
        <v>18443.8671986318</v>
      </c>
      <c r="BE469" s="15">
        <v>0.534453994070095</v>
      </c>
      <c r="BF469" s="1">
        <v>0.244198430917141</v>
      </c>
      <c r="BG469" s="1">
        <v>0.157297209163253</v>
      </c>
      <c r="BH469" s="1">
        <v>0.0426097897750137</v>
      </c>
      <c r="BI469" s="1">
        <v>0.0214405760744973</v>
      </c>
    </row>
    <row r="470" ht="15.75" customHeight="1">
      <c r="A470" s="1" t="s">
        <v>1903</v>
      </c>
      <c r="B470" s="1" t="s">
        <v>1084</v>
      </c>
      <c r="C470" s="1">
        <v>136.95</v>
      </c>
      <c r="D470" s="1">
        <v>10.5391393447954</v>
      </c>
      <c r="E470" s="1">
        <v>1067.0156301</v>
      </c>
      <c r="F470" s="1">
        <v>0.00637263247670947</v>
      </c>
      <c r="G470" s="1">
        <v>0.0153801569510479</v>
      </c>
      <c r="H470" s="1" t="e">
        <v>#N/A</v>
      </c>
      <c r="I470" s="1">
        <v>0.0171422819879171</v>
      </c>
      <c r="J470" s="1">
        <v>0.951548148214293</v>
      </c>
      <c r="K470" s="1">
        <v>0.0256273709338403</v>
      </c>
      <c r="L470" s="1">
        <v>0.998421137600903</v>
      </c>
      <c r="M470" s="1" t="e">
        <v>#N/A</v>
      </c>
      <c r="N470" s="1">
        <v>0.187648726167039</v>
      </c>
      <c r="O470" s="1">
        <v>66063.9083408677</v>
      </c>
      <c r="P470" s="15">
        <v>0.244533331034059</v>
      </c>
      <c r="Q470" s="1">
        <v>0.171157928292767</v>
      </c>
      <c r="R470" s="1">
        <v>0.584308740673174</v>
      </c>
      <c r="S470" s="1">
        <v>12.4598050996909</v>
      </c>
      <c r="T470" s="1">
        <v>90503.5287088173</v>
      </c>
      <c r="U470" s="15">
        <v>99.460118575026</v>
      </c>
      <c r="V470" s="1">
        <v>223497.99925391</v>
      </c>
      <c r="W470" s="15">
        <v>0.635651636503273</v>
      </c>
      <c r="X470" s="1">
        <v>0.0848804694795651</v>
      </c>
      <c r="Y470" s="1">
        <v>0.279467894017162</v>
      </c>
      <c r="Z470" s="1">
        <v>0.364348363496727</v>
      </c>
      <c r="AA470" s="1">
        <v>223.49799925391</v>
      </c>
      <c r="AB470" s="1">
        <v>4725.1747844851</v>
      </c>
      <c r="AC470" s="15">
        <v>411.214049843748</v>
      </c>
      <c r="AD470" s="1">
        <v>159772.865160522</v>
      </c>
      <c r="AE470" s="15" t="e">
        <v>#N/A</v>
      </c>
      <c r="AF470" s="1">
        <v>39030.2378409234</v>
      </c>
      <c r="AG470" s="15">
        <v>58560.5362208705</v>
      </c>
      <c r="AH470" s="15">
        <v>24.0078501394943</v>
      </c>
      <c r="AI470" s="1">
        <v>20.2483775664976</v>
      </c>
      <c r="AJ470" s="1">
        <v>21.1071230198164</v>
      </c>
      <c r="AK470" s="1">
        <v>0.965718611287754</v>
      </c>
      <c r="AL470" s="1">
        <v>0.914831315059207</v>
      </c>
      <c r="AM470" s="1">
        <v>0.942967987267717</v>
      </c>
      <c r="AN470" s="1">
        <v>0.0</v>
      </c>
      <c r="AO470" s="15">
        <v>0.784454544653118</v>
      </c>
      <c r="AP470" s="1">
        <v>2453.47779840362</v>
      </c>
      <c r="AQ470" s="15">
        <v>4727.94796176248</v>
      </c>
      <c r="AR470" s="15">
        <v>11057.715570103</v>
      </c>
      <c r="AS470" s="15">
        <v>942.464046572358</v>
      </c>
      <c r="AT470" s="1">
        <v>577.235156754242</v>
      </c>
      <c r="AU470" s="1">
        <v>19758.8405335957</v>
      </c>
      <c r="AV470" s="15">
        <v>11941.1535416141</v>
      </c>
      <c r="AW470" s="15">
        <v>0.587971269145536</v>
      </c>
      <c r="AX470" s="1">
        <v>4264.9629040528</v>
      </c>
      <c r="AY470" s="15">
        <v>0.212146483220653</v>
      </c>
      <c r="AZ470" s="1">
        <v>1316.15935057464</v>
      </c>
      <c r="BA470" s="1">
        <v>0.0619171058825888</v>
      </c>
      <c r="BB470" s="1">
        <v>2806.50084520351</v>
      </c>
      <c r="BC470" s="15">
        <v>0.137965141741131</v>
      </c>
      <c r="BD470" s="1">
        <v>20328.7766414451</v>
      </c>
      <c r="BE470" s="15">
        <v>0.529752612171923</v>
      </c>
      <c r="BF470" s="1">
        <v>0.253614915634477</v>
      </c>
      <c r="BG470" s="1">
        <v>0.144093292415852</v>
      </c>
      <c r="BH470" s="1">
        <v>0.0448613364657997</v>
      </c>
      <c r="BI470" s="1">
        <v>0.0276778433119479</v>
      </c>
    </row>
    <row r="471" ht="15.75" customHeight="1">
      <c r="A471" s="1" t="s">
        <v>1856</v>
      </c>
      <c r="B471" s="1" t="s">
        <v>1086</v>
      </c>
      <c r="C471" s="1">
        <v>13.95</v>
      </c>
      <c r="D471" s="1">
        <v>144.457531884225</v>
      </c>
      <c r="E471" s="1">
        <v>1185.94990905</v>
      </c>
      <c r="F471" s="1">
        <v>0.00800379250686691</v>
      </c>
      <c r="G471" s="1">
        <v>0.0380256591081573</v>
      </c>
      <c r="H471" s="1" t="e">
        <v>#N/A</v>
      </c>
      <c r="I471" s="1">
        <v>0.0493271309923182</v>
      </c>
      <c r="J471" s="1">
        <v>0.828903751945637</v>
      </c>
      <c r="K471" s="1">
        <v>0.0823320659767637</v>
      </c>
      <c r="L471" s="1">
        <v>0.970804387557983</v>
      </c>
      <c r="M471" s="1">
        <v>0.0237580972593215</v>
      </c>
      <c r="N471" s="1">
        <v>0.187101532806279</v>
      </c>
      <c r="O471" s="1">
        <v>64640.5189116988</v>
      </c>
      <c r="P471" s="15">
        <v>0.239862456196983</v>
      </c>
      <c r="Q471" s="1">
        <v>0.166479000647769</v>
      </c>
      <c r="R471" s="1">
        <v>0.593658543155248</v>
      </c>
      <c r="S471" s="1">
        <v>13.5581380927975</v>
      </c>
      <c r="T471" s="1">
        <v>87737.8569821377</v>
      </c>
      <c r="U471" s="15">
        <v>106.744527154874</v>
      </c>
      <c r="V471" s="1">
        <v>191989.972563336</v>
      </c>
      <c r="W471" s="15">
        <v>0.718148228739062</v>
      </c>
      <c r="X471" s="1">
        <v>0.189105306214279</v>
      </c>
      <c r="Y471" s="1">
        <v>0.0927464650466596</v>
      </c>
      <c r="Z471" s="1">
        <v>0.281851771260938</v>
      </c>
      <c r="AA471" s="1">
        <v>191.989972563336</v>
      </c>
      <c r="AB471" s="1">
        <v>4967.56482296895</v>
      </c>
      <c r="AC471" s="15">
        <v>578.081884208059</v>
      </c>
      <c r="AD471" s="1">
        <v>122474.725582811</v>
      </c>
      <c r="AE471" s="15" t="e">
        <v>#N/A</v>
      </c>
      <c r="AF471" s="1">
        <v>36566.2598661842</v>
      </c>
      <c r="AG471" s="15">
        <v>54527.0628635117</v>
      </c>
      <c r="AH471" s="15">
        <v>42.383315985402</v>
      </c>
      <c r="AI471" s="1">
        <v>23.5720998882483</v>
      </c>
      <c r="AJ471" s="1">
        <v>28.8657127862649</v>
      </c>
      <c r="AK471" s="1">
        <v>1.51450317203134</v>
      </c>
      <c r="AL471" s="1">
        <v>1.00626368918359</v>
      </c>
      <c r="AM471" s="1">
        <v>1.2427931131867</v>
      </c>
      <c r="AN471" s="1">
        <v>291.189110404022</v>
      </c>
      <c r="AO471" s="1">
        <v>0.933069114865699</v>
      </c>
      <c r="AP471" s="1">
        <v>2425.31949751913</v>
      </c>
      <c r="AQ471" s="15">
        <v>3434.93898849673</v>
      </c>
      <c r="AR471" s="15">
        <v>9503.79747954836</v>
      </c>
      <c r="AS471" s="15">
        <v>1029.19428989858</v>
      </c>
      <c r="AT471" s="1">
        <v>609.968988554897</v>
      </c>
      <c r="AU471" s="1">
        <v>17003.2192440177</v>
      </c>
      <c r="AV471" s="15">
        <v>10420.4239119025</v>
      </c>
      <c r="AW471" s="15">
        <v>0.56910776744189</v>
      </c>
      <c r="AX471" s="1">
        <v>4537.29587615706</v>
      </c>
      <c r="AY471" s="15">
        <v>0.249350824529971</v>
      </c>
      <c r="AZ471" s="1">
        <v>897.289450863925</v>
      </c>
      <c r="BA471" s="1">
        <v>0.0488520530012406</v>
      </c>
      <c r="BB471" s="1">
        <v>2446.00997030964</v>
      </c>
      <c r="BC471" s="15">
        <v>0.132689355033802</v>
      </c>
      <c r="BD471" s="1">
        <v>18301.0192092331</v>
      </c>
      <c r="BE471" s="15">
        <v>0.536394017644633</v>
      </c>
      <c r="BF471" s="1">
        <v>0.236325930080475</v>
      </c>
      <c r="BG471" s="1">
        <v>0.172334213805584</v>
      </c>
      <c r="BH471" s="1">
        <v>0.0362416724674431</v>
      </c>
      <c r="BI471" s="1">
        <v>0.0187041660018652</v>
      </c>
    </row>
    <row r="472" ht="15.75" customHeight="1">
      <c r="A472" s="1" t="s">
        <v>1935</v>
      </c>
      <c r="B472" s="1" t="s">
        <v>1088</v>
      </c>
      <c r="C472" s="1">
        <v>106.1</v>
      </c>
      <c r="D472" s="1">
        <v>7.41173686956403</v>
      </c>
      <c r="E472" s="1">
        <v>727.47243015</v>
      </c>
      <c r="F472" s="1">
        <v>0.0136017026014067</v>
      </c>
      <c r="G472" s="1">
        <v>0.0112620184385591</v>
      </c>
      <c r="H472" s="1" t="e">
        <v>#N/A</v>
      </c>
      <c r="I472" s="1">
        <v>0.0361923832527986</v>
      </c>
      <c r="J472" s="1">
        <v>0.935819213307646</v>
      </c>
      <c r="K472" s="1">
        <v>0.0237286406989153</v>
      </c>
      <c r="L472" s="1">
        <v>0.409052848284149</v>
      </c>
      <c r="M472" s="1" t="e">
        <v>#N/A</v>
      </c>
      <c r="N472" s="1">
        <v>0.152006899754682</v>
      </c>
      <c r="O472" s="1">
        <v>66076.7150196838</v>
      </c>
      <c r="P472" s="15">
        <v>0.180711583285013</v>
      </c>
      <c r="Q472" s="1">
        <v>0.161454650501163</v>
      </c>
      <c r="R472" s="1">
        <v>0.657833766213824</v>
      </c>
      <c r="S472" s="1">
        <v>8.28695986314692</v>
      </c>
      <c r="T472" s="1">
        <v>84341.0899201713</v>
      </c>
      <c r="U472" s="15">
        <v>96.6909131941198</v>
      </c>
      <c r="V472" s="1">
        <v>309679.539956652</v>
      </c>
      <c r="W472" s="15">
        <v>0.78348676035209</v>
      </c>
      <c r="X472" s="1">
        <v>0.0362150340054524</v>
      </c>
      <c r="Y472" s="1">
        <v>0.180298205642457</v>
      </c>
      <c r="Z472" s="1">
        <v>0.21651323964791</v>
      </c>
      <c r="AA472" s="1">
        <v>309.679539956652</v>
      </c>
      <c r="AB472" s="1">
        <v>7944.52615724327</v>
      </c>
      <c r="AC472" s="15">
        <v>633.600646425817</v>
      </c>
      <c r="AD472" s="1">
        <v>240719.544127872</v>
      </c>
      <c r="AE472" s="15" t="e">
        <v>#N/A</v>
      </c>
      <c r="AF472" s="1">
        <v>44078.9853294195</v>
      </c>
      <c r="AG472" s="15">
        <v>73739.7885238943</v>
      </c>
      <c r="AH472" s="15">
        <v>34.8013862308159</v>
      </c>
      <c r="AI472" s="1">
        <v>20.6276358815953</v>
      </c>
      <c r="AJ472" s="1">
        <v>24.6147335650083</v>
      </c>
      <c r="AK472" s="1">
        <v>1.42181384936021</v>
      </c>
      <c r="AL472" s="1">
        <v>0.779374741693673</v>
      </c>
      <c r="AM472" s="1">
        <v>1.11012170933821</v>
      </c>
      <c r="AN472" s="1">
        <v>2312.4274395569</v>
      </c>
      <c r="AO472" s="15">
        <v>1.35875608756182</v>
      </c>
      <c r="AP472" s="1">
        <v>2442.77708796962</v>
      </c>
      <c r="AQ472" s="15">
        <v>3341.34075019008</v>
      </c>
      <c r="AR472" s="15">
        <v>9875.68416787788</v>
      </c>
      <c r="AS472" s="15">
        <v>939.993746373317</v>
      </c>
      <c r="AT472" s="1">
        <v>524.603170763887</v>
      </c>
      <c r="AU472" s="1">
        <v>17124.3989231748</v>
      </c>
      <c r="AV472" s="15">
        <v>8647.92776840089</v>
      </c>
      <c r="AW472" s="15">
        <v>0.442352695154028</v>
      </c>
      <c r="AX472" s="1">
        <v>8355.59061749895</v>
      </c>
      <c r="AY472" s="15">
        <v>0.40831584343378</v>
      </c>
      <c r="AZ472" s="1">
        <v>2024.99377760369</v>
      </c>
      <c r="BA472" s="1">
        <v>0.101022697192652</v>
      </c>
      <c r="BB472" s="1">
        <v>953.515542006388</v>
      </c>
      <c r="BC472" s="15">
        <v>0.0483087642236654</v>
      </c>
      <c r="BD472" s="1">
        <v>19982.0277055099</v>
      </c>
      <c r="BE472" s="15">
        <v>0.53395215874619</v>
      </c>
      <c r="BF472" s="1">
        <v>0.231263467608114</v>
      </c>
      <c r="BG472" s="1">
        <v>0.159337145443324</v>
      </c>
      <c r="BH472" s="1">
        <v>0.0399421790597333</v>
      </c>
      <c r="BI472" s="1">
        <v>0.0355050491426389</v>
      </c>
    </row>
    <row r="473" ht="15.75" customHeight="1">
      <c r="A473" s="1" t="s">
        <v>1689</v>
      </c>
      <c r="B473" s="1" t="s">
        <v>1090</v>
      </c>
      <c r="C473" s="1">
        <v>31.35</v>
      </c>
      <c r="D473" s="1">
        <v>34.1859909534453</v>
      </c>
      <c r="E473" s="1">
        <v>908.0106701</v>
      </c>
      <c r="F473" s="1">
        <v>0.0146774553753116</v>
      </c>
      <c r="G473" s="1">
        <v>0.0162303523605423</v>
      </c>
      <c r="H473" s="1" t="e">
        <v>#N/A</v>
      </c>
      <c r="I473" s="1">
        <v>0.0342386617502616</v>
      </c>
      <c r="J473" s="1">
        <v>0.910962170947731</v>
      </c>
      <c r="K473" s="1">
        <v>0.0381191218356449</v>
      </c>
      <c r="L473" s="1">
        <v>0.564521498944151</v>
      </c>
      <c r="M473" s="1">
        <v>0.0193735130287527</v>
      </c>
      <c r="N473" s="1">
        <v>0.140718463821155</v>
      </c>
      <c r="O473" s="1">
        <v>66268.5712781413</v>
      </c>
      <c r="P473" s="15">
        <v>0.194779155100279</v>
      </c>
      <c r="Q473" s="1">
        <v>0.158788612580069</v>
      </c>
      <c r="R473" s="1">
        <v>0.646432232319652</v>
      </c>
      <c r="S473" s="1">
        <v>9.65923440450383</v>
      </c>
      <c r="T473" s="1">
        <v>85524.7191144024</v>
      </c>
      <c r="U473" s="15">
        <v>111.696181777657</v>
      </c>
      <c r="V473" s="1">
        <v>317848.999470695</v>
      </c>
      <c r="W473" s="15">
        <v>0.795260569046146</v>
      </c>
      <c r="X473" s="1">
        <v>0.117139986329462</v>
      </c>
      <c r="Y473" s="1">
        <v>0.0875994446243924</v>
      </c>
      <c r="Z473" s="1">
        <v>0.204739430953854</v>
      </c>
      <c r="AA473" s="1">
        <v>317.848999470695</v>
      </c>
      <c r="AB473" s="1">
        <v>7657.74536463787</v>
      </c>
      <c r="AC473" s="15">
        <v>810.71292413219</v>
      </c>
      <c r="AD473" s="1">
        <v>257368.835366548</v>
      </c>
      <c r="AE473" s="15" t="e">
        <v>#N/A</v>
      </c>
      <c r="AF473" s="1">
        <v>43851.1922763807</v>
      </c>
      <c r="AG473" s="15">
        <v>72172.3708999581</v>
      </c>
      <c r="AH473" s="15">
        <v>40.5403092143024</v>
      </c>
      <c r="AI473" s="1">
        <v>23.0043394017876</v>
      </c>
      <c r="AJ473" s="1">
        <v>25.5668304563545</v>
      </c>
      <c r="AK473" s="1">
        <v>1.84001834701017</v>
      </c>
      <c r="AL473" s="1">
        <v>1.19739298809549</v>
      </c>
      <c r="AM473" s="1">
        <v>1.51882644357151</v>
      </c>
      <c r="AN473" s="1">
        <v>1263.13255534066</v>
      </c>
      <c r="AO473" s="15">
        <v>1.13816881506375</v>
      </c>
      <c r="AP473" s="1">
        <v>2313.3723976709</v>
      </c>
      <c r="AQ473" s="15">
        <v>3140.63285201917</v>
      </c>
      <c r="AR473" s="15">
        <v>8894.82041726505</v>
      </c>
      <c r="AS473" s="15">
        <v>931.805090910242</v>
      </c>
      <c r="AT473" s="1">
        <v>542.147570188559</v>
      </c>
      <c r="AU473" s="1">
        <v>15822.7783280539</v>
      </c>
      <c r="AV473" s="15">
        <v>7339.97883683209</v>
      </c>
      <c r="AW473" s="15">
        <v>0.430340138393625</v>
      </c>
      <c r="AX473" s="1">
        <v>7876.2417214729</v>
      </c>
      <c r="AY473" s="15">
        <v>0.426267210913681</v>
      </c>
      <c r="AZ473" s="1">
        <v>1367.10144603281</v>
      </c>
      <c r="BA473" s="1">
        <v>0.0742639939080376</v>
      </c>
      <c r="BB473" s="1">
        <v>1192.26368224151</v>
      </c>
      <c r="BC473" s="15">
        <v>0.0691286567678595</v>
      </c>
      <c r="BD473" s="1">
        <v>17775.5856865793</v>
      </c>
      <c r="BE473" s="15">
        <v>0.55575141400016</v>
      </c>
      <c r="BF473" s="1">
        <v>0.231428233354882</v>
      </c>
      <c r="BG473" s="1">
        <v>0.151231107391841</v>
      </c>
      <c r="BH473" s="1">
        <v>0.0382871066277354</v>
      </c>
      <c r="BI473" s="1">
        <v>0.0233021386253818</v>
      </c>
    </row>
    <row r="474" ht="15.75" customHeight="1">
      <c r="A474" s="1" t="s">
        <v>1506</v>
      </c>
      <c r="B474" s="1" t="s">
        <v>1092</v>
      </c>
      <c r="C474" s="1">
        <v>27.15</v>
      </c>
      <c r="D474" s="1">
        <v>276.188193812491</v>
      </c>
      <c r="E474" s="1">
        <v>7151.16264805</v>
      </c>
      <c r="F474" s="1">
        <v>0.101907913380421</v>
      </c>
      <c r="G474" s="1">
        <v>0.14510974923616</v>
      </c>
      <c r="H474" s="1">
        <v>0.00244500941899656</v>
      </c>
      <c r="I474" s="1">
        <v>0.0829451071483335</v>
      </c>
      <c r="J474" s="1">
        <v>0.60067455870363</v>
      </c>
      <c r="K474" s="1">
        <v>0.067810902044534</v>
      </c>
      <c r="L474" s="1">
        <v>0.365629742523705</v>
      </c>
      <c r="M474" s="1">
        <v>0.0785235644459003</v>
      </c>
      <c r="N474" s="1">
        <v>0.144245016179637</v>
      </c>
      <c r="O474" s="1">
        <v>86188.4914044572</v>
      </c>
      <c r="P474" s="15">
        <v>0.195122648411732</v>
      </c>
      <c r="Q474" s="1">
        <v>0.16570739359259</v>
      </c>
      <c r="R474" s="1">
        <v>0.639169957995678</v>
      </c>
      <c r="S474" s="1">
        <v>63.1745038852787</v>
      </c>
      <c r="T474" s="1">
        <v>112666.823401634</v>
      </c>
      <c r="U474" s="15">
        <v>157.149715256834</v>
      </c>
      <c r="V474" s="1">
        <v>340164.513830953</v>
      </c>
      <c r="W474" s="15">
        <v>0.79520865758987</v>
      </c>
      <c r="X474" s="1">
        <v>0.177332199613113</v>
      </c>
      <c r="Y474" s="1">
        <v>0.0274591427970164</v>
      </c>
      <c r="Z474" s="1">
        <v>0.20479134241013</v>
      </c>
      <c r="AA474" s="1">
        <v>340.164513830953</v>
      </c>
      <c r="AB474" s="1">
        <v>11959.5971814907</v>
      </c>
      <c r="AC474" s="15">
        <v>1039.80476650571</v>
      </c>
      <c r="AD474" s="1">
        <v>289163.683846455</v>
      </c>
      <c r="AE474" s="15" t="e">
        <v>#N/A</v>
      </c>
      <c r="AF474" s="1">
        <v>59163.4723909942</v>
      </c>
      <c r="AG474" s="15">
        <v>111569.11264248</v>
      </c>
      <c r="AH474" s="15">
        <v>79.2792409088754</v>
      </c>
      <c r="AI474" s="1">
        <v>31.5708710362645</v>
      </c>
      <c r="AJ474" s="1">
        <v>43.3596968117987</v>
      </c>
      <c r="AK474" s="1">
        <v>2.26165799301443</v>
      </c>
      <c r="AL474" s="1">
        <v>1.32442364962617</v>
      </c>
      <c r="AM474" s="1">
        <v>1.69152508178515</v>
      </c>
      <c r="AN474" s="1">
        <v>258.739267803473</v>
      </c>
      <c r="AO474" s="15">
        <v>0.763779882138464</v>
      </c>
      <c r="AP474" s="1">
        <v>1889.50140578673</v>
      </c>
      <c r="AQ474" s="15">
        <v>2828.87101316544</v>
      </c>
      <c r="AR474" s="15">
        <v>10025.1800899185</v>
      </c>
      <c r="AS474" s="15">
        <v>1360.1160294756</v>
      </c>
      <c r="AT474" s="1">
        <v>632.556362388637</v>
      </c>
      <c r="AU474" s="1">
        <v>16736.2249007349</v>
      </c>
      <c r="AV474" s="15">
        <v>4014.33222767037</v>
      </c>
      <c r="AW474" s="15">
        <v>0.244022309824204</v>
      </c>
      <c r="AX474" s="1">
        <v>10584.7572311386</v>
      </c>
      <c r="AY474" s="15">
        <v>0.620124362693901</v>
      </c>
      <c r="AZ474" s="1">
        <v>1562.48230143392</v>
      </c>
      <c r="BA474" s="1">
        <v>0.091622058228484</v>
      </c>
      <c r="BB474" s="1">
        <v>732.321877397459</v>
      </c>
      <c r="BC474" s="15">
        <v>0.0442312692374486</v>
      </c>
      <c r="BD474" s="1">
        <v>16893.8936376403</v>
      </c>
      <c r="BE474" s="15">
        <v>0.592457444132257</v>
      </c>
      <c r="BF474" s="1">
        <v>0.230556667062198</v>
      </c>
      <c r="BG474" s="1">
        <v>0.124966420352304</v>
      </c>
      <c r="BH474" s="1">
        <v>0.0334779960353967</v>
      </c>
      <c r="BI474" s="1">
        <v>0.0185414724178452</v>
      </c>
    </row>
    <row r="475" ht="15.75" customHeight="1">
      <c r="A475" s="1" t="s">
        <v>1663</v>
      </c>
      <c r="B475" s="1" t="s">
        <v>1094</v>
      </c>
      <c r="C475" s="1">
        <v>39.05</v>
      </c>
      <c r="D475" s="1">
        <v>73.7825630810451</v>
      </c>
      <c r="E475" s="1">
        <v>2563.73894965</v>
      </c>
      <c r="F475" s="1">
        <v>0.0404040407528868</v>
      </c>
      <c r="G475" s="1">
        <v>0.0486021275384617</v>
      </c>
      <c r="H475" s="1" t="e">
        <v>#N/A</v>
      </c>
      <c r="I475" s="1">
        <v>0.0813718683110641</v>
      </c>
      <c r="J475" s="1">
        <v>0.776615970906433</v>
      </c>
      <c r="K475" s="1">
        <v>0.0570632669590386</v>
      </c>
      <c r="L475" s="1">
        <v>0.447784390630294</v>
      </c>
      <c r="M475" s="1">
        <v>0.0466463237164176</v>
      </c>
      <c r="N475" s="1">
        <v>0.154037597021764</v>
      </c>
      <c r="O475" s="1">
        <v>74459.8481590089</v>
      </c>
      <c r="P475" s="15">
        <v>0.198211534656887</v>
      </c>
      <c r="Q475" s="1">
        <v>0.161341557928149</v>
      </c>
      <c r="R475" s="1">
        <v>0.640446907414963</v>
      </c>
      <c r="S475" s="1">
        <v>24.7685568982521</v>
      </c>
      <c r="T475" s="1">
        <v>96442.717756488</v>
      </c>
      <c r="U475" s="15">
        <v>125.429595006215</v>
      </c>
      <c r="V475" s="1">
        <v>298416.62184617</v>
      </c>
      <c r="W475" s="15">
        <v>0.756566326593061</v>
      </c>
      <c r="X475" s="1">
        <v>0.181759506148798</v>
      </c>
      <c r="Y475" s="1">
        <v>0.0616741672581409</v>
      </c>
      <c r="Z475" s="1">
        <v>0.243433673406939</v>
      </c>
      <c r="AA475" s="1">
        <v>298.41662184617</v>
      </c>
      <c r="AB475" s="1">
        <v>8441.86667404443</v>
      </c>
      <c r="AC475" s="15">
        <v>805.751802180176</v>
      </c>
      <c r="AD475" s="1">
        <v>213185.894477301</v>
      </c>
      <c r="AE475" s="15" t="e">
        <v>#N/A</v>
      </c>
      <c r="AF475" s="1">
        <v>49548.1250174443</v>
      </c>
      <c r="AG475" s="15">
        <v>84032.9074523898</v>
      </c>
      <c r="AH475" s="15">
        <v>51.5095035053993</v>
      </c>
      <c r="AI475" s="1">
        <v>25.4505126112902</v>
      </c>
      <c r="AJ475" s="1">
        <v>32.4835287207761</v>
      </c>
      <c r="AK475" s="1">
        <v>2.20196851961203</v>
      </c>
      <c r="AL475" s="1">
        <v>1.40637741786622</v>
      </c>
      <c r="AM475" s="1">
        <v>1.72713098190692</v>
      </c>
      <c r="AN475" s="1">
        <v>573.178697737776</v>
      </c>
      <c r="AO475" s="15">
        <v>0.783777930801214</v>
      </c>
      <c r="AP475" s="1">
        <v>1934.56368721827</v>
      </c>
      <c r="AQ475" s="15">
        <v>2831.92915584919</v>
      </c>
      <c r="AR475" s="15">
        <v>8763.38539267704</v>
      </c>
      <c r="AS475" s="15">
        <v>999.397872138967</v>
      </c>
      <c r="AT475" s="1">
        <v>474.6981041756</v>
      </c>
      <c r="AU475" s="1">
        <v>15003.9742120591</v>
      </c>
      <c r="AV475" s="15">
        <v>5298.75745045789</v>
      </c>
      <c r="AW475" s="15">
        <v>0.332572231514825</v>
      </c>
      <c r="AX475" s="1">
        <v>8189.19722201975</v>
      </c>
      <c r="AY475" s="15">
        <v>0.505290729638094</v>
      </c>
      <c r="AZ475" s="1">
        <v>1545.13988914685</v>
      </c>
      <c r="BA475" s="1">
        <v>0.0950809887625044</v>
      </c>
      <c r="BB475" s="1">
        <v>1081.66121354006</v>
      </c>
      <c r="BC475" s="15">
        <v>0.0670560500829291</v>
      </c>
      <c r="BD475" s="1">
        <v>16114.7557751646</v>
      </c>
      <c r="BE475" s="15">
        <v>0.56187108920129</v>
      </c>
      <c r="BF475" s="1">
        <v>0.232486120851541</v>
      </c>
      <c r="BG475" s="1">
        <v>0.157863576697161</v>
      </c>
      <c r="BH475" s="1">
        <v>0.0340209420711639</v>
      </c>
      <c r="BI475" s="1">
        <v>0.0137582711788432</v>
      </c>
    </row>
    <row r="476" ht="15.75" customHeight="1">
      <c r="A476" s="1" t="s">
        <v>1508</v>
      </c>
      <c r="B476" s="1" t="s">
        <v>1096</v>
      </c>
      <c r="C476" s="1">
        <v>21.8</v>
      </c>
      <c r="D476" s="1">
        <v>119.791175832098</v>
      </c>
      <c r="E476" s="1">
        <v>1825.91263855</v>
      </c>
      <c r="F476" s="1">
        <v>0.0268661861543152</v>
      </c>
      <c r="G476" s="1">
        <v>0.068238914889884</v>
      </c>
      <c r="H476" s="1" t="e">
        <v>#N/A</v>
      </c>
      <c r="I476" s="1">
        <v>0.0839665453576559</v>
      </c>
      <c r="J476" s="1">
        <v>0.757319397474122</v>
      </c>
      <c r="K476" s="1">
        <v>0.0707310260576191</v>
      </c>
      <c r="L476" s="1">
        <v>0.584007063939853</v>
      </c>
      <c r="M476" s="1">
        <v>0.0359697627243066</v>
      </c>
      <c r="N476" s="1">
        <v>0.167383977194616</v>
      </c>
      <c r="O476" s="1">
        <v>73932.5334991604</v>
      </c>
      <c r="P476" s="15">
        <v>0.201501915084994</v>
      </c>
      <c r="Q476" s="1">
        <v>0.126994723140247</v>
      </c>
      <c r="R476" s="1">
        <v>0.671503361774759</v>
      </c>
      <c r="S476" s="1">
        <v>16.0546866006444</v>
      </c>
      <c r="T476" s="1">
        <v>96885.9402892267</v>
      </c>
      <c r="U476" s="15">
        <v>124.428690966663</v>
      </c>
      <c r="V476" s="1">
        <v>293642.353954996</v>
      </c>
      <c r="W476" s="15">
        <v>0.71232301088518</v>
      </c>
      <c r="X476" s="1">
        <v>0.240406991413658</v>
      </c>
      <c r="Y476" s="1">
        <v>0.0472699977011622</v>
      </c>
      <c r="Z476" s="1">
        <v>0.28767698911482</v>
      </c>
      <c r="AA476" s="1">
        <v>293.642353954996</v>
      </c>
      <c r="AB476" s="1">
        <v>9647.2388536554</v>
      </c>
      <c r="AC476" s="15">
        <v>861.322476385791</v>
      </c>
      <c r="AD476" s="1">
        <v>207825.079951265</v>
      </c>
      <c r="AE476" s="15" t="e">
        <v>#N/A</v>
      </c>
      <c r="AF476" s="1">
        <v>44911.7269237679</v>
      </c>
      <c r="AG476" s="15">
        <v>72907.8150133659</v>
      </c>
      <c r="AH476" s="15">
        <v>58.4723138242215</v>
      </c>
      <c r="AI476" s="1">
        <v>29.0765196888807</v>
      </c>
      <c r="AJ476" s="1">
        <v>38.3358429261357</v>
      </c>
      <c r="AK476" s="1">
        <v>1.81837272564647</v>
      </c>
      <c r="AL476" s="1">
        <v>1.05448889653043</v>
      </c>
      <c r="AM476" s="1">
        <v>1.48322107345774</v>
      </c>
      <c r="AN476" s="1">
        <v>99.5146877039508</v>
      </c>
      <c r="AO476" s="15">
        <v>0.946175345300794</v>
      </c>
      <c r="AP476" s="1">
        <v>2155.08885169056</v>
      </c>
      <c r="AQ476" s="15">
        <v>2934.81724774931</v>
      </c>
      <c r="AR476" s="15">
        <v>9225.44519182303</v>
      </c>
      <c r="AS476" s="15">
        <v>1126.49797562792</v>
      </c>
      <c r="AT476" s="1">
        <v>475.731454320734</v>
      </c>
      <c r="AU476" s="1">
        <v>15917.5807212116</v>
      </c>
      <c r="AV476" s="15">
        <v>5723.44606593804</v>
      </c>
      <c r="AW476" s="15">
        <v>0.339025990185119</v>
      </c>
      <c r="AX476" s="1">
        <v>8839.68568054849</v>
      </c>
      <c r="AY476" s="15">
        <v>0.510751248951735</v>
      </c>
      <c r="AZ476" s="1">
        <v>1298.0539959528</v>
      </c>
      <c r="BA476" s="1">
        <v>0.0736063540936931</v>
      </c>
      <c r="BB476" s="1">
        <v>1289.00877845044</v>
      </c>
      <c r="BC476" s="15">
        <v>0.076616406778261</v>
      </c>
      <c r="BD476" s="1">
        <v>17150.1945208898</v>
      </c>
      <c r="BE476" s="15">
        <v>0.542009600801451</v>
      </c>
      <c r="BF476" s="1">
        <v>0.230702869724586</v>
      </c>
      <c r="BG476" s="1">
        <v>0.176378544525724</v>
      </c>
      <c r="BH476" s="1">
        <v>0.0328296123572845</v>
      </c>
      <c r="BI476" s="1">
        <v>0.0180793725909547</v>
      </c>
    </row>
    <row r="477" ht="15.75" customHeight="1">
      <c r="A477" s="1" t="s">
        <v>1509</v>
      </c>
      <c r="B477" s="1" t="s">
        <v>1098</v>
      </c>
      <c r="C477" s="1">
        <v>80.6</v>
      </c>
      <c r="D477" s="1">
        <v>24.4798868722595</v>
      </c>
      <c r="E477" s="1">
        <v>1594.91170275</v>
      </c>
      <c r="F477" s="1">
        <v>0.00927605527324558</v>
      </c>
      <c r="G477" s="1">
        <v>0.0132075790469725</v>
      </c>
      <c r="H477" s="1" t="e">
        <v>#N/A</v>
      </c>
      <c r="I477" s="1">
        <v>0.0348326449571901</v>
      </c>
      <c r="J477" s="1">
        <v>0.900549254039322</v>
      </c>
      <c r="K477" s="1">
        <v>0.0459463579346844</v>
      </c>
      <c r="L477" s="1">
        <v>0.72310502374457</v>
      </c>
      <c r="M477" s="1">
        <v>0.0126214899978315</v>
      </c>
      <c r="N477" s="1">
        <v>0.172243540531454</v>
      </c>
      <c r="O477" s="1">
        <v>67161.9035373321</v>
      </c>
      <c r="P477" s="15">
        <v>0.195970172283718</v>
      </c>
      <c r="Q477" s="1">
        <v>0.153082216895028</v>
      </c>
      <c r="R477" s="1">
        <v>0.650947610821254</v>
      </c>
      <c r="S477" s="1">
        <v>13.6760731963229</v>
      </c>
      <c r="T477" s="1">
        <v>91483.2339868694</v>
      </c>
      <c r="U477" s="15">
        <v>126.941564315144</v>
      </c>
      <c r="V477" s="1">
        <v>258800.940320582</v>
      </c>
      <c r="W477" s="15">
        <v>0.776775345178788</v>
      </c>
      <c r="X477" s="1">
        <v>0.147416829174668</v>
      </c>
      <c r="Y477" s="1">
        <v>0.0758078256465436</v>
      </c>
      <c r="Z477" s="1">
        <v>0.223224654821212</v>
      </c>
      <c r="AA477" s="1">
        <v>258.800940320582</v>
      </c>
      <c r="AB477" s="1">
        <v>6241.72503269946</v>
      </c>
      <c r="AC477" s="15">
        <v>718.436174569602</v>
      </c>
      <c r="AD477" s="1">
        <v>182448.58596705</v>
      </c>
      <c r="AE477" s="15" t="e">
        <v>#N/A</v>
      </c>
      <c r="AF477" s="1">
        <v>40859.9454753446</v>
      </c>
      <c r="AG477" s="15">
        <v>65785.5979971118</v>
      </c>
      <c r="AH477" s="15">
        <v>37.5467662594658</v>
      </c>
      <c r="AI477" s="1">
        <v>22.2644399007958</v>
      </c>
      <c r="AJ477" s="1">
        <v>25.6035688017367</v>
      </c>
      <c r="AK477" s="1">
        <v>1.78331363380235</v>
      </c>
      <c r="AL477" s="1">
        <v>1.00337729126285</v>
      </c>
      <c r="AM477" s="1">
        <v>1.46264576817935</v>
      </c>
      <c r="AN477" s="1">
        <v>1026.07564461299</v>
      </c>
      <c r="AO477" s="15">
        <v>1.09013114691039</v>
      </c>
      <c r="AP477" s="1">
        <v>1986.56343830003</v>
      </c>
      <c r="AQ477" s="15">
        <v>3173.53423783447</v>
      </c>
      <c r="AR477" s="15">
        <v>8898.53514870386</v>
      </c>
      <c r="AS477" s="15">
        <v>1073.68770637732</v>
      </c>
      <c r="AT477" s="1">
        <v>535.655843221256</v>
      </c>
      <c r="AU477" s="1">
        <v>15667.9763744369</v>
      </c>
      <c r="AV477" s="15">
        <v>7780.09524877273</v>
      </c>
      <c r="AW477" s="15">
        <v>0.462013700673822</v>
      </c>
      <c r="AX477" s="1">
        <v>6427.09115029298</v>
      </c>
      <c r="AY477" s="15">
        <v>0.36934022345333</v>
      </c>
      <c r="AZ477" s="1">
        <v>1144.48630221997</v>
      </c>
      <c r="BA477" s="1">
        <v>0.0664909324607138</v>
      </c>
      <c r="BB477" s="1">
        <v>1745.98227011606</v>
      </c>
      <c r="BC477" s="15">
        <v>0.102155143416063</v>
      </c>
      <c r="BD477" s="1">
        <v>17097.6549714017</v>
      </c>
      <c r="BE477" s="15">
        <v>0.550377160969752</v>
      </c>
      <c r="BF477" s="1">
        <v>0.242272984042272</v>
      </c>
      <c r="BG477" s="1">
        <v>0.151038155975923</v>
      </c>
      <c r="BH477" s="1">
        <v>0.0354506222496679</v>
      </c>
      <c r="BI477" s="1">
        <v>0.0208610767623844</v>
      </c>
    </row>
    <row r="478" ht="15.75" customHeight="1">
      <c r="A478" s="1" t="s">
        <v>1511</v>
      </c>
      <c r="B478" s="1" t="s">
        <v>1100</v>
      </c>
      <c r="C478" s="1">
        <v>53.1</v>
      </c>
      <c r="D478" s="1">
        <v>57.7674262265955</v>
      </c>
      <c r="E478" s="1">
        <v>2441.2041228</v>
      </c>
      <c r="F478" s="1">
        <v>0.0117880754821158</v>
      </c>
      <c r="G478" s="1">
        <v>0.0573886087526241</v>
      </c>
      <c r="H478" s="1" t="e">
        <v>#N/A</v>
      </c>
      <c r="I478" s="1">
        <v>0.102093024546224</v>
      </c>
      <c r="J478" s="1">
        <v>0.751305807903837</v>
      </c>
      <c r="K478" s="1">
        <v>0.0796928418855017</v>
      </c>
      <c r="L478" s="1">
        <v>0.811144685929018</v>
      </c>
      <c r="M478" s="1">
        <v>0.0324649385446433</v>
      </c>
      <c r="N478" s="1">
        <v>0.181910850580341</v>
      </c>
      <c r="O478" s="1">
        <v>72275.1278548496</v>
      </c>
      <c r="P478" s="15">
        <v>0.214930744219485</v>
      </c>
      <c r="Q478" s="1">
        <v>0.140868352059108</v>
      </c>
      <c r="R478" s="1">
        <v>0.644200903721407</v>
      </c>
      <c r="S478" s="1">
        <v>20.9111525533249</v>
      </c>
      <c r="T478" s="1">
        <v>97556.3645886388</v>
      </c>
      <c r="U478" s="15">
        <v>127.623699697889</v>
      </c>
      <c r="V478" s="1">
        <v>241685.409871945</v>
      </c>
      <c r="W478" s="15">
        <v>0.740231012304193</v>
      </c>
      <c r="X478" s="1">
        <v>0.177486801284452</v>
      </c>
      <c r="Y478" s="1">
        <v>0.0822821864113553</v>
      </c>
      <c r="Z478" s="1">
        <v>0.259768987695807</v>
      </c>
      <c r="AA478" s="1">
        <v>241.685409871945</v>
      </c>
      <c r="AB478" s="1">
        <v>6664.48739294256</v>
      </c>
      <c r="AC478" s="15">
        <v>685.546733626055</v>
      </c>
      <c r="AD478" s="1">
        <v>169820.685308011</v>
      </c>
      <c r="AE478" s="15" t="e">
        <v>#N/A</v>
      </c>
      <c r="AF478" s="1">
        <v>41971.8725440601</v>
      </c>
      <c r="AG478" s="15">
        <v>65118.4263572755</v>
      </c>
      <c r="AH478" s="15">
        <v>44.2569085046576</v>
      </c>
      <c r="AI478" s="1">
        <v>24.8953132132714</v>
      </c>
      <c r="AJ478" s="1">
        <v>29.6352484830944</v>
      </c>
      <c r="AK478" s="1">
        <v>2.0214764934869</v>
      </c>
      <c r="AL478" s="1">
        <v>1.2559743529652</v>
      </c>
      <c r="AM478" s="1">
        <v>1.66446013380723</v>
      </c>
      <c r="AN478" s="1">
        <v>849.930517125374</v>
      </c>
      <c r="AO478" s="15">
        <v>1.01588416652009</v>
      </c>
      <c r="AP478" s="1">
        <v>1991.89894203631</v>
      </c>
      <c r="AQ478" s="15">
        <v>2867.1466698049</v>
      </c>
      <c r="AR478" s="15">
        <v>9259.25104926256</v>
      </c>
      <c r="AS478" s="15">
        <v>1141.41256213513</v>
      </c>
      <c r="AT478" s="1">
        <v>517.111196155153</v>
      </c>
      <c r="AU478" s="1">
        <v>15776.8204193941</v>
      </c>
      <c r="AV478" s="15">
        <v>7648.33326770517</v>
      </c>
      <c r="AW478" s="15">
        <v>0.455426510349802</v>
      </c>
      <c r="AX478" s="1">
        <v>6674.05867808891</v>
      </c>
      <c r="AY478" s="15">
        <v>0.391101782096789</v>
      </c>
      <c r="AZ478" s="1">
        <v>1196.17941146761</v>
      </c>
      <c r="BA478" s="1">
        <v>0.0700744304539208</v>
      </c>
      <c r="BB478" s="1">
        <v>1422.10397771361</v>
      </c>
      <c r="BC478" s="15">
        <v>0.0833972771093926</v>
      </c>
      <c r="BD478" s="1">
        <v>16940.6753349753</v>
      </c>
      <c r="BE478" s="15">
        <v>0.548835588192595</v>
      </c>
      <c r="BF478" s="1">
        <v>0.233931649360248</v>
      </c>
      <c r="BG478" s="1">
        <v>0.167273161988777</v>
      </c>
      <c r="BH478" s="1">
        <v>0.035458981215465</v>
      </c>
      <c r="BI478" s="1">
        <v>0.0145006192429149</v>
      </c>
    </row>
    <row r="479" ht="15.75" customHeight="1">
      <c r="A479" s="1" t="s">
        <v>1744</v>
      </c>
      <c r="B479" s="1" t="s">
        <v>1102</v>
      </c>
      <c r="C479" s="1">
        <v>24.85</v>
      </c>
      <c r="D479" s="1">
        <v>227.151225099166</v>
      </c>
      <c r="E479" s="1">
        <v>5503.93427595</v>
      </c>
      <c r="F479" s="1">
        <v>0.125052780376569</v>
      </c>
      <c r="G479" s="1">
        <v>0.0674400791174744</v>
      </c>
      <c r="H479" s="1">
        <v>0.00266937367325507</v>
      </c>
      <c r="I479" s="1">
        <v>0.068008812386062</v>
      </c>
      <c r="J479" s="1">
        <v>0.676245237159574</v>
      </c>
      <c r="K479" s="1">
        <v>0.0615581273394364</v>
      </c>
      <c r="L479" s="1">
        <v>0.215344184698014</v>
      </c>
      <c r="M479" s="1">
        <v>0.0650365932782845</v>
      </c>
      <c r="N479" s="1">
        <v>0.134503075815434</v>
      </c>
      <c r="O479" s="1">
        <v>88275.6355870832</v>
      </c>
      <c r="P479" s="15">
        <v>0.180959900764047</v>
      </c>
      <c r="Q479" s="1">
        <v>0.143663847060806</v>
      </c>
      <c r="R479" s="1">
        <v>0.675376252175147</v>
      </c>
      <c r="S479" s="1">
        <v>48.9166394674592</v>
      </c>
      <c r="T479" s="1">
        <v>114735.686663753</v>
      </c>
      <c r="U479" s="15">
        <v>154.92018761489</v>
      </c>
      <c r="V479" s="1">
        <v>376737.87368075</v>
      </c>
      <c r="W479" s="15">
        <v>0.793983981361309</v>
      </c>
      <c r="X479" s="1">
        <v>0.179186277203021</v>
      </c>
      <c r="Y479" s="1">
        <v>0.0268297414356697</v>
      </c>
      <c r="Z479" s="1">
        <v>0.206016018638691</v>
      </c>
      <c r="AA479" s="1">
        <v>376.73787368075</v>
      </c>
      <c r="AB479" s="1">
        <v>13529.1513609412</v>
      </c>
      <c r="AC479" s="15">
        <v>1135.43633502443</v>
      </c>
      <c r="AD479" s="1">
        <v>307713.212877046</v>
      </c>
      <c r="AE479" s="15" t="e">
        <v>#N/A</v>
      </c>
      <c r="AF479" s="1">
        <v>65326.4909995253</v>
      </c>
      <c r="AG479" s="15">
        <v>138264.134038875</v>
      </c>
      <c r="AH479" s="15">
        <v>77.3597521359546</v>
      </c>
      <c r="AI479" s="1">
        <v>33.4013789115738</v>
      </c>
      <c r="AJ479" s="1">
        <v>44.2620552647556</v>
      </c>
      <c r="AK479" s="1">
        <v>1.8747911375356</v>
      </c>
      <c r="AL479" s="1">
        <v>1.17908544205544</v>
      </c>
      <c r="AM479" s="1">
        <v>1.44211308330997</v>
      </c>
      <c r="AN479" s="1">
        <v>94.4596890939915</v>
      </c>
      <c r="AO479" s="15">
        <v>0.64237597864987</v>
      </c>
      <c r="AP479" s="1">
        <v>1977.83448887951</v>
      </c>
      <c r="AQ479" s="15">
        <v>2812.17766210125</v>
      </c>
      <c r="AR479" s="15">
        <v>10475.3051892228</v>
      </c>
      <c r="AS479" s="15">
        <v>1378.86339752669</v>
      </c>
      <c r="AT479" s="1">
        <v>656.992891666727</v>
      </c>
      <c r="AU479" s="1">
        <v>17301.1736293969</v>
      </c>
      <c r="AV479" s="15">
        <v>3178.71648980099</v>
      </c>
      <c r="AW479" s="15">
        <v>0.18342132650232</v>
      </c>
      <c r="AX479" s="1">
        <v>12074.0728542127</v>
      </c>
      <c r="AY479" s="15">
        <v>0.68265469622516</v>
      </c>
      <c r="AZ479" s="1">
        <v>1747.71518783092</v>
      </c>
      <c r="BA479" s="1">
        <v>0.0978210193255527</v>
      </c>
      <c r="BB479" s="1">
        <v>630.080353680466</v>
      </c>
      <c r="BC479" s="15">
        <v>0.036102957969093</v>
      </c>
      <c r="BD479" s="1">
        <v>17630.5848855251</v>
      </c>
      <c r="BE479" s="15">
        <v>0.608190399364374</v>
      </c>
      <c r="BF479" s="1">
        <v>0.230580111063098</v>
      </c>
      <c r="BG479" s="1">
        <v>0.114057304992792</v>
      </c>
      <c r="BH479" s="1">
        <v>0.0315717196895457</v>
      </c>
      <c r="BI479" s="1">
        <v>0.0156004648901909</v>
      </c>
    </row>
    <row r="480" ht="15.75" customHeight="1">
      <c r="A480" s="1" t="s">
        <v>1815</v>
      </c>
      <c r="B480" s="1" t="s">
        <v>1104</v>
      </c>
      <c r="C480" s="1">
        <v>96.7</v>
      </c>
      <c r="D480" s="1">
        <v>8.43475914924642</v>
      </c>
      <c r="E480" s="1">
        <v>748.73503945</v>
      </c>
      <c r="F480" s="1" t="e">
        <v>#N/A</v>
      </c>
      <c r="G480" s="1">
        <v>0.0146470002892787</v>
      </c>
      <c r="H480" s="1" t="e">
        <v>#N/A</v>
      </c>
      <c r="I480" s="1">
        <v>0.0361568929194423</v>
      </c>
      <c r="J480" s="1">
        <v>0.922571748517096</v>
      </c>
      <c r="K480" s="1">
        <v>0.0363766670171217</v>
      </c>
      <c r="L480" s="1">
        <v>0.706986347863697</v>
      </c>
      <c r="M480" s="1">
        <v>0.0134334388861257</v>
      </c>
      <c r="N480" s="1">
        <v>0.191176611856959</v>
      </c>
      <c r="O480" s="1">
        <v>60747.7155108872</v>
      </c>
      <c r="P480" s="15">
        <v>0.231029442496855</v>
      </c>
      <c r="Q480" s="1">
        <v>0.173700120007794</v>
      </c>
      <c r="R480" s="1">
        <v>0.595270437495351</v>
      </c>
      <c r="S480" s="1">
        <v>10.2770419655902</v>
      </c>
      <c r="T480" s="1">
        <v>83191.0371281988</v>
      </c>
      <c r="U480" s="15">
        <v>81.3608476420948</v>
      </c>
      <c r="V480" s="1">
        <v>263854.028582821</v>
      </c>
      <c r="W480" s="15">
        <v>0.796206345927578</v>
      </c>
      <c r="X480" s="1">
        <v>0.0675707077778541</v>
      </c>
      <c r="Y480" s="1">
        <v>0.136222946294568</v>
      </c>
      <c r="Z480" s="1">
        <v>0.203793654072422</v>
      </c>
      <c r="AA480" s="1">
        <v>263.854028582821</v>
      </c>
      <c r="AB480" s="1">
        <v>6322.04611858038</v>
      </c>
      <c r="AC480" s="15">
        <v>631.699043158758</v>
      </c>
      <c r="AD480" s="1">
        <v>186749.732867418</v>
      </c>
      <c r="AE480" s="15" t="e">
        <v>#N/A</v>
      </c>
      <c r="AF480" s="1">
        <v>40567.3849849733</v>
      </c>
      <c r="AG480" s="15">
        <v>62504.4775603897</v>
      </c>
      <c r="AH480" s="15">
        <v>35.646442991191</v>
      </c>
      <c r="AI480" s="1">
        <v>21.2152631436554</v>
      </c>
      <c r="AJ480" s="1">
        <v>23.1394235862372</v>
      </c>
      <c r="AK480" s="1">
        <v>1.35705883428587</v>
      </c>
      <c r="AL480" s="1">
        <v>1.0395518623942</v>
      </c>
      <c r="AM480" s="1">
        <v>1.21453784826396</v>
      </c>
      <c r="AN480" s="1">
        <v>1570.23759147646</v>
      </c>
      <c r="AO480" s="15">
        <v>1.33898897174237</v>
      </c>
      <c r="AP480" s="1">
        <v>2640.14484810552</v>
      </c>
      <c r="AQ480" s="15">
        <v>4179.9428470704</v>
      </c>
      <c r="AR480" s="15">
        <v>9967.40000706</v>
      </c>
      <c r="AS480" s="15">
        <v>1076.06054885829</v>
      </c>
      <c r="AT480" s="1">
        <v>732.576632052531</v>
      </c>
      <c r="AU480" s="1">
        <v>18596.1248831467</v>
      </c>
      <c r="AV480" s="15">
        <v>10292.5318894507</v>
      </c>
      <c r="AW480" s="15">
        <v>0.509253510327705</v>
      </c>
      <c r="AX480" s="1">
        <v>6963.14907426674</v>
      </c>
      <c r="AY480" s="15">
        <v>0.339035259700656</v>
      </c>
      <c r="AZ480" s="1">
        <v>1546.46925348125</v>
      </c>
      <c r="BA480" s="1">
        <v>0.0759152406627323</v>
      </c>
      <c r="BB480" s="1">
        <v>1547.56240884065</v>
      </c>
      <c r="BC480" s="15">
        <v>0.075795989296105</v>
      </c>
      <c r="BD480" s="1">
        <v>20349.7126260393</v>
      </c>
      <c r="BE480" s="15">
        <v>0.530689644145672</v>
      </c>
      <c r="BF480" s="1">
        <v>0.244342080264293</v>
      </c>
      <c r="BG480" s="1">
        <v>0.160193293234306</v>
      </c>
      <c r="BH480" s="1">
        <v>0.0444815894913285</v>
      </c>
      <c r="BI480" s="1">
        <v>0.0202933928644006</v>
      </c>
    </row>
    <row r="481" ht="15.75" customHeight="1">
      <c r="A481" s="1" t="s">
        <v>1513</v>
      </c>
      <c r="B481" s="1" t="s">
        <v>1106</v>
      </c>
      <c r="C481" s="1">
        <v>19.25</v>
      </c>
      <c r="D481" s="1">
        <v>297.773702039812</v>
      </c>
      <c r="E481" s="1">
        <v>4065.0768616</v>
      </c>
      <c r="F481" s="1">
        <v>0.0747489491986039</v>
      </c>
      <c r="G481" s="1">
        <v>0.284402782821312</v>
      </c>
      <c r="H481" s="1">
        <v>0.00202644606106709</v>
      </c>
      <c r="I481" s="1">
        <v>0.121737756480616</v>
      </c>
      <c r="J481" s="1">
        <v>0.438101296244367</v>
      </c>
      <c r="K481" s="1">
        <v>0.0796062396135621</v>
      </c>
      <c r="L481" s="1">
        <v>0.707267786869167</v>
      </c>
      <c r="M481" s="1">
        <v>0.109291669481654</v>
      </c>
      <c r="N481" s="1">
        <v>0.180320840259602</v>
      </c>
      <c r="O481" s="1">
        <v>78617.8386246689</v>
      </c>
      <c r="P481" s="15">
        <v>0.245722475845658</v>
      </c>
      <c r="Q481" s="1">
        <v>0.147863544056818</v>
      </c>
      <c r="R481" s="1">
        <v>0.606413980097524</v>
      </c>
      <c r="S481" s="1">
        <v>42.3865543889987</v>
      </c>
      <c r="T481" s="1">
        <v>103070.255014154</v>
      </c>
      <c r="U481" s="15">
        <v>121.821755865775</v>
      </c>
      <c r="V481" s="1">
        <v>308377.405121584</v>
      </c>
      <c r="W481" s="15">
        <v>0.757720222207611</v>
      </c>
      <c r="X481" s="1">
        <v>0.202109599003939</v>
      </c>
      <c r="Y481" s="1">
        <v>0.0401701787884495</v>
      </c>
      <c r="Z481" s="1">
        <v>0.242279777792389</v>
      </c>
      <c r="AA481" s="1">
        <v>308.377405121584</v>
      </c>
      <c r="AB481" s="1">
        <v>10775.200037118</v>
      </c>
      <c r="AC481" s="15">
        <v>1015.67218334832</v>
      </c>
      <c r="AD481" s="1">
        <v>212874.179553211</v>
      </c>
      <c r="AE481" s="15" t="e">
        <v>#N/A</v>
      </c>
      <c r="AF481" s="1">
        <v>46112.0187473608</v>
      </c>
      <c r="AG481" s="15">
        <v>75969.1061087886</v>
      </c>
      <c r="AH481" s="15">
        <v>73.0373869613208</v>
      </c>
      <c r="AI481" s="1">
        <v>30.2190908927311</v>
      </c>
      <c r="AJ481" s="1">
        <v>42.4814224048841</v>
      </c>
      <c r="AK481" s="1">
        <v>1.82804583839434</v>
      </c>
      <c r="AL481" s="1">
        <v>1.12773391800954</v>
      </c>
      <c r="AM481" s="1">
        <v>1.53664208753006</v>
      </c>
      <c r="AN481" s="1">
        <v>178.329253340286</v>
      </c>
      <c r="AO481" s="15">
        <v>0.999956482555949</v>
      </c>
      <c r="AP481" s="1">
        <v>2259.83308785071</v>
      </c>
      <c r="AQ481" s="15">
        <v>3057.7983926748</v>
      </c>
      <c r="AR481" s="15">
        <v>10401.977845717</v>
      </c>
      <c r="AS481" s="15">
        <v>1300.33904572212</v>
      </c>
      <c r="AT481" s="1">
        <v>658.949325239986</v>
      </c>
      <c r="AU481" s="1">
        <v>17678.8976972046</v>
      </c>
      <c r="AV481" s="15">
        <v>5854.36364056022</v>
      </c>
      <c r="AW481" s="15">
        <v>0.32306012207361</v>
      </c>
      <c r="AX481" s="1">
        <v>9565.45331681083</v>
      </c>
      <c r="AY481" s="15">
        <v>0.50479566613393</v>
      </c>
      <c r="AZ481" s="1">
        <v>1642.62703748509</v>
      </c>
      <c r="BA481" s="1">
        <v>0.0893807364654386</v>
      </c>
      <c r="BB481" s="1">
        <v>1514.0791413116</v>
      </c>
      <c r="BC481" s="15">
        <v>0.0827634753276329</v>
      </c>
      <c r="BD481" s="1">
        <v>18576.5231361677</v>
      </c>
      <c r="BE481" s="15">
        <v>0.573419082605243</v>
      </c>
      <c r="BF481" s="1">
        <v>0.219200174189734</v>
      </c>
      <c r="BG481" s="1">
        <v>0.157954232286103</v>
      </c>
      <c r="BH481" s="1">
        <v>0.0351391976561718</v>
      </c>
      <c r="BI481" s="1">
        <v>0.0142873132627478</v>
      </c>
    </row>
    <row r="482" ht="15.75" customHeight="1">
      <c r="A482" s="1" t="s">
        <v>1830</v>
      </c>
      <c r="B482" s="1" t="s">
        <v>1108</v>
      </c>
      <c r="C482" s="1">
        <v>37.45</v>
      </c>
      <c r="D482" s="1">
        <v>55.7231273220253</v>
      </c>
      <c r="E482" s="1">
        <v>1486.4276759</v>
      </c>
      <c r="F482" s="1">
        <v>0.00704886098641925</v>
      </c>
      <c r="G482" s="1">
        <v>0.0456451753726106</v>
      </c>
      <c r="H482" s="1" t="e">
        <v>#N/A</v>
      </c>
      <c r="I482" s="1">
        <v>0.0392027838472112</v>
      </c>
      <c r="J482" s="1">
        <v>0.825117902437462</v>
      </c>
      <c r="K482" s="1">
        <v>0.0884468802653964</v>
      </c>
      <c r="L482" s="1">
        <v>0.940687045595261</v>
      </c>
      <c r="M482" s="1">
        <v>0.0199071065458045</v>
      </c>
      <c r="N482" s="1">
        <v>0.201250310138943</v>
      </c>
      <c r="O482" s="1">
        <v>66807.0178479789</v>
      </c>
      <c r="P482" s="15">
        <v>0.259460146758984</v>
      </c>
      <c r="Q482" s="1">
        <v>0.145178130852247</v>
      </c>
      <c r="R482" s="1">
        <v>0.595361722388769</v>
      </c>
      <c r="S482" s="1">
        <v>15.6166557601486</v>
      </c>
      <c r="T482" s="1">
        <v>88676.0082437804</v>
      </c>
      <c r="U482" s="15">
        <v>110.235680936089</v>
      </c>
      <c r="V482" s="1">
        <v>226975.698831577</v>
      </c>
      <c r="W482" s="15">
        <v>0.674347271286398</v>
      </c>
      <c r="X482" s="1">
        <v>0.195675527547813</v>
      </c>
      <c r="Y482" s="1">
        <v>0.129977201165789</v>
      </c>
      <c r="Z482" s="1">
        <v>0.325652728713602</v>
      </c>
      <c r="AA482" s="1">
        <v>226.975698831577</v>
      </c>
      <c r="AB482" s="1">
        <v>5801.03128447139</v>
      </c>
      <c r="AC482" s="15">
        <v>566.181571189084</v>
      </c>
      <c r="AD482" s="1">
        <v>148232.821154301</v>
      </c>
      <c r="AE482" s="15" t="e">
        <v>#N/A</v>
      </c>
      <c r="AF482" s="1">
        <v>37720.0329921892</v>
      </c>
      <c r="AG482" s="15">
        <v>58431.6206234902</v>
      </c>
      <c r="AH482" s="15">
        <v>43.1174816566368</v>
      </c>
      <c r="AI482" s="1">
        <v>22.0027735709233</v>
      </c>
      <c r="AJ482" s="1">
        <v>27.7932809961579</v>
      </c>
      <c r="AK482" s="1">
        <v>2.34315186317176</v>
      </c>
      <c r="AL482" s="1">
        <v>1.48125900309831</v>
      </c>
      <c r="AM482" s="1">
        <v>1.92297516101598</v>
      </c>
      <c r="AN482" s="1">
        <v>99.8584293111519</v>
      </c>
      <c r="AO482" s="15">
        <v>0.806867280635749</v>
      </c>
      <c r="AP482" s="1">
        <v>2252.4640228276</v>
      </c>
      <c r="AQ482" s="15">
        <v>3252.13039078614</v>
      </c>
      <c r="AR482" s="15">
        <v>9841.11875382231</v>
      </c>
      <c r="AS482" s="15">
        <v>1136.47081078276</v>
      </c>
      <c r="AT482" s="1">
        <v>512.038199261303</v>
      </c>
      <c r="AU482" s="1">
        <v>16994.2221774801</v>
      </c>
      <c r="AV482" s="15">
        <v>9184.54193485743</v>
      </c>
      <c r="AW482" s="15">
        <v>0.52477375502238</v>
      </c>
      <c r="AX482" s="1">
        <v>5008.89015292764</v>
      </c>
      <c r="AY482" s="15">
        <v>0.28729276742382</v>
      </c>
      <c r="AZ482" s="1">
        <v>970.603334907327</v>
      </c>
      <c r="BA482" s="1">
        <v>0.0544963238947392</v>
      </c>
      <c r="BB482" s="1">
        <v>2362.34158730934</v>
      </c>
      <c r="BC482" s="15">
        <v>0.133437153681942</v>
      </c>
      <c r="BD482" s="1">
        <v>17526.3770100017</v>
      </c>
      <c r="BE482" s="15">
        <v>0.535971064722302</v>
      </c>
      <c r="BF482" s="1">
        <v>0.249087144314416</v>
      </c>
      <c r="BG482" s="1">
        <v>0.16119454428575</v>
      </c>
      <c r="BH482" s="1">
        <v>0.0356145353758268</v>
      </c>
      <c r="BI482" s="1">
        <v>0.0181327113017056</v>
      </c>
    </row>
    <row r="483" ht="15.75" customHeight="1">
      <c r="A483" s="1" t="s">
        <v>1857</v>
      </c>
      <c r="B483" s="1" t="s">
        <v>1110</v>
      </c>
      <c r="C483" s="1">
        <v>96.95</v>
      </c>
      <c r="D483" s="1">
        <v>14.2925073823191</v>
      </c>
      <c r="E483" s="1">
        <v>1230.97607745</v>
      </c>
      <c r="F483" s="1">
        <v>0.0132622447057411</v>
      </c>
      <c r="G483" s="1">
        <v>0.006714852609754</v>
      </c>
      <c r="H483" s="1" t="e">
        <v>#N/A</v>
      </c>
      <c r="I483" s="1">
        <v>0.0182387288875767</v>
      </c>
      <c r="J483" s="1">
        <v>0.947858855738697</v>
      </c>
      <c r="K483" s="1">
        <v>0.0274366574772754</v>
      </c>
      <c r="L483" s="1">
        <v>0.509923529138208</v>
      </c>
      <c r="M483" s="1">
        <v>0.0168662612184203</v>
      </c>
      <c r="N483" s="1">
        <v>0.135486467297754</v>
      </c>
      <c r="O483" s="1">
        <v>68119.8584448443</v>
      </c>
      <c r="P483" s="15">
        <v>0.175894129611445</v>
      </c>
      <c r="Q483" s="1">
        <v>0.143213916201717</v>
      </c>
      <c r="R483" s="1">
        <v>0.680891954186838</v>
      </c>
      <c r="S483" s="1">
        <v>11.7257646187209</v>
      </c>
      <c r="T483" s="1">
        <v>88725.1147149231</v>
      </c>
      <c r="U483" s="15">
        <v>122.502978277291</v>
      </c>
      <c r="V483" s="1">
        <v>275283.875460824</v>
      </c>
      <c r="W483" s="15">
        <v>0.822014034656525</v>
      </c>
      <c r="X483" s="1">
        <v>0.0606827302327846</v>
      </c>
      <c r="Y483" s="1">
        <v>0.117303235110691</v>
      </c>
      <c r="Z483" s="1">
        <v>0.177985965343475</v>
      </c>
      <c r="AA483" s="1">
        <v>275.283875460824</v>
      </c>
      <c r="AB483" s="1">
        <v>6411.08571853668</v>
      </c>
      <c r="AC483" s="15">
        <v>623.727293783405</v>
      </c>
      <c r="AD483" s="1">
        <v>214396.105697728</v>
      </c>
      <c r="AE483" s="15" t="e">
        <v>#N/A</v>
      </c>
      <c r="AF483" s="1">
        <v>46866.7438457817</v>
      </c>
      <c r="AG483" s="15">
        <v>79545.2084708744</v>
      </c>
      <c r="AH483" s="15">
        <v>33.9655697046736</v>
      </c>
      <c r="AI483" s="1">
        <v>20.9885361196717</v>
      </c>
      <c r="AJ483" s="1">
        <v>22.7491323254701</v>
      </c>
      <c r="AK483" s="1">
        <v>2.04582043737506</v>
      </c>
      <c r="AL483" s="1">
        <v>1.11253742122713</v>
      </c>
      <c r="AM483" s="1">
        <v>1.54252692610554</v>
      </c>
      <c r="AN483" s="1">
        <v>1772.79631950332</v>
      </c>
      <c r="AO483" s="1">
        <v>1.17576029358008</v>
      </c>
      <c r="AP483" s="1">
        <v>1914.20300943721</v>
      </c>
      <c r="AQ483" s="15">
        <v>3035.29883435266</v>
      </c>
      <c r="AR483" s="15">
        <v>8374.14171715998</v>
      </c>
      <c r="AS483" s="15">
        <v>838.959448862196</v>
      </c>
      <c r="AT483" s="1">
        <v>526.492469571428</v>
      </c>
      <c r="AU483" s="1">
        <v>14689.0954793835</v>
      </c>
      <c r="AV483" s="15">
        <v>7410.42198650006</v>
      </c>
      <c r="AW483" s="15">
        <v>0.447227895925652</v>
      </c>
      <c r="AX483" s="1">
        <v>7099.75605271045</v>
      </c>
      <c r="AY483" s="15">
        <v>0.4162362621169</v>
      </c>
      <c r="AZ483" s="1">
        <v>1365.50547744989</v>
      </c>
      <c r="BA483" s="1">
        <v>0.0809209650946401</v>
      </c>
      <c r="BB483" s="1">
        <v>935.042299260325</v>
      </c>
      <c r="BC483" s="15">
        <v>0.0556148768747086</v>
      </c>
      <c r="BD483" s="1">
        <v>16810.7258159207</v>
      </c>
      <c r="BE483" s="15">
        <v>0.54760733302491</v>
      </c>
      <c r="BF483" s="1">
        <v>0.235095497710072</v>
      </c>
      <c r="BG483" s="1">
        <v>0.154906515657889</v>
      </c>
      <c r="BH483" s="1">
        <v>0.041156613050865</v>
      </c>
      <c r="BI483" s="1">
        <v>0.0212340405562641</v>
      </c>
    </row>
    <row r="484" ht="15.75" customHeight="1">
      <c r="A484" s="1" t="s">
        <v>1514</v>
      </c>
      <c r="B484" s="1" t="s">
        <v>1113</v>
      </c>
      <c r="C484" s="1">
        <v>42.35</v>
      </c>
      <c r="D484" s="1">
        <v>256.549608723139</v>
      </c>
      <c r="E484" s="1">
        <v>10875.5288927</v>
      </c>
      <c r="F484" s="1">
        <v>0.0350690620583494</v>
      </c>
      <c r="G484" s="1">
        <v>0.374285211813318</v>
      </c>
      <c r="H484" s="1">
        <v>0.0018563647528874</v>
      </c>
      <c r="I484" s="1">
        <v>0.135677233006407</v>
      </c>
      <c r="J484" s="1">
        <v>0.360510882626044</v>
      </c>
      <c r="K484" s="1">
        <v>0.0928542608556022</v>
      </c>
      <c r="L484" s="1">
        <v>0.847990592022506</v>
      </c>
      <c r="M484" s="1">
        <v>0.112580522047644</v>
      </c>
      <c r="N484" s="1">
        <v>0.196947526584785</v>
      </c>
      <c r="O484" s="1">
        <v>81173.2337764479</v>
      </c>
      <c r="P484" s="15">
        <v>0.271884500448128</v>
      </c>
      <c r="Q484" s="1">
        <v>0.159799676206423</v>
      </c>
      <c r="R484" s="1">
        <v>0.568315823345449</v>
      </c>
      <c r="S484" s="1">
        <v>184.686859154086</v>
      </c>
      <c r="T484" s="1">
        <v>114288.581741649</v>
      </c>
      <c r="U484" s="15">
        <v>126.596522926655</v>
      </c>
      <c r="V484" s="1">
        <v>288565.463934037</v>
      </c>
      <c r="W484" s="15">
        <v>0.701882671213554</v>
      </c>
      <c r="X484" s="1">
        <v>0.243133795090546</v>
      </c>
      <c r="Y484" s="1">
        <v>0.0549835336958995</v>
      </c>
      <c r="Z484" s="1">
        <v>0.298117328786446</v>
      </c>
      <c r="AA484" s="1">
        <v>288.565463934037</v>
      </c>
      <c r="AB484" s="1">
        <v>10296.4238847422</v>
      </c>
      <c r="AC484" s="15">
        <v>852.922287092293</v>
      </c>
      <c r="AD484" s="1">
        <v>170414.45722987</v>
      </c>
      <c r="AE484" s="15" t="e">
        <v>#N/A</v>
      </c>
      <c r="AF484" s="1">
        <v>41010.0982972977</v>
      </c>
      <c r="AG484" s="15">
        <v>66395.4383227628</v>
      </c>
      <c r="AH484" s="15">
        <v>68.2273724235788</v>
      </c>
      <c r="AI484" s="1">
        <v>31.117451345921</v>
      </c>
      <c r="AJ484" s="1">
        <v>43.5729472712068</v>
      </c>
      <c r="AK484" s="1">
        <v>2.55194101108703</v>
      </c>
      <c r="AL484" s="1">
        <v>1.55049369506876</v>
      </c>
      <c r="AM484" s="1">
        <v>2.02579897167043</v>
      </c>
      <c r="AN484" s="1">
        <v>97.2997536432723</v>
      </c>
      <c r="AO484" s="1">
        <v>1.02062322037743</v>
      </c>
      <c r="AP484" s="1">
        <v>2787.72164228725</v>
      </c>
      <c r="AQ484" s="15">
        <v>4095.26935833857</v>
      </c>
      <c r="AR484" s="15">
        <v>10544.4043668506</v>
      </c>
      <c r="AS484" s="15">
        <v>1744.11956932341</v>
      </c>
      <c r="AT484" s="15">
        <v>821.872434912085</v>
      </c>
      <c r="AU484" s="1">
        <v>19993.3873717119</v>
      </c>
      <c r="AV484" s="15">
        <v>6553.4315851855</v>
      </c>
      <c r="AW484" s="15">
        <v>0.335470495504092</v>
      </c>
      <c r="AX484" s="1">
        <v>9417.25405115956</v>
      </c>
      <c r="AY484" s="15">
        <v>0.469676586266129</v>
      </c>
      <c r="AZ484" s="1">
        <v>1350.65061030226</v>
      </c>
      <c r="BA484" s="1">
        <v>0.0698986438741848</v>
      </c>
      <c r="BB484" s="1">
        <v>2565.56169185105</v>
      </c>
      <c r="BC484" s="15">
        <v>0.124954274359411</v>
      </c>
      <c r="BD484" s="1">
        <v>19886.8979384984</v>
      </c>
      <c r="BE484" s="15">
        <v>0.580427347005899</v>
      </c>
      <c r="BF484" s="1">
        <v>0.228594956061788</v>
      </c>
      <c r="BG484" s="1">
        <v>0.145467261571229</v>
      </c>
      <c r="BH484" s="1">
        <v>0.0323582471925195</v>
      </c>
      <c r="BI484" s="1">
        <v>0.0131521881685641</v>
      </c>
    </row>
    <row r="485" ht="15.75" customHeight="1">
      <c r="A485" s="1" t="s">
        <v>1909</v>
      </c>
      <c r="B485" s="1" t="s">
        <v>1115</v>
      </c>
      <c r="C485" s="1">
        <v>109.35</v>
      </c>
      <c r="D485" s="1">
        <v>13.0072018479325</v>
      </c>
      <c r="E485" s="1">
        <v>1250.5572591</v>
      </c>
      <c r="F485" s="1">
        <v>0.00781712469449553</v>
      </c>
      <c r="G485" s="1">
        <v>0.0083352162735395</v>
      </c>
      <c r="H485" s="1" t="e">
        <v>#N/A</v>
      </c>
      <c r="I485" s="1">
        <v>0.0202356497428961</v>
      </c>
      <c r="J485" s="1">
        <v>0.938300030207114</v>
      </c>
      <c r="K485" s="1">
        <v>0.032048946469539</v>
      </c>
      <c r="L485" s="1">
        <v>0.654979634438627</v>
      </c>
      <c r="M485" s="1">
        <v>0.00885184089705753</v>
      </c>
      <c r="N485" s="1">
        <v>0.164202863164427</v>
      </c>
      <c r="O485" s="1">
        <v>66117.0473932544</v>
      </c>
      <c r="P485" s="15">
        <v>0.175890074998881</v>
      </c>
      <c r="Q485" s="1">
        <v>0.15149170117406</v>
      </c>
      <c r="R485" s="1">
        <v>0.672618223827059</v>
      </c>
      <c r="S485" s="1">
        <v>11.352864606412</v>
      </c>
      <c r="T485" s="1">
        <v>90217.884860108</v>
      </c>
      <c r="U485" s="15">
        <v>124.861456454722</v>
      </c>
      <c r="V485" s="1">
        <v>268857.72286986</v>
      </c>
      <c r="W485" s="15">
        <v>0.771518848888692</v>
      </c>
      <c r="X485" s="1">
        <v>0.0843769378902115</v>
      </c>
      <c r="Y485" s="1">
        <v>0.144104213221096</v>
      </c>
      <c r="Z485" s="1">
        <v>0.228481151111308</v>
      </c>
      <c r="AA485" s="1">
        <v>268.85772286986</v>
      </c>
      <c r="AB485" s="1">
        <v>6738.89611105453</v>
      </c>
      <c r="AC485" s="15">
        <v>603.203425921403</v>
      </c>
      <c r="AD485" s="1">
        <v>197238.572997326</v>
      </c>
      <c r="AE485" s="15" t="e">
        <v>#N/A</v>
      </c>
      <c r="AF485" s="1">
        <v>43039.4744298954</v>
      </c>
      <c r="AG485" s="15">
        <v>69424.6710530647</v>
      </c>
      <c r="AH485" s="15">
        <v>33.4255904889778</v>
      </c>
      <c r="AI485" s="1">
        <v>21.3358628434309</v>
      </c>
      <c r="AJ485" s="1">
        <v>22.4786438440159</v>
      </c>
      <c r="AK485" s="1">
        <v>1.40038378658914</v>
      </c>
      <c r="AL485" s="1">
        <v>0.751757655961689</v>
      </c>
      <c r="AM485" s="1">
        <v>0.962518170234218</v>
      </c>
      <c r="AN485" s="1">
        <v>772.250998882711</v>
      </c>
      <c r="AO485" s="15">
        <v>1.01866889486545</v>
      </c>
      <c r="AP485" s="1">
        <v>2103.25162471403</v>
      </c>
      <c r="AQ485" s="15">
        <v>3173.14468379947</v>
      </c>
      <c r="AR485" s="15">
        <v>9149.24304204537</v>
      </c>
      <c r="AS485" s="15">
        <v>954.461612464683</v>
      </c>
      <c r="AT485" s="1">
        <v>418.852962300157</v>
      </c>
      <c r="AU485" s="1">
        <v>15798.9539253237</v>
      </c>
      <c r="AV485" s="15">
        <v>8477.45018284199</v>
      </c>
      <c r="AW485" s="15">
        <v>0.495527702816219</v>
      </c>
      <c r="AX485" s="1">
        <v>6313.26808772017</v>
      </c>
      <c r="AY485" s="15">
        <v>0.361796006983857</v>
      </c>
      <c r="AZ485" s="1">
        <v>1139.86489009297</v>
      </c>
      <c r="BA485" s="1">
        <v>0.0660591450498733</v>
      </c>
      <c r="BB485" s="1">
        <v>1325.57172514469</v>
      </c>
      <c r="BC485" s="15">
        <v>0.0766171451413463</v>
      </c>
      <c r="BD485" s="1">
        <v>17256.1548857998</v>
      </c>
      <c r="BE485" s="15">
        <v>0.542275765503284</v>
      </c>
      <c r="BF485" s="1">
        <v>0.242142814096082</v>
      </c>
      <c r="BG485" s="1">
        <v>0.152684284275239</v>
      </c>
      <c r="BH485" s="1">
        <v>0.0433398159812244</v>
      </c>
      <c r="BI485" s="1">
        <v>0.0195573201441707</v>
      </c>
    </row>
    <row r="486" ht="15.75" customHeight="1">
      <c r="A486" s="1" t="s">
        <v>1722</v>
      </c>
      <c r="B486" s="1" t="s">
        <v>1119</v>
      </c>
      <c r="C486" s="1">
        <v>83.45</v>
      </c>
      <c r="D486" s="1">
        <v>9.66534401064006</v>
      </c>
      <c r="E486" s="1">
        <v>748.6261163</v>
      </c>
      <c r="F486" s="1" t="e">
        <v>#N/A</v>
      </c>
      <c r="G486" s="1" t="e">
        <v>#N/A</v>
      </c>
      <c r="H486" s="1" t="e">
        <v>#N/A</v>
      </c>
      <c r="I486" s="1">
        <v>0.0377679466251864</v>
      </c>
      <c r="J486" s="1">
        <v>0.9318979460332</v>
      </c>
      <c r="K486" s="1">
        <v>0.029174168691335</v>
      </c>
      <c r="L486" s="1">
        <v>0.397256555789088</v>
      </c>
      <c r="M486" s="1" t="e">
        <v>#N/A</v>
      </c>
      <c r="N486" s="1">
        <v>0.142920314361839</v>
      </c>
      <c r="O486" s="1">
        <v>64576.0438562629</v>
      </c>
      <c r="P486" s="15">
        <v>0.228430724279889</v>
      </c>
      <c r="Q486" s="1">
        <v>0.183054901357993</v>
      </c>
      <c r="R486" s="1">
        <v>0.588514374362118</v>
      </c>
      <c r="S486" s="1">
        <v>9.31438088802219</v>
      </c>
      <c r="T486" s="1">
        <v>82614.754322938</v>
      </c>
      <c r="U486" s="15">
        <v>91.3951322075447</v>
      </c>
      <c r="V486" s="1">
        <v>300519.793661385</v>
      </c>
      <c r="W486" s="15">
        <v>0.801735376412897</v>
      </c>
      <c r="X486" s="1">
        <v>0.0579377633997779</v>
      </c>
      <c r="Y486" s="1">
        <v>0.140326860187325</v>
      </c>
      <c r="Z486" s="1">
        <v>0.198264623587103</v>
      </c>
      <c r="AA486" s="1">
        <v>300.519793661385</v>
      </c>
      <c r="AB486" s="1">
        <v>7556.36936359977</v>
      </c>
      <c r="AC486" s="15">
        <v>655.850041575687</v>
      </c>
      <c r="AD486" s="1">
        <v>230961.186680734</v>
      </c>
      <c r="AE486" s="15" t="e">
        <v>#N/A</v>
      </c>
      <c r="AF486" s="1">
        <v>45704.86478914</v>
      </c>
      <c r="AG486" s="15">
        <v>75064.599185664</v>
      </c>
      <c r="AH486" s="15">
        <v>35.206247162259</v>
      </c>
      <c r="AI486" s="1">
        <v>20.8969878915294</v>
      </c>
      <c r="AJ486" s="1">
        <v>23.6193370476189</v>
      </c>
      <c r="AK486" s="1">
        <v>1.51301786997983</v>
      </c>
      <c r="AL486" s="1">
        <v>0.943470260593733</v>
      </c>
      <c r="AM486" s="1">
        <v>1.21955512519034</v>
      </c>
      <c r="AN486" s="1">
        <v>2201.59608129343</v>
      </c>
      <c r="AO486" s="15">
        <v>1.26442021226336</v>
      </c>
      <c r="AP486" s="1">
        <v>2458.95492812638</v>
      </c>
      <c r="AQ486" s="15">
        <v>3325.1696905835</v>
      </c>
      <c r="AR486" s="15">
        <v>9242.05853543504</v>
      </c>
      <c r="AS486" s="15">
        <v>1083.8321070205</v>
      </c>
      <c r="AT486" s="15">
        <v>551.538201793829</v>
      </c>
      <c r="AU486" s="1">
        <v>16661.5534629593</v>
      </c>
      <c r="AV486" s="15">
        <v>8674.28277499848</v>
      </c>
      <c r="AW486" s="15">
        <v>0.445490680273105</v>
      </c>
      <c r="AX486" s="1">
        <v>8359.86237144317</v>
      </c>
      <c r="AY486" s="15">
        <v>0.415145331763042</v>
      </c>
      <c r="AZ486" s="1">
        <v>1610.27295345754</v>
      </c>
      <c r="BA486" s="1">
        <v>0.0828973992574857</v>
      </c>
      <c r="BB486" s="1">
        <v>1095.43882811886</v>
      </c>
      <c r="BC486" s="15">
        <v>0.0564665887168477</v>
      </c>
      <c r="BD486" s="1">
        <v>19739.8569280181</v>
      </c>
      <c r="BE486" s="15">
        <v>0.53777667180548</v>
      </c>
      <c r="BF486" s="1">
        <v>0.228591584918495</v>
      </c>
      <c r="BG486" s="1">
        <v>0.16404735834448</v>
      </c>
      <c r="BH486" s="1">
        <v>0.0408763879239396</v>
      </c>
      <c r="BI486" s="1">
        <v>0.0287079970076066</v>
      </c>
    </row>
    <row r="487" ht="15.75" customHeight="1">
      <c r="A487" s="1" t="s">
        <v>1928</v>
      </c>
      <c r="B487" s="1" t="s">
        <v>1121</v>
      </c>
      <c r="C487" s="1">
        <v>111.4</v>
      </c>
      <c r="D487" s="1">
        <v>8.44375997095908</v>
      </c>
      <c r="E487" s="1">
        <v>871.88105215</v>
      </c>
      <c r="F487" s="1">
        <v>0.0223480783697496</v>
      </c>
      <c r="G487" s="1" t="e">
        <v>#N/A</v>
      </c>
      <c r="H487" s="1" t="e">
        <v>#N/A</v>
      </c>
      <c r="I487" s="1">
        <v>0.0251595942540461</v>
      </c>
      <c r="J487" s="1">
        <v>0.934890040346682</v>
      </c>
      <c r="K487" s="1">
        <v>0.0324206783636633</v>
      </c>
      <c r="L487" s="1">
        <v>0.617461022338799</v>
      </c>
      <c r="M487" s="1">
        <v>0.0156342402362358</v>
      </c>
      <c r="N487" s="1">
        <v>0.164756977163276</v>
      </c>
      <c r="O487" s="1">
        <v>64442.4610450307</v>
      </c>
      <c r="P487" s="15">
        <v>0.197707660229496</v>
      </c>
      <c r="Q487" s="1">
        <v>0.172802242381561</v>
      </c>
      <c r="R487" s="1">
        <v>0.629490097388943</v>
      </c>
      <c r="S487" s="1">
        <v>9.61465825665495</v>
      </c>
      <c r="T487" s="1">
        <v>85753.978236807</v>
      </c>
      <c r="U487" s="15">
        <v>103.877777260428</v>
      </c>
      <c r="V487" s="1">
        <v>282433.929941208</v>
      </c>
      <c r="W487" s="15">
        <v>0.812548619978634</v>
      </c>
      <c r="X487" s="1">
        <v>0.0548693128586705</v>
      </c>
      <c r="Y487" s="1">
        <v>0.132582067162696</v>
      </c>
      <c r="Z487" s="1">
        <v>0.187451380021366</v>
      </c>
      <c r="AA487" s="1">
        <v>282.433929941208</v>
      </c>
      <c r="AB487" s="1">
        <v>6867.7828646858</v>
      </c>
      <c r="AC487" s="15">
        <v>630.179406520092</v>
      </c>
      <c r="AD487" s="1">
        <v>204165.976218111</v>
      </c>
      <c r="AE487" s="15" t="e">
        <v>#N/A</v>
      </c>
      <c r="AF487" s="1">
        <v>43814.7726380648</v>
      </c>
      <c r="AG487" s="15">
        <v>68246.1016747633</v>
      </c>
      <c r="AH487" s="15">
        <v>30.7616796630232</v>
      </c>
      <c r="AI487" s="1">
        <v>21.1683004425963</v>
      </c>
      <c r="AJ487" s="1">
        <v>22.8887558848004</v>
      </c>
      <c r="AK487" s="1">
        <v>1.1205048686411</v>
      </c>
      <c r="AL487" s="1">
        <v>0.698000775978822</v>
      </c>
      <c r="AM487" s="1">
        <v>0.937442400422289</v>
      </c>
      <c r="AN487" s="1">
        <v>1190.85252046672</v>
      </c>
      <c r="AO487" s="15">
        <v>1.17682847214377</v>
      </c>
      <c r="AP487" s="1">
        <v>2305.53180625167</v>
      </c>
      <c r="AQ487" s="15">
        <v>3834.51303851116</v>
      </c>
      <c r="AR487" s="15">
        <v>9339.66397127191</v>
      </c>
      <c r="AS487" s="15">
        <v>1049.20784520343</v>
      </c>
      <c r="AT487" s="1">
        <v>569.605460831324</v>
      </c>
      <c r="AU487" s="1">
        <v>17098.5221220695</v>
      </c>
      <c r="AV487" s="15">
        <v>9220.80875932569</v>
      </c>
      <c r="AW487" s="15">
        <v>0.505498899861851</v>
      </c>
      <c r="AX487" s="1">
        <v>6660.06564357859</v>
      </c>
      <c r="AY487" s="15">
        <v>0.344105268863151</v>
      </c>
      <c r="AZ487" s="1">
        <v>1464.19632285066</v>
      </c>
      <c r="BA487" s="1">
        <v>0.0764673199877344</v>
      </c>
      <c r="BB487" s="1">
        <v>1364.24470991003</v>
      </c>
      <c r="BC487" s="15">
        <v>0.0739285112832882</v>
      </c>
      <c r="BD487" s="1">
        <v>18709.315435665</v>
      </c>
      <c r="BE487" s="15">
        <v>0.53393009446867</v>
      </c>
      <c r="BF487" s="1">
        <v>0.230741274245351</v>
      </c>
      <c r="BG487" s="1">
        <v>0.167114466325147</v>
      </c>
      <c r="BH487" s="1">
        <v>0.0489414993937747</v>
      </c>
      <c r="BI487" s="1">
        <v>0.0192726655670572</v>
      </c>
    </row>
    <row r="488" ht="15.75" customHeight="1">
      <c r="A488" s="1" t="s">
        <v>1733</v>
      </c>
      <c r="B488" s="1" t="s">
        <v>1124</v>
      </c>
      <c r="C488" s="1">
        <v>149.75</v>
      </c>
      <c r="D488" s="1">
        <v>9.63534715773474</v>
      </c>
      <c r="E488" s="1">
        <v>1011.68108725</v>
      </c>
      <c r="F488" s="1" t="e">
        <v>#N/A</v>
      </c>
      <c r="G488" s="1">
        <v>0.0139308477607346</v>
      </c>
      <c r="H488" s="1" t="e">
        <v>#N/A</v>
      </c>
      <c r="I488" s="1">
        <v>0.018377763258101</v>
      </c>
      <c r="J488" s="1">
        <v>0.941413228931083</v>
      </c>
      <c r="K488" s="1">
        <v>0.0340643863723371</v>
      </c>
      <c r="L488" s="1">
        <v>0.998355414514778</v>
      </c>
      <c r="M488" s="1" t="e">
        <v>#N/A</v>
      </c>
      <c r="N488" s="1">
        <v>0.190517058576413</v>
      </c>
      <c r="O488" s="1">
        <v>65627.8533456176</v>
      </c>
      <c r="P488" s="15">
        <v>0.260753390066519</v>
      </c>
      <c r="Q488" s="1">
        <v>0.158063148835098</v>
      </c>
      <c r="R488" s="1">
        <v>0.581183461098383</v>
      </c>
      <c r="S488" s="1">
        <v>12.7977062898635</v>
      </c>
      <c r="T488" s="1">
        <v>87531.2827955126</v>
      </c>
      <c r="U488" s="15">
        <v>94.0128523493886</v>
      </c>
      <c r="V488" s="1">
        <v>226851.081721653</v>
      </c>
      <c r="W488" s="15">
        <v>0.65397700849427</v>
      </c>
      <c r="X488" s="1">
        <v>0.0856127091267292</v>
      </c>
      <c r="Y488" s="1">
        <v>0.260410282379</v>
      </c>
      <c r="Z488" s="1">
        <v>0.34602299150573</v>
      </c>
      <c r="AA488" s="1">
        <v>226.851081721653</v>
      </c>
      <c r="AB488" s="1">
        <v>5032.81490003954</v>
      </c>
      <c r="AC488" s="15">
        <v>430.951381808586</v>
      </c>
      <c r="AD488" s="1">
        <v>152799.288385686</v>
      </c>
      <c r="AE488" s="15" t="e">
        <v>#N/A</v>
      </c>
      <c r="AF488" s="1">
        <v>38542.0359207962</v>
      </c>
      <c r="AG488" s="15">
        <v>57588.5185471717</v>
      </c>
      <c r="AH488" s="15">
        <v>24.6642836488061</v>
      </c>
      <c r="AI488" s="1">
        <v>20.4353683323551</v>
      </c>
      <c r="AJ488" s="1">
        <v>21.2392402787315</v>
      </c>
      <c r="AK488" s="1">
        <v>0.855418006629342</v>
      </c>
      <c r="AL488" s="1">
        <v>0.758295042483636</v>
      </c>
      <c r="AM488" s="1">
        <v>0.805153466960679</v>
      </c>
      <c r="AN488" s="1">
        <v>0.0</v>
      </c>
      <c r="AO488" s="15">
        <v>0.833303229193201</v>
      </c>
      <c r="AP488" s="1">
        <v>2506.46545779835</v>
      </c>
      <c r="AQ488" s="15">
        <v>4331.6046096225</v>
      </c>
      <c r="AR488" s="15">
        <v>10795.7780037071</v>
      </c>
      <c r="AS488" s="15">
        <v>965.383561389691</v>
      </c>
      <c r="AT488" s="1">
        <v>582.849254504535</v>
      </c>
      <c r="AU488" s="1">
        <v>19182.0808870221</v>
      </c>
      <c r="AV488" s="15">
        <v>12077.5695708893</v>
      </c>
      <c r="AW488" s="15">
        <v>0.595192956066361</v>
      </c>
      <c r="AX488" s="1">
        <v>4331.10638342783</v>
      </c>
      <c r="AY488" s="15">
        <v>0.218000719776922</v>
      </c>
      <c r="AZ488" s="1">
        <v>1207.96197413106</v>
      </c>
      <c r="BA488" s="1">
        <v>0.0580754170762061</v>
      </c>
      <c r="BB488" s="1">
        <v>2614.92586336115</v>
      </c>
      <c r="BC488" s="15">
        <v>0.128730907083648</v>
      </c>
      <c r="BD488" s="1">
        <v>20231.5637918094</v>
      </c>
      <c r="BE488" s="15">
        <v>0.531241019015334</v>
      </c>
      <c r="BF488" s="1">
        <v>0.252127759889237</v>
      </c>
      <c r="BG488" s="1">
        <v>0.150994734155653</v>
      </c>
      <c r="BH488" s="1">
        <v>0.04254193619352</v>
      </c>
      <c r="BI488" s="1">
        <v>0.0230945507462552</v>
      </c>
    </row>
    <row r="489" ht="15.75" customHeight="1">
      <c r="A489" s="1" t="s">
        <v>1871</v>
      </c>
      <c r="B489" s="1" t="s">
        <v>1126</v>
      </c>
      <c r="C489" s="1">
        <v>135.45</v>
      </c>
      <c r="D489" s="1">
        <v>10.1565052351391</v>
      </c>
      <c r="E489" s="1">
        <v>979.76659605</v>
      </c>
      <c r="F489" s="1" t="e">
        <v>#N/A</v>
      </c>
      <c r="G489" s="1">
        <v>0.0107836495968664</v>
      </c>
      <c r="H489" s="1" t="e">
        <v>#N/A</v>
      </c>
      <c r="I489" s="1">
        <v>0.0183725174513085</v>
      </c>
      <c r="J489" s="1">
        <v>0.948488216768461</v>
      </c>
      <c r="K489" s="1">
        <v>0.0289640212628451</v>
      </c>
      <c r="L489" s="1">
        <v>0.993865172409638</v>
      </c>
      <c r="M489" s="1" t="e">
        <v>#N/A</v>
      </c>
      <c r="N489" s="1">
        <v>0.188289454702947</v>
      </c>
      <c r="O489" s="1">
        <v>66255.4762706737</v>
      </c>
      <c r="P489" s="15">
        <v>0.253304959197359</v>
      </c>
      <c r="Q489" s="1">
        <v>0.1588049385072</v>
      </c>
      <c r="R489" s="1">
        <v>0.587890102295441</v>
      </c>
      <c r="S489" s="1">
        <v>11.6216658652487</v>
      </c>
      <c r="T489" s="1">
        <v>91922.7690121906</v>
      </c>
      <c r="U489" s="15">
        <v>98.2413537216956</v>
      </c>
      <c r="V489" s="1">
        <v>235965.889663993</v>
      </c>
      <c r="W489" s="15">
        <v>0.628481234144923</v>
      </c>
      <c r="X489" s="1">
        <v>0.0895628372321788</v>
      </c>
      <c r="Y489" s="1">
        <v>0.281955928622898</v>
      </c>
      <c r="Z489" s="1">
        <v>0.371518765855077</v>
      </c>
      <c r="AA489" s="1">
        <v>235.965889663993</v>
      </c>
      <c r="AB489" s="1">
        <v>5245.87556946849</v>
      </c>
      <c r="AC489" s="15">
        <v>421.45978252858</v>
      </c>
      <c r="AD489" s="1">
        <v>170249.965325848</v>
      </c>
      <c r="AE489" s="15" t="e">
        <v>#N/A</v>
      </c>
      <c r="AF489" s="1">
        <v>38713.2640038371</v>
      </c>
      <c r="AG489" s="15">
        <v>58229.1316045618</v>
      </c>
      <c r="AH489" s="15">
        <v>23.7138929305748</v>
      </c>
      <c r="AI489" s="1">
        <v>20.4252320779109</v>
      </c>
      <c r="AJ489" s="1">
        <v>21.3272565457041</v>
      </c>
      <c r="AK489" s="1">
        <v>0.835988133566354</v>
      </c>
      <c r="AL489" s="1">
        <v>0.747101178504685</v>
      </c>
      <c r="AM489" s="1">
        <v>0.790960482620631</v>
      </c>
      <c r="AN489" s="1">
        <v>0.0</v>
      </c>
      <c r="AO489" s="15">
        <v>0.817371360232438</v>
      </c>
      <c r="AP489" s="1">
        <v>2582.83964181083</v>
      </c>
      <c r="AQ489" s="15">
        <v>4855.16077112435</v>
      </c>
      <c r="AR489" s="15">
        <v>11085.0777698342</v>
      </c>
      <c r="AS489" s="15">
        <v>954.541269594654</v>
      </c>
      <c r="AT489" s="1">
        <v>572.956963692353</v>
      </c>
      <c r="AU489" s="1">
        <v>20050.5764160564</v>
      </c>
      <c r="AV489" s="15">
        <v>12104.9074374825</v>
      </c>
      <c r="AW489" s="15">
        <v>0.579976354271893</v>
      </c>
      <c r="AX489" s="1">
        <v>4574.58315706904</v>
      </c>
      <c r="AY489" s="15">
        <v>0.21719855035988</v>
      </c>
      <c r="AZ489" s="1">
        <v>1516.38252733912</v>
      </c>
      <c r="BA489" s="1">
        <v>0.0681853273523921</v>
      </c>
      <c r="BB489" s="1">
        <v>2822.01688684268</v>
      </c>
      <c r="BC489" s="15">
        <v>0.134639768017139</v>
      </c>
      <c r="BD489" s="1">
        <v>21017.8900087333</v>
      </c>
      <c r="BE489" s="15">
        <v>0.535625521039102</v>
      </c>
      <c r="BF489" s="1">
        <v>0.245535554062445</v>
      </c>
      <c r="BG489" s="1">
        <v>0.149472603749478</v>
      </c>
      <c r="BH489" s="1">
        <v>0.0436279939026959</v>
      </c>
      <c r="BI489" s="1">
        <v>0.0257383272462785</v>
      </c>
    </row>
    <row r="490" ht="15.75" customHeight="1">
      <c r="A490" s="1" t="s">
        <v>1898</v>
      </c>
      <c r="B490" s="1" t="s">
        <v>1128</v>
      </c>
      <c r="C490" s="1">
        <v>121.65</v>
      </c>
      <c r="D490" s="1">
        <v>10.8785272010501</v>
      </c>
      <c r="E490" s="1">
        <v>978.1200914</v>
      </c>
      <c r="F490" s="1" t="e">
        <v>#N/A</v>
      </c>
      <c r="G490" s="1">
        <v>0.00709851979742131</v>
      </c>
      <c r="H490" s="1" t="e">
        <v>#N/A</v>
      </c>
      <c r="I490" s="1">
        <v>0.016350900323981</v>
      </c>
      <c r="J490" s="1">
        <v>0.957361409723032</v>
      </c>
      <c r="K490" s="1">
        <v>0.0253074733066713</v>
      </c>
      <c r="L490" s="1">
        <v>0.998559463286594</v>
      </c>
      <c r="M490" s="1" t="e">
        <v>#N/A</v>
      </c>
      <c r="N490" s="1">
        <v>0.18922539001148</v>
      </c>
      <c r="O490" s="1">
        <v>66790.4716602208</v>
      </c>
      <c r="P490" s="15">
        <v>0.252694860483611</v>
      </c>
      <c r="Q490" s="1">
        <v>0.150557545244442</v>
      </c>
      <c r="R490" s="1">
        <v>0.596747594271947</v>
      </c>
      <c r="S490" s="1">
        <v>11.2561033890283</v>
      </c>
      <c r="T490" s="1">
        <v>89651.4454078309</v>
      </c>
      <c r="U490" s="15">
        <v>97.5200094263422</v>
      </c>
      <c r="V490" s="1">
        <v>214364.383620717</v>
      </c>
      <c r="W490" s="15">
        <v>0.612451750598551</v>
      </c>
      <c r="X490" s="1">
        <v>0.0764481947957012</v>
      </c>
      <c r="Y490" s="1">
        <v>0.311100054605748</v>
      </c>
      <c r="Z490" s="1">
        <v>0.38754824940145</v>
      </c>
      <c r="AA490" s="1">
        <v>214.364383620717</v>
      </c>
      <c r="AB490" s="1">
        <v>4459.74046372605</v>
      </c>
      <c r="AC490" s="15">
        <v>361.062249007188</v>
      </c>
      <c r="AD490" s="1">
        <v>150866.865810582</v>
      </c>
      <c r="AE490" s="15" t="e">
        <v>#N/A</v>
      </c>
      <c r="AF490" s="1">
        <v>38857.8803652192</v>
      </c>
      <c r="AG490" s="15">
        <v>57744.8471329271</v>
      </c>
      <c r="AH490" s="15">
        <v>22.7894976011305</v>
      </c>
      <c r="AI490" s="1">
        <v>20.091802391762</v>
      </c>
      <c r="AJ490" s="1">
        <v>20.7760059024453</v>
      </c>
      <c r="AK490" s="1">
        <v>0.650250203992998</v>
      </c>
      <c r="AL490" s="1">
        <v>0.594738062971878</v>
      </c>
      <c r="AM490" s="1">
        <v>0.625431910577552</v>
      </c>
      <c r="AN490" s="1">
        <v>0.0</v>
      </c>
      <c r="AO490" s="15">
        <v>0.748460676980717</v>
      </c>
      <c r="AP490" s="1">
        <v>2478.29043316184</v>
      </c>
      <c r="AQ490" s="15">
        <v>4714.03504492005</v>
      </c>
      <c r="AR490" s="15">
        <v>11002.0294216604</v>
      </c>
      <c r="AS490" s="15">
        <v>998.700248148282</v>
      </c>
      <c r="AT490" s="1">
        <v>568.258569052025</v>
      </c>
      <c r="AU490" s="1">
        <v>19761.3137169426</v>
      </c>
      <c r="AV490" s="15">
        <v>12620.8538277848</v>
      </c>
      <c r="AW490" s="15">
        <v>0.613822644582688</v>
      </c>
      <c r="AX490" s="1">
        <v>4015.24358152529</v>
      </c>
      <c r="AY490" s="15">
        <v>0.194669639801898</v>
      </c>
      <c r="AZ490" s="1">
        <v>1327.05896757889</v>
      </c>
      <c r="BA490" s="1">
        <v>0.061244608658909</v>
      </c>
      <c r="BB490" s="1">
        <v>2701.97530639504</v>
      </c>
      <c r="BC490" s="15">
        <v>0.130263106960127</v>
      </c>
      <c r="BD490" s="1">
        <v>20665.131683284</v>
      </c>
      <c r="BE490" s="15">
        <v>0.53667119143711</v>
      </c>
      <c r="BF490" s="1">
        <v>0.24876441521631</v>
      </c>
      <c r="BG490" s="1">
        <v>0.149737413601261</v>
      </c>
      <c r="BH490" s="1">
        <v>0.0455533152041485</v>
      </c>
      <c r="BI490" s="1">
        <v>0.019273664541171</v>
      </c>
    </row>
    <row r="491" ht="15.75" customHeight="1">
      <c r="A491" s="1" t="s">
        <v>1945</v>
      </c>
      <c r="B491" s="1" t="s">
        <v>1130</v>
      </c>
      <c r="C491" s="1">
        <v>61.65</v>
      </c>
      <c r="D491" s="1">
        <v>11.0148591667771</v>
      </c>
      <c r="E491" s="1">
        <v>592.47961645</v>
      </c>
      <c r="F491" s="1" t="e">
        <v>#N/A</v>
      </c>
      <c r="G491" s="1">
        <v>0.0247791847282049</v>
      </c>
      <c r="H491" s="1" t="e">
        <v>#N/A</v>
      </c>
      <c r="I491" s="1">
        <v>0.0423868882195835</v>
      </c>
      <c r="J491" s="1">
        <v>0.921163642352233</v>
      </c>
      <c r="K491" s="1">
        <v>0.0355878536661279</v>
      </c>
      <c r="L491" s="1">
        <v>0.634205853745586</v>
      </c>
      <c r="M491" s="1">
        <v>0.0426036665817946</v>
      </c>
      <c r="N491" s="1">
        <v>0.169709467550536</v>
      </c>
      <c r="O491" s="1">
        <v>62740.9181130509</v>
      </c>
      <c r="P491" s="15">
        <v>0.215652503218157</v>
      </c>
      <c r="Q491" s="1">
        <v>0.19607029423905</v>
      </c>
      <c r="R491" s="1">
        <v>0.588277202542793</v>
      </c>
      <c r="S491" s="1">
        <v>7.64912262450122</v>
      </c>
      <c r="T491" s="1">
        <v>84656.5741543625</v>
      </c>
      <c r="U491" s="15">
        <v>88.7062705029966</v>
      </c>
      <c r="V491" s="1">
        <v>282612.436531191</v>
      </c>
      <c r="W491" s="15">
        <v>0.824580183588439</v>
      </c>
      <c r="X491" s="1">
        <v>0.0787784208463578</v>
      </c>
      <c r="Y491" s="1">
        <v>0.0966413955652029</v>
      </c>
      <c r="Z491" s="1">
        <v>0.175419816411561</v>
      </c>
      <c r="AA491" s="1">
        <v>282.612436531191</v>
      </c>
      <c r="AB491" s="1">
        <v>6872.30292308903</v>
      </c>
      <c r="AC491" s="15">
        <v>763.890530465523</v>
      </c>
      <c r="AD491" s="1">
        <v>198365.066389527</v>
      </c>
      <c r="AE491" s="15" t="e">
        <v>#N/A</v>
      </c>
      <c r="AF491" s="1">
        <v>42065.9965163212</v>
      </c>
      <c r="AG491" s="15">
        <v>69843.6870372616</v>
      </c>
      <c r="AH491" s="15">
        <v>38.7191580426444</v>
      </c>
      <c r="AI491" s="1">
        <v>21.6237449305543</v>
      </c>
      <c r="AJ491" s="1">
        <v>23.9944048491669</v>
      </c>
      <c r="AK491" s="1">
        <v>1.65616313620944</v>
      </c>
      <c r="AL491" s="1">
        <v>1.1339434364336</v>
      </c>
      <c r="AM491" s="1">
        <v>1.43781597515597</v>
      </c>
      <c r="AN491" s="1">
        <v>1451.25277668107</v>
      </c>
      <c r="AO491" s="15">
        <v>1.24288271219769</v>
      </c>
      <c r="AP491" s="1">
        <v>2468.03672717305</v>
      </c>
      <c r="AQ491" s="15">
        <v>3738.71053450315</v>
      </c>
      <c r="AR491" s="15">
        <v>9566.68388350932</v>
      </c>
      <c r="AS491" s="15">
        <v>1026.93900364984</v>
      </c>
      <c r="AT491" s="1">
        <v>676.45714953271</v>
      </c>
      <c r="AU491" s="1">
        <v>17476.8272983681</v>
      </c>
      <c r="AV491" s="15">
        <v>9856.63935240898</v>
      </c>
      <c r="AW491" s="15">
        <v>0.493672267348498</v>
      </c>
      <c r="AX491" s="1">
        <v>7123.90016250683</v>
      </c>
      <c r="AY491" s="15">
        <v>0.353822614805713</v>
      </c>
      <c r="AZ491" s="1">
        <v>1601.67295774903</v>
      </c>
      <c r="BA491" s="1">
        <v>0.0796246295248972</v>
      </c>
      <c r="BB491" s="1">
        <v>1498.4632578824</v>
      </c>
      <c r="BC491" s="15">
        <v>0.0728804883106505</v>
      </c>
      <c r="BD491" s="1">
        <v>20080.6757305472</v>
      </c>
      <c r="BE491" s="15">
        <v>0.523465286102561</v>
      </c>
      <c r="BF491" s="1">
        <v>0.22894642351877</v>
      </c>
      <c r="BG491" s="1">
        <v>0.187374580956716</v>
      </c>
      <c r="BH491" s="1">
        <v>0.0410731576986146</v>
      </c>
      <c r="BI491" s="1">
        <v>0.0191405517233386</v>
      </c>
    </row>
    <row r="492" ht="15.75" customHeight="1">
      <c r="A492" s="1" t="s">
        <v>1837</v>
      </c>
      <c r="B492" s="1" t="s">
        <v>1132</v>
      </c>
      <c r="C492" s="1">
        <v>47.8</v>
      </c>
      <c r="D492" s="1">
        <v>86.1895554365781</v>
      </c>
      <c r="E492" s="1">
        <v>3423.5300114</v>
      </c>
      <c r="F492" s="1">
        <v>0.0251103929791408</v>
      </c>
      <c r="G492" s="1">
        <v>0.077595573277189</v>
      </c>
      <c r="H492" s="1">
        <v>0.00316963360424474</v>
      </c>
      <c r="I492" s="1">
        <v>0.0842845582523376</v>
      </c>
      <c r="J492" s="1">
        <v>0.751681381445453</v>
      </c>
      <c r="K492" s="1">
        <v>0.060728429616326</v>
      </c>
      <c r="L492" s="1">
        <v>0.45288910563652</v>
      </c>
      <c r="M492" s="1">
        <v>0.0422156885307356</v>
      </c>
      <c r="N492" s="1">
        <v>0.161027258566082</v>
      </c>
      <c r="O492" s="1">
        <v>76676.6738689729</v>
      </c>
      <c r="P492" s="15">
        <v>0.19846843689474</v>
      </c>
      <c r="Q492" s="1">
        <v>0.176595402350363</v>
      </c>
      <c r="R492" s="1">
        <v>0.624936160754898</v>
      </c>
      <c r="S492" s="1">
        <v>26.9974590331855</v>
      </c>
      <c r="T492" s="1">
        <v>103972.478351483</v>
      </c>
      <c r="U492" s="15">
        <v>145.867044766124</v>
      </c>
      <c r="V492" s="1">
        <v>278385.970424211</v>
      </c>
      <c r="W492" s="15">
        <v>0.767646376835541</v>
      </c>
      <c r="X492" s="1">
        <v>0.167662532584009</v>
      </c>
      <c r="Y492" s="1">
        <v>0.0646910905804502</v>
      </c>
      <c r="Z492" s="1">
        <v>0.232353623164459</v>
      </c>
      <c r="AA492" s="1">
        <v>278.385970424211</v>
      </c>
      <c r="AB492" s="1">
        <v>8169.37859661492</v>
      </c>
      <c r="AC492" s="15">
        <v>849.554156912626</v>
      </c>
      <c r="AD492" s="1">
        <v>196594.198918384</v>
      </c>
      <c r="AE492" s="15" t="e">
        <v>#N/A</v>
      </c>
      <c r="AF492" s="1">
        <v>50086.4255547466</v>
      </c>
      <c r="AG492" s="15">
        <v>81539.1043655501</v>
      </c>
      <c r="AH492" s="15">
        <v>53.2443261758062</v>
      </c>
      <c r="AI492" s="1">
        <v>26.8736859864817</v>
      </c>
      <c r="AJ492" s="1">
        <v>33.0587313625501</v>
      </c>
      <c r="AK492" s="1">
        <v>2.56557885359947</v>
      </c>
      <c r="AL492" s="1">
        <v>1.64742021894042</v>
      </c>
      <c r="AM492" s="1">
        <v>2.20589264402218</v>
      </c>
      <c r="AN492" s="1">
        <v>464.589684537211</v>
      </c>
      <c r="AO492" s="15">
        <v>0.83154721992377</v>
      </c>
      <c r="AP492" s="1">
        <v>1839.97430489124</v>
      </c>
      <c r="AQ492" s="15">
        <v>2743.65209760755</v>
      </c>
      <c r="AR492" s="15">
        <v>8917.85979861033</v>
      </c>
      <c r="AS492" s="15">
        <v>1080.78249925635</v>
      </c>
      <c r="AT492" s="1">
        <v>485.718044668168</v>
      </c>
      <c r="AU492" s="1">
        <v>15067.9867450336</v>
      </c>
      <c r="AV492" s="15">
        <v>5537.95620040301</v>
      </c>
      <c r="AW492" s="15">
        <v>0.355168622969783</v>
      </c>
      <c r="AX492" s="1">
        <v>7702.69339307928</v>
      </c>
      <c r="AY492" s="15">
        <v>0.487796608234506</v>
      </c>
      <c r="AZ492" s="1">
        <v>1372.65499628286</v>
      </c>
      <c r="BA492" s="1">
        <v>0.0875972198977374</v>
      </c>
      <c r="BB492" s="1">
        <v>1103.59408957187</v>
      </c>
      <c r="BC492" s="15">
        <v>0.0694375488835615</v>
      </c>
      <c r="BD492" s="1">
        <v>15716.898679337</v>
      </c>
      <c r="BE492" s="15">
        <v>0.578976731593326</v>
      </c>
      <c r="BF492" s="1">
        <v>0.232004305902021</v>
      </c>
      <c r="BG492" s="1">
        <v>0.137813744911175</v>
      </c>
      <c r="BH492" s="1">
        <v>0.033026896273355</v>
      </c>
      <c r="BI492" s="1">
        <v>0.0181783213201226</v>
      </c>
    </row>
    <row r="493" ht="15.75" customHeight="1">
      <c r="A493" s="1" t="s">
        <v>1787</v>
      </c>
      <c r="B493" s="1" t="s">
        <v>1134</v>
      </c>
      <c r="C493" s="1">
        <v>61.65</v>
      </c>
      <c r="D493" s="1">
        <v>53.1703978254521</v>
      </c>
      <c r="E493" s="1">
        <v>2679.18002365</v>
      </c>
      <c r="F493" s="1">
        <v>0.0125893824985154</v>
      </c>
      <c r="G493" s="1">
        <v>0.0276670225138184</v>
      </c>
      <c r="H493" s="1">
        <v>0.00508262092682342</v>
      </c>
      <c r="I493" s="1">
        <v>0.0527363563589556</v>
      </c>
      <c r="J493" s="1">
        <v>0.858844361763026</v>
      </c>
      <c r="K493" s="1">
        <v>0.0477950189724496</v>
      </c>
      <c r="L493" s="1">
        <v>0.511847564082277</v>
      </c>
      <c r="M493" s="1">
        <v>0.0259291030073726</v>
      </c>
      <c r="N493" s="1">
        <v>0.157840657852305</v>
      </c>
      <c r="O493" s="1">
        <v>72054.1704717464</v>
      </c>
      <c r="P493" s="15">
        <v>0.190750260867203</v>
      </c>
      <c r="Q493" s="1">
        <v>0.157675003905285</v>
      </c>
      <c r="R493" s="1">
        <v>0.651574735227513</v>
      </c>
      <c r="S493" s="1">
        <v>22.0712614966481</v>
      </c>
      <c r="T493" s="1">
        <v>95553.4536845228</v>
      </c>
      <c r="U493" s="15">
        <v>137.993919458425</v>
      </c>
      <c r="V493" s="1">
        <v>289351.485587694</v>
      </c>
      <c r="W493" s="15">
        <v>0.811628948687315</v>
      </c>
      <c r="X493" s="1">
        <v>0.118600880812134</v>
      </c>
      <c r="Y493" s="1">
        <v>0.0697701705005511</v>
      </c>
      <c r="Z493" s="1">
        <v>0.188371051312685</v>
      </c>
      <c r="AA493" s="1">
        <v>289.351485587694</v>
      </c>
      <c r="AB493" s="1">
        <v>7791.29056865757</v>
      </c>
      <c r="AC493" s="15">
        <v>820.186310961785</v>
      </c>
      <c r="AD493" s="1">
        <v>198287.628659355</v>
      </c>
      <c r="AE493" s="15" t="e">
        <v>#N/A</v>
      </c>
      <c r="AF493" s="1">
        <v>47658.1663415636</v>
      </c>
      <c r="AG493" s="15">
        <v>80622.1410529078</v>
      </c>
      <c r="AH493" s="15">
        <v>49.3798712892307</v>
      </c>
      <c r="AI493" s="1">
        <v>24.6047262466444</v>
      </c>
      <c r="AJ493" s="1">
        <v>29.8009399189586</v>
      </c>
      <c r="AK493" s="1">
        <v>2.41857570811692</v>
      </c>
      <c r="AL493" s="1">
        <v>1.7246299857096</v>
      </c>
      <c r="AM493" s="1">
        <v>2.09021048117225</v>
      </c>
      <c r="AN493" s="1">
        <v>690.57214732417</v>
      </c>
      <c r="AO493" s="1">
        <v>0.932507840999263</v>
      </c>
      <c r="AP493" s="1">
        <v>1848.27901588852</v>
      </c>
      <c r="AQ493" s="15">
        <v>2769.4747876223</v>
      </c>
      <c r="AR493" s="15">
        <v>8506.52368665813</v>
      </c>
      <c r="AS493" s="15">
        <v>1018.08140360945</v>
      </c>
      <c r="AT493" s="15">
        <v>541.002297234712</v>
      </c>
      <c r="AU493" s="1">
        <v>14683.3611910131</v>
      </c>
      <c r="AV493" s="15">
        <v>5925.34182450356</v>
      </c>
      <c r="AW493" s="15">
        <v>0.381108375800423</v>
      </c>
      <c r="AX493" s="1">
        <v>7564.96808847428</v>
      </c>
      <c r="AY493" s="15">
        <v>0.481758298848425</v>
      </c>
      <c r="AZ493" s="1">
        <v>1228.51735699537</v>
      </c>
      <c r="BA493" s="1">
        <v>0.0788373685900753</v>
      </c>
      <c r="BB493" s="1">
        <v>910.574247298568</v>
      </c>
      <c r="BC493" s="15">
        <v>0.0582959567678783</v>
      </c>
      <c r="BD493" s="1">
        <v>15629.4015172718</v>
      </c>
      <c r="BE493" s="15">
        <v>0.554855614126352</v>
      </c>
      <c r="BF493" s="1">
        <v>0.232047779384586</v>
      </c>
      <c r="BG493" s="1">
        <v>0.157705372628812</v>
      </c>
      <c r="BH493" s="1">
        <v>0.0380681943041557</v>
      </c>
      <c r="BI493" s="1">
        <v>0.0173230395560941</v>
      </c>
    </row>
    <row r="494" ht="15.75" customHeight="1">
      <c r="A494" s="1" t="s">
        <v>1665</v>
      </c>
      <c r="B494" s="1" t="s">
        <v>1136</v>
      </c>
      <c r="C494" s="1">
        <v>119.45</v>
      </c>
      <c r="D494" s="1">
        <v>8.21935096438355</v>
      </c>
      <c r="E494" s="1">
        <v>899.7208273</v>
      </c>
      <c r="F494" s="1" t="e">
        <v>#N/A</v>
      </c>
      <c r="G494" s="1">
        <v>0.0225309675244823</v>
      </c>
      <c r="H494" s="1" t="e">
        <v>#N/A</v>
      </c>
      <c r="I494" s="1">
        <v>0.0393545356537812</v>
      </c>
      <c r="J494" s="1">
        <v>0.915941068120968</v>
      </c>
      <c r="K494" s="1">
        <v>0.0362999694201907</v>
      </c>
      <c r="L494" s="1">
        <v>0.509442583984421</v>
      </c>
      <c r="M494" s="1">
        <v>0.018650033638906</v>
      </c>
      <c r="N494" s="1">
        <v>0.163277442716361</v>
      </c>
      <c r="O494" s="1">
        <v>65501.5476301662</v>
      </c>
      <c r="P494" s="15">
        <v>0.183498948169474</v>
      </c>
      <c r="Q494" s="1">
        <v>0.176128137769499</v>
      </c>
      <c r="R494" s="1">
        <v>0.640372914061028</v>
      </c>
      <c r="S494" s="1">
        <v>10.3968341418615</v>
      </c>
      <c r="T494" s="1">
        <v>82757.195549697</v>
      </c>
      <c r="U494" s="15">
        <v>97.3276665659087</v>
      </c>
      <c r="V494" s="1">
        <v>297461.349653476</v>
      </c>
      <c r="W494" s="15">
        <v>0.840486533946813</v>
      </c>
      <c r="X494" s="1">
        <v>0.0357555144644806</v>
      </c>
      <c r="Y494" s="1">
        <v>0.123757951588706</v>
      </c>
      <c r="Z494" s="1">
        <v>0.159513466053187</v>
      </c>
      <c r="AA494" s="1">
        <v>297.461349653476</v>
      </c>
      <c r="AB494" s="1">
        <v>6761.44406732908</v>
      </c>
      <c r="AC494" s="15">
        <v>713.199335315643</v>
      </c>
      <c r="AD494" s="1">
        <v>213011.206232119</v>
      </c>
      <c r="AE494" s="15" t="e">
        <v>#N/A</v>
      </c>
      <c r="AF494" s="1">
        <v>45708.2073875677</v>
      </c>
      <c r="AG494" s="15">
        <v>71958.6154952391</v>
      </c>
      <c r="AH494" s="15">
        <v>32.844608818368</v>
      </c>
      <c r="AI494" s="1">
        <v>20.6334714269274</v>
      </c>
      <c r="AJ494" s="1">
        <v>23.8353914420015</v>
      </c>
      <c r="AK494" s="1">
        <v>1.67746202640062</v>
      </c>
      <c r="AL494" s="1">
        <v>0.737577618145185</v>
      </c>
      <c r="AM494" s="1">
        <v>1.24560945194684</v>
      </c>
      <c r="AN494" s="1">
        <v>1718.9499376614</v>
      </c>
      <c r="AO494" s="15">
        <v>1.24499505411199</v>
      </c>
      <c r="AP494" s="1">
        <v>2333.16571241276</v>
      </c>
      <c r="AQ494" s="15">
        <v>3495.97357820328</v>
      </c>
      <c r="AR494" s="15">
        <v>9395.79839434045</v>
      </c>
      <c r="AS494" s="15">
        <v>991.604205359269</v>
      </c>
      <c r="AT494" s="1">
        <v>517.379356324255</v>
      </c>
      <c r="AU494" s="1">
        <v>16733.92124664</v>
      </c>
      <c r="AV494" s="15">
        <v>8594.40208456793</v>
      </c>
      <c r="AW494" s="15">
        <v>0.468194610099503</v>
      </c>
      <c r="AX494" s="1">
        <v>7243.38325777398</v>
      </c>
      <c r="AY494" s="15">
        <v>0.379902595248364</v>
      </c>
      <c r="AZ494" s="1">
        <v>1648.05725885481</v>
      </c>
      <c r="BA494" s="1">
        <v>0.0887143579343249</v>
      </c>
      <c r="BB494" s="1">
        <v>1180.53504511125</v>
      </c>
      <c r="BC494" s="15">
        <v>0.0631884367191138</v>
      </c>
      <c r="BD494" s="1">
        <v>18666.377646308</v>
      </c>
      <c r="BE494" s="15">
        <v>0.54110832494187</v>
      </c>
      <c r="BF494" s="1">
        <v>0.232928569920186</v>
      </c>
      <c r="BG494" s="1">
        <v>0.156645502689946</v>
      </c>
      <c r="BH494" s="1">
        <v>0.0478157157816328</v>
      </c>
      <c r="BI494" s="1">
        <v>0.0215018866663654</v>
      </c>
    </row>
    <row r="495" ht="15.75" customHeight="1">
      <c r="A495" s="1" t="s">
        <v>1950</v>
      </c>
      <c r="B495" s="1" t="s">
        <v>1138</v>
      </c>
      <c r="C495" s="1">
        <v>29.15</v>
      </c>
      <c r="D495" s="1">
        <v>171.321318719417</v>
      </c>
      <c r="E495" s="1">
        <v>3800.54757025</v>
      </c>
      <c r="F495" s="1">
        <v>0.0710147864369027</v>
      </c>
      <c r="G495" s="1">
        <v>0.0421769540029149</v>
      </c>
      <c r="H495" s="1">
        <v>0.00241778498752276</v>
      </c>
      <c r="I495" s="1">
        <v>0.0522872845589849</v>
      </c>
      <c r="J495" s="1">
        <v>0.781696002083823</v>
      </c>
      <c r="K495" s="1">
        <v>0.0516478167388196</v>
      </c>
      <c r="L495" s="1">
        <v>0.153366285870069</v>
      </c>
      <c r="M495" s="1">
        <v>0.0294134116666197</v>
      </c>
      <c r="N495" s="1">
        <v>0.124796457549267</v>
      </c>
      <c r="O495" s="1">
        <v>86374.7108677402</v>
      </c>
      <c r="P495" s="15">
        <v>0.140734450507818</v>
      </c>
      <c r="Q495" s="1">
        <v>0.158058127188895</v>
      </c>
      <c r="R495" s="1">
        <v>0.701207422303286</v>
      </c>
      <c r="S495" s="1">
        <v>30.0550449504022</v>
      </c>
      <c r="T495" s="1">
        <v>112159.880302794</v>
      </c>
      <c r="U495" s="15">
        <v>153.362297216845</v>
      </c>
      <c r="V495" s="1">
        <v>406254.097721618</v>
      </c>
      <c r="W495" s="15">
        <v>0.824208529927959</v>
      </c>
      <c r="X495" s="1">
        <v>0.147391913825097</v>
      </c>
      <c r="Y495" s="1">
        <v>0.0283995562469441</v>
      </c>
      <c r="Z495" s="1">
        <v>0.175791470072041</v>
      </c>
      <c r="AA495" s="1">
        <v>406.254097721618</v>
      </c>
      <c r="AB495" s="1">
        <v>13459.8408398911</v>
      </c>
      <c r="AC495" s="15">
        <v>1254.95859605469</v>
      </c>
      <c r="AD495" s="1">
        <v>322699.301063295</v>
      </c>
      <c r="AE495" s="15" t="e">
        <v>#N/A</v>
      </c>
      <c r="AF495" s="1">
        <v>69608.8490907132</v>
      </c>
      <c r="AG495" s="15">
        <v>159171.731135296</v>
      </c>
      <c r="AH495" s="15">
        <v>71.2910056728072</v>
      </c>
      <c r="AI495" s="1">
        <v>30.943644835867</v>
      </c>
      <c r="AJ495" s="1">
        <v>40.953964847962</v>
      </c>
      <c r="AK495" s="1">
        <v>1.7982423330424</v>
      </c>
      <c r="AL495" s="1">
        <v>1.18819083250492</v>
      </c>
      <c r="AM495" s="1">
        <v>1.45474234009769</v>
      </c>
      <c r="AN495" s="1">
        <v>229.922831604636</v>
      </c>
      <c r="AO495" s="1">
        <v>0.590232484434247</v>
      </c>
      <c r="AP495" s="1">
        <v>2065.31118685187</v>
      </c>
      <c r="AQ495" s="15">
        <v>2852.14758245664</v>
      </c>
      <c r="AR495" s="15">
        <v>10275.0919698214</v>
      </c>
      <c r="AS495" s="15">
        <v>1295.42278671601</v>
      </c>
      <c r="AT495" s="1">
        <v>569.569054060704</v>
      </c>
      <c r="AU495" s="1">
        <v>17057.5425799066</v>
      </c>
      <c r="AV495" s="15">
        <v>3148.73778897293</v>
      </c>
      <c r="AW495" s="15">
        <v>0.181715787112752</v>
      </c>
      <c r="AX495" s="1">
        <v>11934.1156078316</v>
      </c>
      <c r="AY495" s="15">
        <v>0.677310828043426</v>
      </c>
      <c r="AZ495" s="1">
        <v>1859.06135752181</v>
      </c>
      <c r="BA495" s="1">
        <v>0.107116074551082</v>
      </c>
      <c r="BB495" s="1">
        <v>584.011620075077</v>
      </c>
      <c r="BC495" s="15">
        <v>0.0338573102947821</v>
      </c>
      <c r="BD495" s="1">
        <v>17525.9263744014</v>
      </c>
      <c r="BE495" s="15">
        <v>0.606666541582396</v>
      </c>
      <c r="BF495" s="1">
        <v>0.228764758157923</v>
      </c>
      <c r="BG495" s="1">
        <v>0.114255952812252</v>
      </c>
      <c r="BH495" s="1">
        <v>0.0326582017534149</v>
      </c>
      <c r="BI495" s="1">
        <v>0.0176545456940136</v>
      </c>
    </row>
    <row r="496" ht="15.75" customHeight="1">
      <c r="A496" s="1" t="s">
        <v>1516</v>
      </c>
      <c r="B496" s="1" t="s">
        <v>1140</v>
      </c>
      <c r="C496" s="1">
        <v>19.2</v>
      </c>
      <c r="D496" s="1">
        <v>332.903431179163</v>
      </c>
      <c r="E496" s="1">
        <v>5326.56082235</v>
      </c>
      <c r="F496" s="1">
        <v>0.0248512792269178</v>
      </c>
      <c r="G496" s="1">
        <v>0.377110184368349</v>
      </c>
      <c r="H496" s="1">
        <v>0.0018185460299639</v>
      </c>
      <c r="I496" s="1">
        <v>0.158448131369791</v>
      </c>
      <c r="J496" s="1">
        <v>0.315247436255941</v>
      </c>
      <c r="K496" s="1">
        <v>0.126937464325228</v>
      </c>
      <c r="L496" s="1">
        <v>0.997453820469588</v>
      </c>
      <c r="M496" s="1">
        <v>0.0963994381431348</v>
      </c>
      <c r="N496" s="1">
        <v>0.206671896101676</v>
      </c>
      <c r="O496" s="1">
        <v>73613.9636537334</v>
      </c>
      <c r="P496" s="15">
        <v>0.269932930409647</v>
      </c>
      <c r="Q496" s="1">
        <v>0.161411501516733</v>
      </c>
      <c r="R496" s="1">
        <v>0.568655568073619</v>
      </c>
      <c r="S496" s="1">
        <v>90.9346797664408</v>
      </c>
      <c r="T496" s="1">
        <v>98929.1822667075</v>
      </c>
      <c r="U496" s="15">
        <v>94.1803146813056</v>
      </c>
      <c r="V496" s="1">
        <v>174872.079671297</v>
      </c>
      <c r="W496" s="15">
        <v>0.698361771904129</v>
      </c>
      <c r="X496" s="1">
        <v>0.231504647183018</v>
      </c>
      <c r="Y496" s="1">
        <v>0.0701335809128532</v>
      </c>
      <c r="Z496" s="1">
        <v>0.301638228095871</v>
      </c>
      <c r="AA496" s="1">
        <v>174.872079671297</v>
      </c>
      <c r="AB496" s="1">
        <v>6468.30215576126</v>
      </c>
      <c r="AC496" s="15">
        <v>645.50210148226</v>
      </c>
      <c r="AD496" s="1">
        <v>83081.9193370089</v>
      </c>
      <c r="AE496" s="15" t="e">
        <v>#N/A</v>
      </c>
      <c r="AF496" s="1">
        <v>33807.807818981</v>
      </c>
      <c r="AG496" s="15">
        <v>48431.7873753369</v>
      </c>
      <c r="AH496" s="15">
        <v>62.209290955873</v>
      </c>
      <c r="AI496" s="1">
        <v>31.5675105020334</v>
      </c>
      <c r="AJ496" s="1">
        <v>43.7865133448348</v>
      </c>
      <c r="AK496" s="1">
        <v>2.12701288081932</v>
      </c>
      <c r="AL496" s="1">
        <v>1.23823953972586</v>
      </c>
      <c r="AM496" s="1">
        <v>1.59194591151221</v>
      </c>
      <c r="AN496" s="1">
        <v>0.294488048163872</v>
      </c>
      <c r="AO496" s="15">
        <v>1.20914342567685</v>
      </c>
      <c r="AP496" s="1">
        <v>2848.36928799141</v>
      </c>
      <c r="AQ496" s="15">
        <v>4337.87640310957</v>
      </c>
      <c r="AR496" s="15">
        <v>10625.5270860739</v>
      </c>
      <c r="AS496" s="15">
        <v>1574.20503804566</v>
      </c>
      <c r="AT496" s="1">
        <v>844.717539058329</v>
      </c>
      <c r="AU496" s="1">
        <v>20230.6953542789</v>
      </c>
      <c r="AV496" s="15">
        <v>11217.1861480992</v>
      </c>
      <c r="AW496" s="15">
        <v>0.536555024356782</v>
      </c>
      <c r="AX496" s="1">
        <v>5465.0560422221</v>
      </c>
      <c r="AY496" s="15">
        <v>0.255079631876407</v>
      </c>
      <c r="AZ496" s="1">
        <v>988.948553300466</v>
      </c>
      <c r="BA496" s="1">
        <v>0.0470655064356336</v>
      </c>
      <c r="BB496" s="1">
        <v>3453.90128697808</v>
      </c>
      <c r="BC496" s="15">
        <v>0.161299837371408</v>
      </c>
      <c r="BD496" s="1">
        <v>21125.0920305999</v>
      </c>
      <c r="BE496" s="15">
        <v>0.567166020439065</v>
      </c>
      <c r="BF496" s="1">
        <v>0.223759212754888</v>
      </c>
      <c r="BG496" s="1">
        <v>0.162091570513629</v>
      </c>
      <c r="BH496" s="1">
        <v>0.0343842333730324</v>
      </c>
      <c r="BI496" s="1">
        <v>0.0125989629193842</v>
      </c>
    </row>
    <row r="497" ht="15.75" customHeight="1">
      <c r="A497" s="1" t="s">
        <v>1848</v>
      </c>
      <c r="B497" s="1" t="s">
        <v>1143</v>
      </c>
      <c r="C497" s="1">
        <v>26.55</v>
      </c>
      <c r="D497" s="1">
        <v>168.893082984426</v>
      </c>
      <c r="E497" s="1">
        <v>3926.0210328</v>
      </c>
      <c r="F497" s="1">
        <v>0.0501465444526659</v>
      </c>
      <c r="G497" s="1">
        <v>0.141681854823227</v>
      </c>
      <c r="H497" s="1">
        <v>0.00233705549547727</v>
      </c>
      <c r="I497" s="1">
        <v>0.0821015044418886</v>
      </c>
      <c r="J497" s="1">
        <v>0.6468736866821</v>
      </c>
      <c r="K497" s="1">
        <v>0.0793568725076523</v>
      </c>
      <c r="L497" s="1">
        <v>0.61598795665859</v>
      </c>
      <c r="M497" s="1">
        <v>0.0523091810563907</v>
      </c>
      <c r="N497" s="1">
        <v>0.165768612801699</v>
      </c>
      <c r="O497" s="1">
        <v>75634.9378037712</v>
      </c>
      <c r="P497" s="15">
        <v>0.21535254801221</v>
      </c>
      <c r="Q497" s="1">
        <v>0.135282795613831</v>
      </c>
      <c r="R497" s="1">
        <v>0.649364656373959</v>
      </c>
      <c r="S497" s="1">
        <v>33.5895612110286</v>
      </c>
      <c r="T497" s="1">
        <v>102217.678675024</v>
      </c>
      <c r="U497" s="15">
        <v>134.17512741073</v>
      </c>
      <c r="V497" s="1">
        <v>293227.763066507</v>
      </c>
      <c r="W497" s="15">
        <v>0.761333979137021</v>
      </c>
      <c r="X497" s="1">
        <v>0.1938396907865</v>
      </c>
      <c r="Y497" s="1">
        <v>0.0448263300764782</v>
      </c>
      <c r="Z497" s="1">
        <v>0.238666020862979</v>
      </c>
      <c r="AA497" s="1">
        <v>293.227763066507</v>
      </c>
      <c r="AB497" s="1">
        <v>9429.77101770559</v>
      </c>
      <c r="AC497" s="15">
        <v>957.516160406037</v>
      </c>
      <c r="AD497" s="1">
        <v>206980.040733259</v>
      </c>
      <c r="AE497" s="15" t="e">
        <v>#N/A</v>
      </c>
      <c r="AF497" s="1">
        <v>45860.0519014462</v>
      </c>
      <c r="AG497" s="15">
        <v>72866.6450032802</v>
      </c>
      <c r="AH497" s="15">
        <v>61.4469272675147</v>
      </c>
      <c r="AI497" s="1">
        <v>28.6351091841606</v>
      </c>
      <c r="AJ497" s="1">
        <v>37.3884961648094</v>
      </c>
      <c r="AK497" s="1">
        <v>1.60711231251914</v>
      </c>
      <c r="AL497" s="1">
        <v>1.00273114998947</v>
      </c>
      <c r="AM497" s="1">
        <v>1.31616677240812</v>
      </c>
      <c r="AN497" s="1">
        <v>283.659892724964</v>
      </c>
      <c r="AO497" s="15">
        <v>0.939220116010898</v>
      </c>
      <c r="AP497" s="1">
        <v>1970.94945043668</v>
      </c>
      <c r="AQ497" s="15">
        <v>2831.1599118135</v>
      </c>
      <c r="AR497" s="15">
        <v>9335.89311437273</v>
      </c>
      <c r="AS497" s="15">
        <v>1113.47066571426</v>
      </c>
      <c r="AT497" s="1">
        <v>474.681174382526</v>
      </c>
      <c r="AU497" s="1">
        <v>15726.1543167197</v>
      </c>
      <c r="AV497" s="15">
        <v>5624.57148714955</v>
      </c>
      <c r="AW497" s="15">
        <v>0.343527908314228</v>
      </c>
      <c r="AX497" s="1">
        <v>8521.81488585329</v>
      </c>
      <c r="AY497" s="15">
        <v>0.499522821195885</v>
      </c>
      <c r="AZ497" s="1">
        <v>1281.02099635633</v>
      </c>
      <c r="BA497" s="1">
        <v>0.0772533385195259</v>
      </c>
      <c r="BB497" s="1">
        <v>1329.76937426147</v>
      </c>
      <c r="BC497" s="15">
        <v>0.079695931957733</v>
      </c>
      <c r="BD497" s="1">
        <v>16757.1767436206</v>
      </c>
      <c r="BE497" s="15">
        <v>0.57594349600708</v>
      </c>
      <c r="BF497" s="1">
        <v>0.237562306024658</v>
      </c>
      <c r="BG497" s="1">
        <v>0.136352502971124</v>
      </c>
      <c r="BH497" s="1">
        <v>0.0333907945821612</v>
      </c>
      <c r="BI497" s="1">
        <v>0.0167509004149772</v>
      </c>
    </row>
    <row r="498" ht="15.75" customHeight="1">
      <c r="A498" s="1" t="s">
        <v>1858</v>
      </c>
      <c r="B498" s="1" t="s">
        <v>1145</v>
      </c>
      <c r="C498" s="1">
        <v>45.9</v>
      </c>
      <c r="D498" s="1">
        <v>25.1981262808062</v>
      </c>
      <c r="E498" s="1">
        <v>1026.9313976</v>
      </c>
      <c r="F498" s="1">
        <v>0.0196933791742966</v>
      </c>
      <c r="G498" s="1">
        <v>0.0135778205416037</v>
      </c>
      <c r="H498" s="1" t="e">
        <v>#N/A</v>
      </c>
      <c r="I498" s="1">
        <v>0.032339555429111</v>
      </c>
      <c r="J498" s="1">
        <v>0.915993720695965</v>
      </c>
      <c r="K498" s="1">
        <v>0.0374250309411107</v>
      </c>
      <c r="L498" s="1">
        <v>0.551265389746228</v>
      </c>
      <c r="M498" s="1">
        <v>0.0140723768666959</v>
      </c>
      <c r="N498" s="1">
        <v>0.143428181686287</v>
      </c>
      <c r="O498" s="1">
        <v>65996.1471988258</v>
      </c>
      <c r="P498" s="15">
        <v>0.212216704777377</v>
      </c>
      <c r="Q498" s="1">
        <v>0.159005184323138</v>
      </c>
      <c r="R498" s="1">
        <v>0.628778110899486</v>
      </c>
      <c r="S498" s="1">
        <v>10.7605062005424</v>
      </c>
      <c r="T498" s="1">
        <v>92896.2118634103</v>
      </c>
      <c r="U498" s="15">
        <v>105.235124001199</v>
      </c>
      <c r="V498" s="1">
        <v>300986.818810262</v>
      </c>
      <c r="W498" s="15">
        <v>0.761693769389849</v>
      </c>
      <c r="X498" s="1">
        <v>0.0974912253800432</v>
      </c>
      <c r="Y498" s="1">
        <v>0.140815005230108</v>
      </c>
      <c r="Z498" s="1">
        <v>0.238306230610151</v>
      </c>
      <c r="AA498" s="1">
        <v>300.986818810262</v>
      </c>
      <c r="AB498" s="1">
        <v>7966.10169785308</v>
      </c>
      <c r="AC498" s="15">
        <v>767.656677303251</v>
      </c>
      <c r="AD498" s="1">
        <v>229854.426085034</v>
      </c>
      <c r="AE498" s="15" t="e">
        <v>#N/A</v>
      </c>
      <c r="AF498" s="1">
        <v>44249.6859266348</v>
      </c>
      <c r="AG498" s="15">
        <v>73100.3442495116</v>
      </c>
      <c r="AH498" s="15">
        <v>41.3179712438339</v>
      </c>
      <c r="AI498" s="1">
        <v>23.0796274776572</v>
      </c>
      <c r="AJ498" s="1">
        <v>25.8203063453066</v>
      </c>
      <c r="AK498" s="1">
        <v>1.69671228119922</v>
      </c>
      <c r="AL498" s="1">
        <v>0.989818943588942</v>
      </c>
      <c r="AM498" s="1">
        <v>1.33342456244357</v>
      </c>
      <c r="AN498" s="1">
        <v>1155.8211237615</v>
      </c>
      <c r="AO498" s="15">
        <v>1.0337457059895</v>
      </c>
      <c r="AP498" s="1">
        <v>2249.23879423511</v>
      </c>
      <c r="AQ498" s="15">
        <v>3098.4429363405</v>
      </c>
      <c r="AR498" s="15">
        <v>8702.78723670022</v>
      </c>
      <c r="AS498" s="15">
        <v>982.632321748383</v>
      </c>
      <c r="AT498" s="1">
        <v>566.3335373319</v>
      </c>
      <c r="AU498" s="1">
        <v>15599.4348263561</v>
      </c>
      <c r="AV498" s="15">
        <v>7146.04226573085</v>
      </c>
      <c r="AW498" s="15">
        <v>0.42025288833608</v>
      </c>
      <c r="AX498" s="1">
        <v>7798.27344971965</v>
      </c>
      <c r="AY498" s="15">
        <v>0.430845055802269</v>
      </c>
      <c r="AZ498" s="1">
        <v>1477.32022182786</v>
      </c>
      <c r="BA498" s="1">
        <v>0.0823840436571009</v>
      </c>
      <c r="BB498" s="1">
        <v>1145.22806820042</v>
      </c>
      <c r="BC498" s="15">
        <v>0.0665180121897035</v>
      </c>
      <c r="BD498" s="1">
        <v>17566.8640054788</v>
      </c>
      <c r="BE498" s="15">
        <v>0.54184543850204</v>
      </c>
      <c r="BF498" s="1">
        <v>0.240585640564186</v>
      </c>
      <c r="BG498" s="1">
        <v>0.162503145085187</v>
      </c>
      <c r="BH498" s="1">
        <v>0.0381067282485313</v>
      </c>
      <c r="BI498" s="1">
        <v>0.0169590476000552</v>
      </c>
    </row>
    <row r="499" ht="15.75" customHeight="1">
      <c r="A499" s="1" t="s">
        <v>1943</v>
      </c>
      <c r="B499" s="1" t="s">
        <v>1147</v>
      </c>
      <c r="C499" s="1">
        <v>29.25</v>
      </c>
      <c r="D499" s="1">
        <v>99.7275672429924</v>
      </c>
      <c r="E499" s="1">
        <v>2043.0650765</v>
      </c>
      <c r="F499" s="1">
        <v>0.0122672074320194</v>
      </c>
      <c r="G499" s="1">
        <v>0.0471273035236153</v>
      </c>
      <c r="H499" s="1" t="e">
        <v>#N/A</v>
      </c>
      <c r="I499" s="1">
        <v>0.0817218404613634</v>
      </c>
      <c r="J499" s="1">
        <v>0.779287668627648</v>
      </c>
      <c r="K499" s="1">
        <v>0.0833322036911258</v>
      </c>
      <c r="L499" s="1">
        <v>0.785161595119825</v>
      </c>
      <c r="M499" s="1">
        <v>0.0297453904413697</v>
      </c>
      <c r="N499" s="1">
        <v>0.184212432173674</v>
      </c>
      <c r="O499" s="1">
        <v>70188.8590678173</v>
      </c>
      <c r="P499" s="15">
        <v>0.21644333428604</v>
      </c>
      <c r="Q499" s="1">
        <v>0.13187826824526</v>
      </c>
      <c r="R499" s="1">
        <v>0.6516783974687</v>
      </c>
      <c r="S499" s="1">
        <v>18.0371983292804</v>
      </c>
      <c r="T499" s="1">
        <v>96099.7816607676</v>
      </c>
      <c r="U499" s="15">
        <v>123.935408360309</v>
      </c>
      <c r="V499" s="1">
        <v>238983.225946205</v>
      </c>
      <c r="W499" s="15">
        <v>0.731803989370654</v>
      </c>
      <c r="X499" s="1">
        <v>0.210186230125659</v>
      </c>
      <c r="Y499" s="1">
        <v>0.0580097805036874</v>
      </c>
      <c r="Z499" s="1">
        <v>0.268196010629346</v>
      </c>
      <c r="AA499" s="1">
        <v>238.983225946205</v>
      </c>
      <c r="AB499" s="1">
        <v>7009.40783273185</v>
      </c>
      <c r="AC499" s="15">
        <v>704.843160437626</v>
      </c>
      <c r="AD499" s="1">
        <v>167698.614033469</v>
      </c>
      <c r="AE499" s="15" t="e">
        <v>#N/A</v>
      </c>
      <c r="AF499" s="1">
        <v>41125.7866801163</v>
      </c>
      <c r="AG499" s="15">
        <v>63689.9581053213</v>
      </c>
      <c r="AH499" s="15">
        <v>48.3533091184111</v>
      </c>
      <c r="AI499" s="1">
        <v>26.3117288843203</v>
      </c>
      <c r="AJ499" s="1">
        <v>31.1819995146964</v>
      </c>
      <c r="AK499" s="1">
        <v>1.92313140434002</v>
      </c>
      <c r="AL499" s="1">
        <v>1.11914600648942</v>
      </c>
      <c r="AM499" s="1">
        <v>1.54997804499641</v>
      </c>
      <c r="AN499" s="1">
        <v>548.847032773408</v>
      </c>
      <c r="AO499" s="15">
        <v>1.00961854069249</v>
      </c>
      <c r="AP499" s="1">
        <v>2077.79973840691</v>
      </c>
      <c r="AQ499" s="15">
        <v>2815.18475556988</v>
      </c>
      <c r="AR499" s="15">
        <v>9346.28187576481</v>
      </c>
      <c r="AS499" s="15">
        <v>1169.92058402502</v>
      </c>
      <c r="AT499" s="1">
        <v>493.191292382213</v>
      </c>
      <c r="AU499" s="1">
        <v>15902.3782461488</v>
      </c>
      <c r="AV499" s="15">
        <v>7851.36575468299</v>
      </c>
      <c r="AW499" s="15">
        <v>0.4616432883548</v>
      </c>
      <c r="AX499" s="1">
        <v>6597.00095074984</v>
      </c>
      <c r="AY499" s="15">
        <v>0.383198233153726</v>
      </c>
      <c r="AZ499" s="1">
        <v>1141.8917382899</v>
      </c>
      <c r="BA499" s="1">
        <v>0.0660567351800322</v>
      </c>
      <c r="BB499" s="1">
        <v>1528.81929028733</v>
      </c>
      <c r="BC499" s="15">
        <v>0.0891017433010357</v>
      </c>
      <c r="BD499" s="1">
        <v>17119.0777340101</v>
      </c>
      <c r="BE499" s="15">
        <v>0.534766586834529</v>
      </c>
      <c r="BF499" s="1">
        <v>0.238920707799716</v>
      </c>
      <c r="BG499" s="1">
        <v>0.179468202161264</v>
      </c>
      <c r="BH499" s="1">
        <v>0.0332275184725601</v>
      </c>
      <c r="BI499" s="1">
        <v>0.0136169847319309</v>
      </c>
    </row>
    <row r="500" ht="15.75" customHeight="1">
      <c r="A500" s="1" t="s">
        <v>1499</v>
      </c>
      <c r="B500" s="1" t="s">
        <v>1150</v>
      </c>
      <c r="C500" s="1">
        <v>6.6</v>
      </c>
      <c r="D500" s="1">
        <v>284.287819795684</v>
      </c>
      <c r="E500" s="1">
        <v>1406.42551365</v>
      </c>
      <c r="F500" s="1">
        <v>0.0218000893215804</v>
      </c>
      <c r="G500" s="1">
        <v>0.397162269347389</v>
      </c>
      <c r="H500" s="1" t="e">
        <v>#N/A</v>
      </c>
      <c r="I500" s="1">
        <v>0.162832720457622</v>
      </c>
      <c r="J500" s="1">
        <v>0.371686884326768</v>
      </c>
      <c r="K500" s="1">
        <v>0.0902628574885598</v>
      </c>
      <c r="L500" s="1">
        <v>0.919350174429497</v>
      </c>
      <c r="M500" s="1">
        <v>0.0789668374926447</v>
      </c>
      <c r="N500" s="1">
        <v>0.19507495582114</v>
      </c>
      <c r="O500" s="1">
        <v>74193.6264037249</v>
      </c>
      <c r="P500" s="15">
        <v>0.226312554009791</v>
      </c>
      <c r="Q500" s="1">
        <v>0.179105776795651</v>
      </c>
      <c r="R500" s="1">
        <v>0.594581669194558</v>
      </c>
      <c r="S500" s="1">
        <v>19.4110967654874</v>
      </c>
      <c r="T500" s="1">
        <v>96111.8323153552</v>
      </c>
      <c r="U500" s="15">
        <v>95.9522597339961</v>
      </c>
      <c r="V500" s="1">
        <v>241017.565601669</v>
      </c>
      <c r="W500" s="15">
        <v>0.697617016167572</v>
      </c>
      <c r="X500" s="1">
        <v>0.239579232253039</v>
      </c>
      <c r="Y500" s="1">
        <v>0.0628037515793889</v>
      </c>
      <c r="Z500" s="1">
        <v>0.302382983832428</v>
      </c>
      <c r="AA500" s="1">
        <v>241.017565601669</v>
      </c>
      <c r="AB500" s="1">
        <v>8683.48819860731</v>
      </c>
      <c r="AC500" s="15">
        <v>769.361108710146</v>
      </c>
      <c r="AD500" s="1">
        <v>141373.191535653</v>
      </c>
      <c r="AE500" s="15" t="e">
        <v>#N/A</v>
      </c>
      <c r="AF500" s="1">
        <v>37510.6401144652</v>
      </c>
      <c r="AG500" s="15">
        <v>53843.6462584167</v>
      </c>
      <c r="AH500" s="15">
        <v>64.902078025652</v>
      </c>
      <c r="AI500" s="1">
        <v>28.9488241640461</v>
      </c>
      <c r="AJ500" s="1">
        <v>41.4309983427635</v>
      </c>
      <c r="AK500" s="1">
        <v>1.70488005011847</v>
      </c>
      <c r="AL500" s="1">
        <v>0.9966967796524</v>
      </c>
      <c r="AM500" s="1">
        <v>1.33199874235269</v>
      </c>
      <c r="AN500" s="1">
        <v>0.0</v>
      </c>
      <c r="AO500" s="1">
        <v>1.09968278213593</v>
      </c>
      <c r="AP500" s="1">
        <v>3639.48370697278</v>
      </c>
      <c r="AQ500" s="15">
        <v>3704.84041417688</v>
      </c>
      <c r="AR500" s="15">
        <v>10944.9406869412</v>
      </c>
      <c r="AS500" s="15">
        <v>1385.32100249204</v>
      </c>
      <c r="AT500" s="1">
        <v>583.722360361206</v>
      </c>
      <c r="AU500" s="1">
        <v>20258.3081709441</v>
      </c>
      <c r="AV500" s="15">
        <v>9723.39610475963</v>
      </c>
      <c r="AW500" s="15">
        <v>0.464046705281748</v>
      </c>
      <c r="AX500" s="1">
        <v>7593.42701737688</v>
      </c>
      <c r="AY500" s="15">
        <v>0.353703652314387</v>
      </c>
      <c r="AZ500" s="1">
        <v>1345.66095205454</v>
      </c>
      <c r="BA500" s="1">
        <v>0.0615379435504285</v>
      </c>
      <c r="BB500" s="1">
        <v>2646.65838970602</v>
      </c>
      <c r="BC500" s="15">
        <v>0.120711698868108</v>
      </c>
      <c r="BD500" s="1">
        <v>21309.1424638971</v>
      </c>
      <c r="BE500" s="15">
        <v>0.538194880309999</v>
      </c>
      <c r="BF500" s="1">
        <v>0.203277877932342</v>
      </c>
      <c r="BG500" s="1">
        <v>0.20302489235264</v>
      </c>
      <c r="BH500" s="1">
        <v>0.0282202973265435</v>
      </c>
      <c r="BI500" s="1">
        <v>0.0272820520784762</v>
      </c>
    </row>
    <row r="501" ht="15.75" customHeight="1">
      <c r="A501" s="1" t="s">
        <v>1687</v>
      </c>
      <c r="B501" s="1" t="s">
        <v>1152</v>
      </c>
      <c r="C501" s="1">
        <v>67.0</v>
      </c>
      <c r="D501" s="1">
        <v>28.7149712206286</v>
      </c>
      <c r="E501" s="1">
        <v>1616.0167617</v>
      </c>
      <c r="F501" s="1">
        <v>0.0126527388534553</v>
      </c>
      <c r="G501" s="1">
        <v>0.0178868631559762</v>
      </c>
      <c r="H501" s="1" t="e">
        <v>#N/A</v>
      </c>
      <c r="I501" s="1">
        <v>0.0501237215830328</v>
      </c>
      <c r="J501" s="1">
        <v>0.879140246786156</v>
      </c>
      <c r="K501" s="1">
        <v>0.0458522768989907</v>
      </c>
      <c r="L501" s="1">
        <v>0.506911124657262</v>
      </c>
      <c r="M501" s="1">
        <v>0.0124620863928748</v>
      </c>
      <c r="N501" s="1">
        <v>0.141822872114857</v>
      </c>
      <c r="O501" s="1">
        <v>67471.8707904254</v>
      </c>
      <c r="P501" s="15">
        <v>0.201582688438071</v>
      </c>
      <c r="Q501" s="1">
        <v>0.158583071223405</v>
      </c>
      <c r="R501" s="1">
        <v>0.639834240338524</v>
      </c>
      <c r="S501" s="1">
        <v>13.6065008728455</v>
      </c>
      <c r="T501" s="1">
        <v>94670.1696316704</v>
      </c>
      <c r="U501" s="15">
        <v>132.769045622205</v>
      </c>
      <c r="V501" s="1">
        <v>281089.505855216</v>
      </c>
      <c r="W501" s="15">
        <v>0.785300248152805</v>
      </c>
      <c r="X501" s="1">
        <v>0.125770288469536</v>
      </c>
      <c r="Y501" s="1">
        <v>0.0889294633776592</v>
      </c>
      <c r="Z501" s="1">
        <v>0.214699751847195</v>
      </c>
      <c r="AA501" s="1">
        <v>281.089505855216</v>
      </c>
      <c r="AB501" s="1">
        <v>7433.33558456617</v>
      </c>
      <c r="AC501" s="15">
        <v>739.586578447802</v>
      </c>
      <c r="AD501" s="1">
        <v>212544.357888122</v>
      </c>
      <c r="AE501" s="15" t="e">
        <v>#N/A</v>
      </c>
      <c r="AF501" s="1">
        <v>45979.4457927934</v>
      </c>
      <c r="AG501" s="15">
        <v>76974.735636866</v>
      </c>
      <c r="AH501" s="15">
        <v>45.4058154876991</v>
      </c>
      <c r="AI501" s="1">
        <v>23.8499316878359</v>
      </c>
      <c r="AJ501" s="1">
        <v>28.333234707118</v>
      </c>
      <c r="AK501" s="1">
        <v>2.04216227264272</v>
      </c>
      <c r="AL501" s="1">
        <v>1.26842472873587</v>
      </c>
      <c r="AM501" s="1">
        <v>1.66505481137618</v>
      </c>
      <c r="AN501" s="1">
        <v>1088.17320319754</v>
      </c>
      <c r="AO501" s="15">
        <v>1.01354519420009</v>
      </c>
      <c r="AP501" s="1">
        <v>1891.34624710496</v>
      </c>
      <c r="AQ501" s="15">
        <v>3277.61772342513</v>
      </c>
      <c r="AR501" s="15">
        <v>8503.12270897778</v>
      </c>
      <c r="AS501" s="15">
        <v>1022.44030455591</v>
      </c>
      <c r="AT501" s="1">
        <v>502.786036789163</v>
      </c>
      <c r="AU501" s="1">
        <v>15197.3130208529</v>
      </c>
      <c r="AV501" s="15">
        <v>6441.25943924448</v>
      </c>
      <c r="AW501" s="15">
        <v>0.397968025709791</v>
      </c>
      <c r="AX501" s="1">
        <v>7435.96297181253</v>
      </c>
      <c r="AY501" s="15">
        <v>0.459656580949845</v>
      </c>
      <c r="AZ501" s="1">
        <v>1319.33552666344</v>
      </c>
      <c r="BA501" s="1">
        <v>0.0812297919106422</v>
      </c>
      <c r="BB501" s="1">
        <v>988.931815523721</v>
      </c>
      <c r="BC501" s="15">
        <v>0.0611456014314125</v>
      </c>
      <c r="BD501" s="1">
        <v>16185.4897532442</v>
      </c>
      <c r="BE501" s="15">
        <v>0.551664913863469</v>
      </c>
      <c r="BF501" s="1">
        <v>0.232248357306026</v>
      </c>
      <c r="BG501" s="1">
        <v>0.157978230345217</v>
      </c>
      <c r="BH501" s="1">
        <v>0.0414532819224384</v>
      </c>
      <c r="BI501" s="1">
        <v>0.0166552165628492</v>
      </c>
    </row>
    <row r="502" ht="15.75" customHeight="1">
      <c r="A502" s="1" t="s">
        <v>1874</v>
      </c>
      <c r="B502" s="1" t="s">
        <v>1154</v>
      </c>
      <c r="C502" s="1">
        <v>63.85</v>
      </c>
      <c r="D502" s="1">
        <v>16.493924144289</v>
      </c>
      <c r="E502" s="1">
        <v>962.34346845</v>
      </c>
      <c r="F502" s="1">
        <v>0.0200624313729171</v>
      </c>
      <c r="G502" s="1">
        <v>0.00915851106731308</v>
      </c>
      <c r="H502" s="1" t="e">
        <v>#N/A</v>
      </c>
      <c r="I502" s="1">
        <v>0.0217897015809495</v>
      </c>
      <c r="J502" s="1">
        <v>0.949557868213651</v>
      </c>
      <c r="K502" s="1">
        <v>0.0255969177190008</v>
      </c>
      <c r="L502" s="1">
        <v>0.198699090807043</v>
      </c>
      <c r="M502" s="1">
        <v>0.015225221927646</v>
      </c>
      <c r="N502" s="1">
        <v>0.107929553618705</v>
      </c>
      <c r="O502" s="1">
        <v>71781.7760909542</v>
      </c>
      <c r="P502" s="15">
        <v>0.172519672214318</v>
      </c>
      <c r="Q502" s="1">
        <v>0.147808813215726</v>
      </c>
      <c r="R502" s="1">
        <v>0.679671514569957</v>
      </c>
      <c r="S502" s="1">
        <v>8.55061035562848</v>
      </c>
      <c r="T502" s="1">
        <v>90368.4874427002</v>
      </c>
      <c r="U502" s="15">
        <v>136.061254819786</v>
      </c>
      <c r="V502" s="1">
        <v>252178.711921719</v>
      </c>
      <c r="W502" s="15">
        <v>0.881000085817467</v>
      </c>
      <c r="X502" s="1">
        <v>0.0715283912950176</v>
      </c>
      <c r="Y502" s="1">
        <v>0.0474715228875153</v>
      </c>
      <c r="Z502" s="1">
        <v>0.118999914182533</v>
      </c>
      <c r="AA502" s="1">
        <v>252.178711921719</v>
      </c>
      <c r="AB502" s="1">
        <v>5725.49555396736</v>
      </c>
      <c r="AC502" s="15">
        <v>670.573797356769</v>
      </c>
      <c r="AD502" s="1">
        <v>187525.644157555</v>
      </c>
      <c r="AE502" s="15" t="e">
        <v>#N/A</v>
      </c>
      <c r="AF502" s="1">
        <v>52340.7372570182</v>
      </c>
      <c r="AG502" s="15">
        <v>97862.3120695549</v>
      </c>
      <c r="AH502" s="15">
        <v>34.5445473918094</v>
      </c>
      <c r="AI502" s="1">
        <v>21.7283606141989</v>
      </c>
      <c r="AJ502" s="1">
        <v>23.5776957970598</v>
      </c>
      <c r="AK502" s="1">
        <v>1.11807139487164</v>
      </c>
      <c r="AL502" s="1">
        <v>0.707709670466572</v>
      </c>
      <c r="AM502" s="1">
        <v>0.938411890132921</v>
      </c>
      <c r="AN502" s="1">
        <v>2219.14164538329</v>
      </c>
      <c r="AO502" s="15">
        <v>1.0558720344583</v>
      </c>
      <c r="AP502" s="1">
        <v>1813.82577294511</v>
      </c>
      <c r="AQ502" s="15">
        <v>2592.04007485774</v>
      </c>
      <c r="AR502" s="15">
        <v>8580.00983713124</v>
      </c>
      <c r="AS502" s="15">
        <v>720.535298189148</v>
      </c>
      <c r="AT502" s="1">
        <v>535.506151800494</v>
      </c>
      <c r="AU502" s="1">
        <v>14241.9171349237</v>
      </c>
      <c r="AV502" s="15">
        <v>7341.88919960377</v>
      </c>
      <c r="AW502" s="15">
        <v>0.439786574012501</v>
      </c>
      <c r="AX502" s="1">
        <v>7275.66699874032</v>
      </c>
      <c r="AY502" s="15">
        <v>0.434668886597448</v>
      </c>
      <c r="AZ502" s="1">
        <v>1515.36317658483</v>
      </c>
      <c r="BA502" s="1">
        <v>0.0903709768524403</v>
      </c>
      <c r="BB502" s="1">
        <v>586.578191592288</v>
      </c>
      <c r="BC502" s="15">
        <v>0.0351735625247407</v>
      </c>
      <c r="BD502" s="1">
        <v>16719.4975665212</v>
      </c>
      <c r="BE502" s="15">
        <v>0.564700924086682</v>
      </c>
      <c r="BF502" s="1">
        <v>0.242995481345154</v>
      </c>
      <c r="BG502" s="1">
        <v>0.122839974398733</v>
      </c>
      <c r="BH502" s="1">
        <v>0.0386069953356628</v>
      </c>
      <c r="BI502" s="1">
        <v>0.0308566248337684</v>
      </c>
    </row>
    <row r="503" ht="15.75" customHeight="1">
      <c r="A503" s="1" t="s">
        <v>1501</v>
      </c>
      <c r="B503" s="1" t="s">
        <v>1156</v>
      </c>
      <c r="C503" s="1">
        <v>85.35</v>
      </c>
      <c r="D503" s="1">
        <v>23.8665439636121</v>
      </c>
      <c r="E503" s="1">
        <v>1753.5427398</v>
      </c>
      <c r="F503" s="1">
        <v>0.0176268025501436</v>
      </c>
      <c r="G503" s="1">
        <v>0.0177747082880437</v>
      </c>
      <c r="H503" s="1">
        <v>0.00508262092682342</v>
      </c>
      <c r="I503" s="1">
        <v>0.0402334308815461</v>
      </c>
      <c r="J503" s="1">
        <v>0.884248794595249</v>
      </c>
      <c r="K503" s="1">
        <v>0.047956125142089</v>
      </c>
      <c r="L503" s="1">
        <v>0.562139099551939</v>
      </c>
      <c r="M503" s="1">
        <v>0.0154042477503083</v>
      </c>
      <c r="N503" s="1">
        <v>0.159255371895142</v>
      </c>
      <c r="O503" s="1">
        <v>68772.2316888548</v>
      </c>
      <c r="P503" s="15">
        <v>0.196669196668795</v>
      </c>
      <c r="Q503" s="1">
        <v>0.164623890061895</v>
      </c>
      <c r="R503" s="1">
        <v>0.63870691326931</v>
      </c>
      <c r="S503" s="1">
        <v>14.9752482437055</v>
      </c>
      <c r="T503" s="1">
        <v>94589.5854864389</v>
      </c>
      <c r="U503" s="15">
        <v>136.049481955452</v>
      </c>
      <c r="V503" s="1">
        <v>283584.391536825</v>
      </c>
      <c r="W503" s="15">
        <v>0.802131209381138</v>
      </c>
      <c r="X503" s="1">
        <v>0.130145771439511</v>
      </c>
      <c r="Y503" s="1">
        <v>0.0677230191793512</v>
      </c>
      <c r="Z503" s="1">
        <v>0.197868790618862</v>
      </c>
      <c r="AA503" s="1">
        <v>283.584391536825</v>
      </c>
      <c r="AB503" s="1">
        <v>7178.12204647811</v>
      </c>
      <c r="AC503" s="15">
        <v>788.07590578466</v>
      </c>
      <c r="AD503" s="1">
        <v>208345.491043541</v>
      </c>
      <c r="AE503" s="15" t="e">
        <v>#N/A</v>
      </c>
      <c r="AF503" s="1">
        <v>44683.6965413867</v>
      </c>
      <c r="AG503" s="15">
        <v>72538.0878168746</v>
      </c>
      <c r="AH503" s="15">
        <v>39.6980789225948</v>
      </c>
      <c r="AI503" s="1">
        <v>23.2596307007193</v>
      </c>
      <c r="AJ503" s="1">
        <v>27.1639722829485</v>
      </c>
      <c r="AK503" s="1">
        <v>1.81541064784602</v>
      </c>
      <c r="AL503" s="1">
        <v>1.28582622302441</v>
      </c>
      <c r="AM503" s="1">
        <v>1.5810182534878</v>
      </c>
      <c r="AN503" s="1">
        <v>1318.94650469928</v>
      </c>
      <c r="AO503" s="15">
        <v>1.12515659757015</v>
      </c>
      <c r="AP503" s="1">
        <v>1877.31433730293</v>
      </c>
      <c r="AQ503" s="15">
        <v>3244.24347258787</v>
      </c>
      <c r="AR503" s="15">
        <v>8658.55259007357</v>
      </c>
      <c r="AS503" s="15">
        <v>1137.1150330373</v>
      </c>
      <c r="AT503" s="1">
        <v>562.34145944596</v>
      </c>
      <c r="AU503" s="1">
        <v>15479.5668924476</v>
      </c>
      <c r="AV503" s="15">
        <v>6493.71952388217</v>
      </c>
      <c r="AW503" s="15">
        <v>0.40853567104909</v>
      </c>
      <c r="AX503" s="1">
        <v>7293.65619389099</v>
      </c>
      <c r="AY503" s="15">
        <v>0.443106475700084</v>
      </c>
      <c r="AZ503" s="1">
        <v>1299.48887508663</v>
      </c>
      <c r="BA503" s="1">
        <v>0.0786539942135377</v>
      </c>
      <c r="BB503" s="1">
        <v>1126.83618986762</v>
      </c>
      <c r="BC503" s="15">
        <v>0.0697038590348942</v>
      </c>
      <c r="BD503" s="1">
        <v>16213.7007827274</v>
      </c>
      <c r="BE503" s="15">
        <v>0.55739382516755</v>
      </c>
      <c r="BF503" s="1">
        <v>0.231708883787821</v>
      </c>
      <c r="BG503" s="1">
        <v>0.153326722199611</v>
      </c>
      <c r="BH503" s="1">
        <v>0.0377143342514401</v>
      </c>
      <c r="BI503" s="1">
        <v>0.0198562345935772</v>
      </c>
    </row>
    <row r="504" ht="15.75" customHeight="1">
      <c r="A504" s="1" t="s">
        <v>1519</v>
      </c>
      <c r="B504" s="1" t="s">
        <v>1158</v>
      </c>
      <c r="C504" s="1">
        <v>14.5</v>
      </c>
      <c r="D504" s="1">
        <v>239.982611215482</v>
      </c>
      <c r="E504" s="1">
        <v>2840.5339795</v>
      </c>
      <c r="F504" s="1">
        <v>0.00875504945409315</v>
      </c>
      <c r="G504" s="1">
        <v>0.28482871910786</v>
      </c>
      <c r="H504" s="1">
        <v>0.00223780016323744</v>
      </c>
      <c r="I504" s="1">
        <v>0.101493759486144</v>
      </c>
      <c r="J504" s="1">
        <v>0.481901409030352</v>
      </c>
      <c r="K504" s="1">
        <v>0.13834505817887</v>
      </c>
      <c r="L504" s="1">
        <v>0.983424209151446</v>
      </c>
      <c r="M504" s="1">
        <v>0.0520430421163177</v>
      </c>
      <c r="N504" s="1">
        <v>0.211688761485891</v>
      </c>
      <c r="O504" s="1">
        <v>71934.8082566942</v>
      </c>
      <c r="P504" s="15">
        <v>0.230674338670885</v>
      </c>
      <c r="Q504" s="1">
        <v>0.179541549342041</v>
      </c>
      <c r="R504" s="1">
        <v>0.589784111987074</v>
      </c>
      <c r="S504" s="1">
        <v>32.5048590065972</v>
      </c>
      <c r="T504" s="1">
        <v>98797.85429122</v>
      </c>
      <c r="U504" s="15">
        <v>110.603883548859</v>
      </c>
      <c r="V504" s="1">
        <v>192071.420351759</v>
      </c>
      <c r="W504" s="15">
        <v>0.695126649630382</v>
      </c>
      <c r="X504" s="1">
        <v>0.237460621673839</v>
      </c>
      <c r="Y504" s="1">
        <v>0.0674127286957784</v>
      </c>
      <c r="Z504" s="1">
        <v>0.304873350369618</v>
      </c>
      <c r="AA504" s="1">
        <v>192.071420351759</v>
      </c>
      <c r="AB504" s="1">
        <v>6230.77728614793</v>
      </c>
      <c r="AC504" s="15">
        <v>652.221931112442</v>
      </c>
      <c r="AD504" s="1">
        <v>103919.628598258</v>
      </c>
      <c r="AE504" s="15" t="e">
        <v>#N/A</v>
      </c>
      <c r="AF504" s="1">
        <v>34870.9085109839</v>
      </c>
      <c r="AG504" s="15">
        <v>50222.1721324186</v>
      </c>
      <c r="AH504" s="15">
        <v>54.9510954055163</v>
      </c>
      <c r="AI504" s="1">
        <v>29.1965138179131</v>
      </c>
      <c r="AJ504" s="1">
        <v>36.3678490847023</v>
      </c>
      <c r="AK504" s="1">
        <v>2.31422567127752</v>
      </c>
      <c r="AL504" s="1">
        <v>1.58893676643692</v>
      </c>
      <c r="AM504" s="1">
        <v>1.91757934371175</v>
      </c>
      <c r="AN504" s="1">
        <v>110.170189041388</v>
      </c>
      <c r="AO504" s="1">
        <v>1.07817307452101</v>
      </c>
      <c r="AP504" s="1">
        <v>2759.24567618784</v>
      </c>
      <c r="AQ504" s="15">
        <v>3942.07669836467</v>
      </c>
      <c r="AR504" s="15">
        <v>10398.8650015021</v>
      </c>
      <c r="AS504" s="15">
        <v>1470.45008778076</v>
      </c>
      <c r="AT504" s="1">
        <v>666.709892987569</v>
      </c>
      <c r="AU504" s="1">
        <v>19237.3473568229</v>
      </c>
      <c r="AV504" s="15">
        <v>10440.1991397769</v>
      </c>
      <c r="AW504" s="15">
        <v>0.529450656030126</v>
      </c>
      <c r="AX504" s="1">
        <v>5555.81624865226</v>
      </c>
      <c r="AY504" s="15">
        <v>0.277576258872109</v>
      </c>
      <c r="AZ504" s="1">
        <v>1056.13999953985</v>
      </c>
      <c r="BA504" s="1">
        <v>0.0525224439891517</v>
      </c>
      <c r="BB504" s="1">
        <v>2805.53267944155</v>
      </c>
      <c r="BC504" s="15">
        <v>0.140450641137714</v>
      </c>
      <c r="BD504" s="1">
        <v>19857.6880674106</v>
      </c>
      <c r="BE504" s="15">
        <v>0.551300989546807</v>
      </c>
      <c r="BF504" s="1">
        <v>0.222357037161063</v>
      </c>
      <c r="BG504" s="1">
        <v>0.179265723253728</v>
      </c>
      <c r="BH504" s="1">
        <v>0.02807815227588</v>
      </c>
      <c r="BI504" s="1">
        <v>0.018998097762523</v>
      </c>
    </row>
    <row r="505" ht="15.75" customHeight="1">
      <c r="A505" s="1" t="s">
        <v>1520</v>
      </c>
      <c r="B505" s="1" t="s">
        <v>1160</v>
      </c>
      <c r="C505" s="1">
        <v>28.1</v>
      </c>
      <c r="D505" s="1">
        <v>186.992280384116</v>
      </c>
      <c r="E505" s="1">
        <v>5013.47763015</v>
      </c>
      <c r="F505" s="1">
        <v>0.0364987965894209</v>
      </c>
      <c r="G505" s="1">
        <v>0.0568600058821548</v>
      </c>
      <c r="H505" s="1">
        <v>0.00246373054351871</v>
      </c>
      <c r="I505" s="1">
        <v>0.0541836236838439</v>
      </c>
      <c r="J505" s="1">
        <v>0.792258044441751</v>
      </c>
      <c r="K505" s="1">
        <v>0.0586425849351499</v>
      </c>
      <c r="L505" s="1">
        <v>0.315765626970962</v>
      </c>
      <c r="M505" s="1">
        <v>0.0311551722015407</v>
      </c>
      <c r="N505" s="1">
        <v>0.15405418205826</v>
      </c>
      <c r="O505" s="1">
        <v>82543.8526862723</v>
      </c>
      <c r="P505" s="15">
        <v>0.174333151845354</v>
      </c>
      <c r="Q505" s="1">
        <v>0.170360765644158</v>
      </c>
      <c r="R505" s="1">
        <v>0.655306082510488</v>
      </c>
      <c r="S505" s="1">
        <v>35.9632856257665</v>
      </c>
      <c r="T505" s="1">
        <v>110408.319996249</v>
      </c>
      <c r="U505" s="15">
        <v>153.464428161843</v>
      </c>
      <c r="V505" s="1">
        <v>340322.180404134</v>
      </c>
      <c r="W505" s="15">
        <v>0.793405171412116</v>
      </c>
      <c r="X505" s="1">
        <v>0.168082850463342</v>
      </c>
      <c r="Y505" s="1">
        <v>0.0385119781245417</v>
      </c>
      <c r="Z505" s="1">
        <v>0.206594828587884</v>
      </c>
      <c r="AA505" s="1">
        <v>340.322180404134</v>
      </c>
      <c r="AB505" s="1">
        <v>11472.6731209687</v>
      </c>
      <c r="AC505" s="15">
        <v>1101.84372984521</v>
      </c>
      <c r="AD505" s="1">
        <v>251166.827711898</v>
      </c>
      <c r="AE505" s="15" t="e">
        <v>#N/A</v>
      </c>
      <c r="AF505" s="1">
        <v>52174.2801513265</v>
      </c>
      <c r="AG505" s="15">
        <v>94032.6418002667</v>
      </c>
      <c r="AH505" s="15">
        <v>69.1503572283322</v>
      </c>
      <c r="AI505" s="1">
        <v>30.8769776661939</v>
      </c>
      <c r="AJ505" s="1">
        <v>39.1880195028012</v>
      </c>
      <c r="AK505" s="1">
        <v>2.10645735078019</v>
      </c>
      <c r="AL505" s="1">
        <v>1.42163468412279</v>
      </c>
      <c r="AM505" s="1">
        <v>1.7262861429423</v>
      </c>
      <c r="AN505" s="1">
        <v>0.0</v>
      </c>
      <c r="AO505" s="15">
        <v>0.83765141122289</v>
      </c>
      <c r="AP505" s="1">
        <v>1938.5220153479</v>
      </c>
      <c r="AQ505" s="15">
        <v>2791.54643861077</v>
      </c>
      <c r="AR505" s="15">
        <v>9640.69914002067</v>
      </c>
      <c r="AS505" s="15">
        <v>1236.93560946725</v>
      </c>
      <c r="AT505" s="1">
        <v>542.260226943241</v>
      </c>
      <c r="AU505" s="1">
        <v>16149.9634303898</v>
      </c>
      <c r="AV505" s="15">
        <v>4317.79159642905</v>
      </c>
      <c r="AW505" s="15">
        <v>0.265897358847338</v>
      </c>
      <c r="AX505" s="1">
        <v>9833.85081966865</v>
      </c>
      <c r="AY505" s="15">
        <v>0.592162437404775</v>
      </c>
      <c r="AZ505" s="1">
        <v>1513.17609236574</v>
      </c>
      <c r="BA505" s="1">
        <v>0.0942837352172331</v>
      </c>
      <c r="BB505" s="1">
        <v>774.084295143476</v>
      </c>
      <c r="BC505" s="15">
        <v>0.0476564685266117</v>
      </c>
      <c r="BD505" s="1">
        <v>16438.9028036069</v>
      </c>
      <c r="BE505" s="15">
        <v>0.592224840150533</v>
      </c>
      <c r="BF505" s="1">
        <v>0.23921540064061</v>
      </c>
      <c r="BG505" s="1">
        <v>0.12221514242254</v>
      </c>
      <c r="BH505" s="1">
        <v>0.0302086771739</v>
      </c>
      <c r="BI505" s="1">
        <v>0.0161359396124167</v>
      </c>
    </row>
    <row r="506" ht="15.75" customHeight="1">
      <c r="A506" s="1" t="s">
        <v>1947</v>
      </c>
      <c r="B506" s="1" t="s">
        <v>1162</v>
      </c>
      <c r="C506" s="1">
        <v>36.1</v>
      </c>
      <c r="D506" s="1">
        <v>32.1736155699907</v>
      </c>
      <c r="E506" s="1">
        <v>966.30247175</v>
      </c>
      <c r="F506" s="1">
        <v>0.0146774553753116</v>
      </c>
      <c r="G506" s="1">
        <v>0.0140465327773464</v>
      </c>
      <c r="H506" s="1" t="e">
        <v>#N/A</v>
      </c>
      <c r="I506" s="1">
        <v>0.0342414663348285</v>
      </c>
      <c r="J506" s="1">
        <v>0.911970705670617</v>
      </c>
      <c r="K506" s="1">
        <v>0.0376254816792671</v>
      </c>
      <c r="L506" s="1">
        <v>0.509914780703736</v>
      </c>
      <c r="M506" s="1">
        <v>0.0171074017989907</v>
      </c>
      <c r="N506" s="1">
        <v>0.138882577689716</v>
      </c>
      <c r="O506" s="1">
        <v>67008.9301204778</v>
      </c>
      <c r="P506" s="15">
        <v>0.18216918034309</v>
      </c>
      <c r="Q506" s="1">
        <v>0.146721929095121</v>
      </c>
      <c r="R506" s="1">
        <v>0.67110889056179</v>
      </c>
      <c r="S506" s="1">
        <v>10.0782491149966</v>
      </c>
      <c r="T506" s="1">
        <v>87743.5927553562</v>
      </c>
      <c r="U506" s="15">
        <v>107.389679671985</v>
      </c>
      <c r="V506" s="1">
        <v>281058.686529226</v>
      </c>
      <c r="W506" s="15">
        <v>0.782817538639574</v>
      </c>
      <c r="X506" s="1">
        <v>0.10619682209416</v>
      </c>
      <c r="Y506" s="1">
        <v>0.110985639266266</v>
      </c>
      <c r="Z506" s="1">
        <v>0.217182461360426</v>
      </c>
      <c r="AA506" s="1">
        <v>281.058686529227</v>
      </c>
      <c r="AB506" s="1">
        <v>7103.63695703752</v>
      </c>
      <c r="AC506" s="15">
        <v>748.903504499392</v>
      </c>
      <c r="AD506" s="1">
        <v>213571.890599501</v>
      </c>
      <c r="AE506" s="15" t="e">
        <v>#N/A</v>
      </c>
      <c r="AF506" s="1">
        <v>44548.8236008169</v>
      </c>
      <c r="AG506" s="15">
        <v>73816.871537408</v>
      </c>
      <c r="AH506" s="15">
        <v>42.3215226975196</v>
      </c>
      <c r="AI506" s="1">
        <v>23.1421251401448</v>
      </c>
      <c r="AJ506" s="1">
        <v>26.7385410877395</v>
      </c>
      <c r="AK506" s="1">
        <v>1.82665426051882</v>
      </c>
      <c r="AL506" s="1">
        <v>1.03231010148196</v>
      </c>
      <c r="AM506" s="1">
        <v>1.43969992042455</v>
      </c>
      <c r="AN506" s="1">
        <v>1147.66951283026</v>
      </c>
      <c r="AO506" s="1">
        <v>1.01704924744046</v>
      </c>
      <c r="AP506" s="1">
        <v>2162.64808493697</v>
      </c>
      <c r="AQ506" s="15">
        <v>3012.80262144792</v>
      </c>
      <c r="AR506" s="15">
        <v>8539.88928751801</v>
      </c>
      <c r="AS506" s="15">
        <v>902.846065807965</v>
      </c>
      <c r="AT506" s="15">
        <v>516.004163372358</v>
      </c>
      <c r="AU506" s="1">
        <v>15134.1902230832</v>
      </c>
      <c r="AV506" s="15">
        <v>7150.01700285024</v>
      </c>
      <c r="AW506" s="15">
        <v>0.436354926094878</v>
      </c>
      <c r="AX506" s="1">
        <v>7162.54973919766</v>
      </c>
      <c r="AY506" s="15">
        <v>0.417205214193371</v>
      </c>
      <c r="AZ506" s="1">
        <v>1390.27080801923</v>
      </c>
      <c r="BA506" s="1">
        <v>0.0805302861331487</v>
      </c>
      <c r="BB506" s="1">
        <v>1098.56758411284</v>
      </c>
      <c r="BC506" s="15">
        <v>0.0659095735485592</v>
      </c>
      <c r="BD506" s="1">
        <v>16801.40513418</v>
      </c>
      <c r="BE506" s="15">
        <v>0.554475960708821</v>
      </c>
      <c r="BF506" s="1">
        <v>0.230963651503041</v>
      </c>
      <c r="BG506" s="1">
        <v>0.157439304983186</v>
      </c>
      <c r="BH506" s="1">
        <v>0.0371503965789016</v>
      </c>
      <c r="BI506" s="1">
        <v>0.0199706862260509</v>
      </c>
    </row>
    <row r="507" ht="15.75" customHeight="1">
      <c r="A507" s="1" t="s">
        <v>1910</v>
      </c>
      <c r="B507" s="1" t="s">
        <v>1164</v>
      </c>
      <c r="C507" s="1">
        <v>28.55</v>
      </c>
      <c r="D507" s="1">
        <v>102.094805140126</v>
      </c>
      <c r="E507" s="1">
        <v>2393.45131365</v>
      </c>
      <c r="F507" s="1">
        <v>0.0260912697324948</v>
      </c>
      <c r="G507" s="1">
        <v>0.0759484483531109</v>
      </c>
      <c r="H507" s="1" t="e">
        <v>#N/A</v>
      </c>
      <c r="I507" s="1">
        <v>0.0997975255036209</v>
      </c>
      <c r="J507" s="1">
        <v>0.729122123580626</v>
      </c>
      <c r="K507" s="1">
        <v>0.0710330871695466</v>
      </c>
      <c r="L507" s="1">
        <v>0.463060240371967</v>
      </c>
      <c r="M507" s="1">
        <v>0.0317270930749644</v>
      </c>
      <c r="N507" s="1">
        <v>0.153603926174169</v>
      </c>
      <c r="O507" s="1">
        <v>75939.659506569</v>
      </c>
      <c r="P507" s="15">
        <v>0.183519554200817</v>
      </c>
      <c r="Q507" s="1">
        <v>0.15210779810525</v>
      </c>
      <c r="R507" s="1">
        <v>0.664372647693933</v>
      </c>
      <c r="S507" s="1">
        <v>21.1463295515907</v>
      </c>
      <c r="T507" s="1">
        <v>102628.996872083</v>
      </c>
      <c r="U507" s="15">
        <v>134.799110153062</v>
      </c>
      <c r="V507" s="1">
        <v>284393.408555265</v>
      </c>
      <c r="W507" s="15">
        <v>0.720995230812043</v>
      </c>
      <c r="X507" s="1">
        <v>0.222433352447957</v>
      </c>
      <c r="Y507" s="1">
        <v>0.0565714167400005</v>
      </c>
      <c r="Z507" s="1">
        <v>0.279004769187957</v>
      </c>
      <c r="AA507" s="1">
        <v>284.393408555265</v>
      </c>
      <c r="AB507" s="1">
        <v>9017.42848367631</v>
      </c>
      <c r="AC507" s="15">
        <v>830.287123939635</v>
      </c>
      <c r="AD507" s="1">
        <v>212038.09685514</v>
      </c>
      <c r="AE507" s="15" t="e">
        <v>#N/A</v>
      </c>
      <c r="AF507" s="1">
        <v>47156.0987360723</v>
      </c>
      <c r="AG507" s="15">
        <v>78560.3032981446</v>
      </c>
      <c r="AH507" s="15">
        <v>58.0249053644122</v>
      </c>
      <c r="AI507" s="1">
        <v>28.2176358093091</v>
      </c>
      <c r="AJ507" s="1">
        <v>37.1627351128548</v>
      </c>
      <c r="AK507" s="1">
        <v>2.13857108725108</v>
      </c>
      <c r="AL507" s="1">
        <v>1.46272315696458</v>
      </c>
      <c r="AM507" s="1">
        <v>1.84215900472669</v>
      </c>
      <c r="AN507" s="1">
        <v>314.565793841795</v>
      </c>
      <c r="AO507" s="15">
        <v>0.850287522743349</v>
      </c>
      <c r="AP507" s="1">
        <v>2016.41054717762</v>
      </c>
      <c r="AQ507" s="15">
        <v>2810.63036633956</v>
      </c>
      <c r="AR507" s="15">
        <v>9296.94798473512</v>
      </c>
      <c r="AS507" s="15">
        <v>1045.64002565125</v>
      </c>
      <c r="AT507" s="1">
        <v>474.153328303696</v>
      </c>
      <c r="AU507" s="1">
        <v>15643.7822522073</v>
      </c>
      <c r="AV507" s="15">
        <v>5427.11781605886</v>
      </c>
      <c r="AW507" s="15">
        <v>0.332810737515536</v>
      </c>
      <c r="AX507" s="1">
        <v>8425.78077795225</v>
      </c>
      <c r="AY507" s="15">
        <v>0.507111723161576</v>
      </c>
      <c r="AZ507" s="1">
        <v>1439.73135666282</v>
      </c>
      <c r="BA507" s="1">
        <v>0.0857988922744132</v>
      </c>
      <c r="BB507" s="1">
        <v>1218.30196724355</v>
      </c>
      <c r="BC507" s="15">
        <v>0.0742786470389668</v>
      </c>
      <c r="BD507" s="1">
        <v>16510.9319179175</v>
      </c>
      <c r="BE507" s="15">
        <v>0.570789484058639</v>
      </c>
      <c r="BF507" s="1">
        <v>0.228555808452847</v>
      </c>
      <c r="BG507" s="1">
        <v>0.15025167227342</v>
      </c>
      <c r="BH507" s="1">
        <v>0.032520805671445</v>
      </c>
      <c r="BI507" s="1">
        <v>0.0178822295436494</v>
      </c>
    </row>
    <row r="508" ht="15.75" customHeight="1">
      <c r="A508" s="1" t="s">
        <v>1522</v>
      </c>
      <c r="B508" s="1" t="s">
        <v>1166</v>
      </c>
      <c r="C508" s="1">
        <v>27.85</v>
      </c>
      <c r="D508" s="1">
        <v>196.872097160405</v>
      </c>
      <c r="E508" s="1">
        <v>5216.8460729</v>
      </c>
      <c r="F508" s="1">
        <v>0.0551551159744784</v>
      </c>
      <c r="G508" s="1">
        <v>0.0883476501816924</v>
      </c>
      <c r="H508" s="1">
        <v>0.0025597411862988</v>
      </c>
      <c r="I508" s="1">
        <v>0.0618769620366986</v>
      </c>
      <c r="J508" s="1">
        <v>0.73131026115617</v>
      </c>
      <c r="K508" s="1">
        <v>0.0619652990375867</v>
      </c>
      <c r="L508" s="1">
        <v>0.271381894639389</v>
      </c>
      <c r="M508" s="1">
        <v>0.041776895085079</v>
      </c>
      <c r="N508" s="1">
        <v>0.149512516697865</v>
      </c>
      <c r="O508" s="1">
        <v>84462.1584763636</v>
      </c>
      <c r="P508" s="15">
        <v>0.171569925714914</v>
      </c>
      <c r="Q508" s="1">
        <v>0.178466158476324</v>
      </c>
      <c r="R508" s="1">
        <v>0.649963915808762</v>
      </c>
      <c r="S508" s="1">
        <v>38.3760593628285</v>
      </c>
      <c r="T508" s="1">
        <v>113096.22140959</v>
      </c>
      <c r="U508" s="15">
        <v>157.542393741889</v>
      </c>
      <c r="V508" s="1">
        <v>363922.893156137</v>
      </c>
      <c r="W508" s="15">
        <v>0.786581695521085</v>
      </c>
      <c r="X508" s="1">
        <v>0.18442521430465</v>
      </c>
      <c r="Y508" s="1">
        <v>0.0289930901742653</v>
      </c>
      <c r="Z508" s="1">
        <v>0.213418304478915</v>
      </c>
      <c r="AA508" s="1">
        <v>363.922893156137</v>
      </c>
      <c r="AB508" s="1">
        <v>12967.4953707028</v>
      </c>
      <c r="AC508" s="15">
        <v>1141.87592699828</v>
      </c>
      <c r="AD508" s="1">
        <v>284139.556081136</v>
      </c>
      <c r="AE508" s="15" t="e">
        <v>#N/A</v>
      </c>
      <c r="AF508" s="1">
        <v>57275.8116736388</v>
      </c>
      <c r="AG508" s="15">
        <v>108498.009280505</v>
      </c>
      <c r="AH508" s="15">
        <v>74.1168274273562</v>
      </c>
      <c r="AI508" s="1">
        <v>33.2684072293512</v>
      </c>
      <c r="AJ508" s="1">
        <v>42.4558001669465</v>
      </c>
      <c r="AK508" s="1">
        <v>2.02666427387691</v>
      </c>
      <c r="AL508" s="1">
        <v>1.29836009635217</v>
      </c>
      <c r="AM508" s="1">
        <v>1.59566588468828</v>
      </c>
      <c r="AN508" s="1">
        <v>99.6578992814699</v>
      </c>
      <c r="AO508" s="15">
        <v>0.799433745170242</v>
      </c>
      <c r="AP508" s="1">
        <v>1980.2286841784</v>
      </c>
      <c r="AQ508" s="15">
        <v>2778.07326773274</v>
      </c>
      <c r="AR508" s="15">
        <v>9989.18134075429</v>
      </c>
      <c r="AS508" s="15">
        <v>1274.79987018346</v>
      </c>
      <c r="AT508" s="1">
        <v>550.809577922366</v>
      </c>
      <c r="AU508" s="1">
        <v>16573.0927407712</v>
      </c>
      <c r="AV508" s="15">
        <v>3527.21312073688</v>
      </c>
      <c r="AW508" s="15">
        <v>0.210576241261722</v>
      </c>
      <c r="AX508" s="1">
        <v>11286.5115940004</v>
      </c>
      <c r="AY508" s="15">
        <v>0.663272911594812</v>
      </c>
      <c r="AZ508" s="1">
        <v>1366.31235304012</v>
      </c>
      <c r="BA508" s="1">
        <v>0.0814662866836166</v>
      </c>
      <c r="BB508" s="1">
        <v>745.180690519191</v>
      </c>
      <c r="BC508" s="15">
        <v>0.044684560458183</v>
      </c>
      <c r="BD508" s="1">
        <v>16925.2177582965</v>
      </c>
      <c r="BE508" s="15">
        <v>0.594328576506314</v>
      </c>
      <c r="BF508" s="1">
        <v>0.23435262652903</v>
      </c>
      <c r="BG508" s="1">
        <v>0.121693750888457</v>
      </c>
      <c r="BH508" s="1">
        <v>0.0314996533383022</v>
      </c>
      <c r="BI508" s="1">
        <v>0.0181253927378973</v>
      </c>
    </row>
    <row r="509" ht="15.75" customHeight="1">
      <c r="A509" s="1" t="s">
        <v>1523</v>
      </c>
      <c r="B509" s="1" t="s">
        <v>1168</v>
      </c>
      <c r="C509" s="1">
        <v>11.6</v>
      </c>
      <c r="D509" s="1">
        <v>220.411673271241</v>
      </c>
      <c r="E509" s="1">
        <v>1977.56976665</v>
      </c>
      <c r="F509" s="1">
        <v>0.0144683531736077</v>
      </c>
      <c r="G509" s="1">
        <v>0.122655203027824</v>
      </c>
      <c r="H509" s="1" t="e">
        <v>#N/A</v>
      </c>
      <c r="I509" s="1">
        <v>0.0663962421484531</v>
      </c>
      <c r="J509" s="1">
        <v>0.677625475051958</v>
      </c>
      <c r="K509" s="1">
        <v>0.120800097837152</v>
      </c>
      <c r="L509" s="1">
        <v>0.937063604545817</v>
      </c>
      <c r="M509" s="1">
        <v>0.0351074089220095</v>
      </c>
      <c r="N509" s="1">
        <v>0.193354105014785</v>
      </c>
      <c r="O509" s="1">
        <v>70390.4644356943</v>
      </c>
      <c r="P509" s="15">
        <v>0.226942321155972</v>
      </c>
      <c r="Q509" s="1">
        <v>0.167262509886006</v>
      </c>
      <c r="R509" s="1">
        <v>0.605795168958023</v>
      </c>
      <c r="S509" s="1">
        <v>19.9728499999378</v>
      </c>
      <c r="T509" s="1">
        <v>96732.908853733</v>
      </c>
      <c r="U509" s="15">
        <v>118.70648078757</v>
      </c>
      <c r="V509" s="1">
        <v>183352.464532379</v>
      </c>
      <c r="W509" s="15">
        <v>0.699413613630876</v>
      </c>
      <c r="X509" s="1">
        <v>0.227620909527905</v>
      </c>
      <c r="Y509" s="1">
        <v>0.0729654768412196</v>
      </c>
      <c r="Z509" s="1">
        <v>0.300586386369124</v>
      </c>
      <c r="AA509" s="1">
        <v>183.352464532379</v>
      </c>
      <c r="AB509" s="1">
        <v>5491.00051139781</v>
      </c>
      <c r="AC509" s="15">
        <v>579.0528151327</v>
      </c>
      <c r="AD509" s="1">
        <v>120791.052762104</v>
      </c>
      <c r="AE509" s="15" t="e">
        <v>#N/A</v>
      </c>
      <c r="AF509" s="1">
        <v>36389.1238051726</v>
      </c>
      <c r="AG509" s="15">
        <v>53724.6940515888</v>
      </c>
      <c r="AH509" s="15">
        <v>50.4273972959238</v>
      </c>
      <c r="AI509" s="1">
        <v>26.5544061094951</v>
      </c>
      <c r="AJ509" s="1">
        <v>33.4529535256522</v>
      </c>
      <c r="AK509" s="1">
        <v>1.8723568509375</v>
      </c>
      <c r="AL509" s="1">
        <v>1.21046026942505</v>
      </c>
      <c r="AM509" s="1">
        <v>1.48960464724755</v>
      </c>
      <c r="AN509" s="1">
        <v>78.8807118872223</v>
      </c>
      <c r="AO509" s="15">
        <v>0.924324483253032</v>
      </c>
      <c r="AP509" s="1">
        <v>2220.9808905707</v>
      </c>
      <c r="AQ509" s="15">
        <v>3486.49167062245</v>
      </c>
      <c r="AR509" s="15">
        <v>10168.3325238957</v>
      </c>
      <c r="AS509" s="15">
        <v>1187.35579173909</v>
      </c>
      <c r="AT509" s="1">
        <v>508.918091018794</v>
      </c>
      <c r="AU509" s="1">
        <v>17572.0789678467</v>
      </c>
      <c r="AV509" s="15">
        <v>9833.37454520456</v>
      </c>
      <c r="AW509" s="15">
        <v>0.55137460380335</v>
      </c>
      <c r="AX509" s="1">
        <v>4796.36562917405</v>
      </c>
      <c r="AY509" s="15">
        <v>0.260875984943336</v>
      </c>
      <c r="AZ509" s="1">
        <v>939.457447895285</v>
      </c>
      <c r="BA509" s="1">
        <v>0.0515826763507332</v>
      </c>
      <c r="BB509" s="1">
        <v>2485.1916099108</v>
      </c>
      <c r="BC509" s="15">
        <v>0.136166734923986</v>
      </c>
      <c r="BD509" s="1">
        <v>18054.3892321847</v>
      </c>
      <c r="BE509" s="15">
        <v>0.552881741046406</v>
      </c>
      <c r="BF509" s="1">
        <v>0.239822946680873</v>
      </c>
      <c r="BG509" s="1">
        <v>0.15757042575627</v>
      </c>
      <c r="BH509" s="1">
        <v>0.0345256697651078</v>
      </c>
      <c r="BI509" s="1">
        <v>0.0151992167513433</v>
      </c>
    </row>
    <row r="510" ht="15.75" customHeight="1">
      <c r="A510" s="1" t="s">
        <v>1956</v>
      </c>
      <c r="B510" s="1" t="s">
        <v>1170</v>
      </c>
      <c r="C510" s="1">
        <v>74.55</v>
      </c>
      <c r="D510" s="1">
        <v>8.80608811434526</v>
      </c>
      <c r="E510" s="1">
        <v>557.39561845</v>
      </c>
      <c r="F510" s="1" t="e">
        <v>#N/A</v>
      </c>
      <c r="G510" s="1">
        <v>0.0265412081135625</v>
      </c>
      <c r="H510" s="1" t="e">
        <v>#N/A</v>
      </c>
      <c r="I510" s="1">
        <v>0.0714870818467994</v>
      </c>
      <c r="J510" s="1">
        <v>0.886393185905201</v>
      </c>
      <c r="K510" s="1">
        <v>0.0400496660234604</v>
      </c>
      <c r="L510" s="1">
        <v>0.65792660521927</v>
      </c>
      <c r="M510" s="1">
        <v>0.0362771158327155</v>
      </c>
      <c r="N510" s="1">
        <v>0.169804861711457</v>
      </c>
      <c r="O510" s="1">
        <v>62490.8083330472</v>
      </c>
      <c r="P510" s="15">
        <v>0.217126128391666</v>
      </c>
      <c r="Q510" s="1">
        <v>0.17459799262897</v>
      </c>
      <c r="R510" s="1">
        <v>0.608275878979364</v>
      </c>
      <c r="S510" s="1">
        <v>7.87058256441341</v>
      </c>
      <c r="T510" s="1">
        <v>76290.4195536204</v>
      </c>
      <c r="U510" s="15">
        <v>81.7378019829954</v>
      </c>
      <c r="V510" s="1">
        <v>273096.378875922</v>
      </c>
      <c r="W510" s="15">
        <v>0.827967793069409</v>
      </c>
      <c r="X510" s="1">
        <v>0.0738617478395739</v>
      </c>
      <c r="Y510" s="1">
        <v>0.0981704590910169</v>
      </c>
      <c r="Z510" s="1">
        <v>0.172032206930591</v>
      </c>
      <c r="AA510" s="1">
        <v>273.096378875922</v>
      </c>
      <c r="AB510" s="1">
        <v>6458.14854090552</v>
      </c>
      <c r="AC510" s="15">
        <v>696.241290125627</v>
      </c>
      <c r="AD510" s="1">
        <v>190450.240618577</v>
      </c>
      <c r="AE510" s="15" t="e">
        <v>#N/A</v>
      </c>
      <c r="AF510" s="1">
        <v>42591.2699325492</v>
      </c>
      <c r="AG510" s="15">
        <v>66213.4723110848</v>
      </c>
      <c r="AH510" s="15">
        <v>38.5627010181784</v>
      </c>
      <c r="AI510" s="1">
        <v>21.1713065867681</v>
      </c>
      <c r="AJ510" s="1">
        <v>25.7194304443038</v>
      </c>
      <c r="AK510" s="1">
        <v>1.3684652620326</v>
      </c>
      <c r="AL510" s="1">
        <v>0.907737469121569</v>
      </c>
      <c r="AM510" s="1">
        <v>1.23559465980872</v>
      </c>
      <c r="AN510" s="1">
        <v>2203.33336116844</v>
      </c>
      <c r="AO510" s="15">
        <v>1.41726597697371</v>
      </c>
      <c r="AP510" s="1">
        <v>2595.31537675653</v>
      </c>
      <c r="AQ510" s="15">
        <v>4077.3285208446</v>
      </c>
      <c r="AR510" s="15">
        <v>10095.6483855188</v>
      </c>
      <c r="AS510" s="15">
        <v>1186.08767474426</v>
      </c>
      <c r="AT510" s="1">
        <v>632.443055401632</v>
      </c>
      <c r="AU510" s="1">
        <v>18586.8230132658</v>
      </c>
      <c r="AV510" s="15">
        <v>10230.2628175383</v>
      </c>
      <c r="AW510" s="15">
        <v>0.487160613970436</v>
      </c>
      <c r="AX510" s="1">
        <v>7705.47782886184</v>
      </c>
      <c r="AY510" s="15">
        <v>0.362931843732124</v>
      </c>
      <c r="AZ510" s="1">
        <v>1705.09224351842</v>
      </c>
      <c r="BA510" s="1">
        <v>0.0795088478740413</v>
      </c>
      <c r="BB510" s="1">
        <v>1528.03224767866</v>
      </c>
      <c r="BC510" s="15">
        <v>0.0703986944201608</v>
      </c>
      <c r="BD510" s="1">
        <v>21168.8651375972</v>
      </c>
      <c r="BE510" s="15">
        <v>0.527437663971907</v>
      </c>
      <c r="BF510" s="1">
        <v>0.223889792210921</v>
      </c>
      <c r="BG510" s="1">
        <v>0.172054203176775</v>
      </c>
      <c r="BH510" s="1">
        <v>0.0426482783851807</v>
      </c>
      <c r="BI510" s="1">
        <v>0.0339700622552172</v>
      </c>
    </row>
    <row r="511" ht="15.75" customHeight="1">
      <c r="A511" s="1" t="s">
        <v>1774</v>
      </c>
      <c r="B511" s="1" t="s">
        <v>1174</v>
      </c>
      <c r="C511" s="1">
        <v>67.15</v>
      </c>
      <c r="D511" s="1">
        <v>17.1971202076935</v>
      </c>
      <c r="E511" s="1">
        <v>1079.85390005</v>
      </c>
      <c r="F511" s="1">
        <v>0.00849058738944038</v>
      </c>
      <c r="G511" s="1">
        <v>0.0146716306003226</v>
      </c>
      <c r="H511" s="1" t="e">
        <v>#N/A</v>
      </c>
      <c r="I511" s="1">
        <v>0.0613111431438281</v>
      </c>
      <c r="J511" s="1">
        <v>0.892414210235504</v>
      </c>
      <c r="K511" s="1">
        <v>0.0340895614396091</v>
      </c>
      <c r="L511" s="1">
        <v>0.488182960805808</v>
      </c>
      <c r="M511" s="1">
        <v>0.0189424770764175</v>
      </c>
      <c r="N511" s="1">
        <v>0.151475464685162</v>
      </c>
      <c r="O511" s="1">
        <v>66485.9693853925</v>
      </c>
      <c r="P511" s="15">
        <v>0.215756225217794</v>
      </c>
      <c r="Q511" s="1">
        <v>0.145567269299165</v>
      </c>
      <c r="R511" s="1">
        <v>0.638676505483041</v>
      </c>
      <c r="S511" s="1">
        <v>11.3436611763404</v>
      </c>
      <c r="T511" s="1">
        <v>88475.9230588633</v>
      </c>
      <c r="U511" s="15">
        <v>103.467192937058</v>
      </c>
      <c r="V511" s="1">
        <v>314512.380410234</v>
      </c>
      <c r="W511" s="15">
        <v>0.813963774695324</v>
      </c>
      <c r="X511" s="1">
        <v>0.0814027197600804</v>
      </c>
      <c r="Y511" s="1">
        <v>0.104633505544596</v>
      </c>
      <c r="Z511" s="1">
        <v>0.186036225304676</v>
      </c>
      <c r="AA511" s="1">
        <v>314.512380410234</v>
      </c>
      <c r="AB511" s="1">
        <v>8087.76640950744</v>
      </c>
      <c r="AC511" s="15">
        <v>800.723139454295</v>
      </c>
      <c r="AD511" s="1">
        <v>230279.430437266</v>
      </c>
      <c r="AE511" s="15" t="e">
        <v>#N/A</v>
      </c>
      <c r="AF511" s="1">
        <v>45398.87972374</v>
      </c>
      <c r="AG511" s="15">
        <v>76032.9657638691</v>
      </c>
      <c r="AH511" s="15">
        <v>43.092012398964</v>
      </c>
      <c r="AI511" s="1">
        <v>23.31226255236</v>
      </c>
      <c r="AJ511" s="1">
        <v>26.4504184712343</v>
      </c>
      <c r="AK511" s="1">
        <v>1.84462241972295</v>
      </c>
      <c r="AL511" s="1">
        <v>1.14454063592782</v>
      </c>
      <c r="AM511" s="1">
        <v>1.42396595709861</v>
      </c>
      <c r="AN511" s="1">
        <v>1274.04578381973</v>
      </c>
      <c r="AO511" s="15">
        <v>1.13843146266746</v>
      </c>
      <c r="AP511" s="1">
        <v>2188.2941279284</v>
      </c>
      <c r="AQ511" s="15">
        <v>3071.65680963547</v>
      </c>
      <c r="AR511" s="15">
        <v>9120.44361792274</v>
      </c>
      <c r="AS511" s="15">
        <v>1026.38023481573</v>
      </c>
      <c r="AT511" s="1">
        <v>432.809626356269</v>
      </c>
      <c r="AU511" s="1">
        <v>15839.5844166586</v>
      </c>
      <c r="AV511" s="15">
        <v>7074.93599603096</v>
      </c>
      <c r="AW511" s="15">
        <v>0.401522727152992</v>
      </c>
      <c r="AX511" s="1">
        <v>8114.23477351729</v>
      </c>
      <c r="AY511" s="15">
        <v>0.452205677977454</v>
      </c>
      <c r="AZ511" s="1">
        <v>1573.60243053949</v>
      </c>
      <c r="BA511" s="15">
        <v>0.0877423711086128</v>
      </c>
      <c r="BB511" s="1">
        <v>1042.01787089585</v>
      </c>
      <c r="BC511" s="15">
        <v>0.0585292237686975</v>
      </c>
      <c r="BD511" s="1">
        <v>17804.7910709836</v>
      </c>
      <c r="BE511" s="15">
        <v>0.543618279162338</v>
      </c>
      <c r="BF511" s="1">
        <v>0.232751798977197</v>
      </c>
      <c r="BG511" s="1">
        <v>0.168068968397368</v>
      </c>
      <c r="BH511" s="1">
        <v>0.0396831894104276</v>
      </c>
      <c r="BI511" s="1">
        <v>0.0158777640526699</v>
      </c>
    </row>
    <row r="512" ht="15.75" customHeight="1">
      <c r="A512" s="1" t="s">
        <v>1877</v>
      </c>
      <c r="B512" s="1" t="s">
        <v>1176</v>
      </c>
      <c r="C512" s="1">
        <v>205.45</v>
      </c>
      <c r="D512" s="1">
        <v>7.33000303455958</v>
      </c>
      <c r="E512" s="1">
        <v>1336.78400495</v>
      </c>
      <c r="F512" s="1">
        <v>0.0036090574590589</v>
      </c>
      <c r="G512" s="1">
        <v>0.0162215756310187</v>
      </c>
      <c r="H512" s="1" t="e">
        <v>#N/A</v>
      </c>
      <c r="I512" s="1">
        <v>0.0176483100897808</v>
      </c>
      <c r="J512" s="1">
        <v>0.953785855837095</v>
      </c>
      <c r="K512" s="1">
        <v>0.0243530088030284</v>
      </c>
      <c r="L512" s="1">
        <v>0.747886535660242</v>
      </c>
      <c r="M512" s="1">
        <v>0.0140644296219528</v>
      </c>
      <c r="N512" s="1">
        <v>0.159189519288323</v>
      </c>
      <c r="O512" s="1">
        <v>67949.4573504148</v>
      </c>
      <c r="P512" s="15">
        <v>0.174707635668149</v>
      </c>
      <c r="Q512" s="1">
        <v>0.148509856794161</v>
      </c>
      <c r="R512" s="1">
        <v>0.67678250753769</v>
      </c>
      <c r="S512" s="1">
        <v>15.9495040290937</v>
      </c>
      <c r="T512" s="1">
        <v>91120.1210274821</v>
      </c>
      <c r="U512" s="15">
        <v>108.119269244866</v>
      </c>
      <c r="V512" s="1">
        <v>322003.56699817</v>
      </c>
      <c r="W512" s="15">
        <v>0.668802923045408</v>
      </c>
      <c r="X512" s="1">
        <v>0.110769519773779</v>
      </c>
      <c r="Y512" s="1">
        <v>0.220427557180812</v>
      </c>
      <c r="Z512" s="1">
        <v>0.331197076954591</v>
      </c>
      <c r="AA512" s="1">
        <v>322.003566998171</v>
      </c>
      <c r="AB512" s="1">
        <v>8209.34362571945</v>
      </c>
      <c r="AC512" s="15">
        <v>520.080617680643</v>
      </c>
      <c r="AD512" s="1">
        <v>259824.133258708</v>
      </c>
      <c r="AE512" s="15" t="e">
        <v>#N/A</v>
      </c>
      <c r="AF512" s="1">
        <v>40940.8776345021</v>
      </c>
      <c r="AG512" s="15">
        <v>66569.895943905</v>
      </c>
      <c r="AH512" s="15">
        <v>30.0506924221819</v>
      </c>
      <c r="AI512" s="1">
        <v>20.4038978317238</v>
      </c>
      <c r="AJ512" s="1">
        <v>23.3120529182495</v>
      </c>
      <c r="AK512" s="1">
        <v>1.5083634394701</v>
      </c>
      <c r="AL512" s="1">
        <v>1.15079309067269</v>
      </c>
      <c r="AM512" s="1">
        <v>1.32166565179263</v>
      </c>
      <c r="AN512" s="1">
        <v>100.8393940239</v>
      </c>
      <c r="AO512" s="15">
        <v>0.876635413471956</v>
      </c>
      <c r="AP512" s="1">
        <v>2296.56594867383</v>
      </c>
      <c r="AQ512" s="15">
        <v>3771.78213296215</v>
      </c>
      <c r="AR512" s="15">
        <v>9800.25200816942</v>
      </c>
      <c r="AS512" s="15">
        <v>958.812312425851</v>
      </c>
      <c r="AT512" s="1">
        <v>499.382320575394</v>
      </c>
      <c r="AU512" s="1">
        <v>17326.7947228066</v>
      </c>
      <c r="AV512" s="15">
        <v>8926.16040188795</v>
      </c>
      <c r="AW512" s="15">
        <v>0.493638264278458</v>
      </c>
      <c r="AX512" s="1">
        <v>6787.7798233418</v>
      </c>
      <c r="AY512" s="15">
        <v>0.346241742801107</v>
      </c>
      <c r="AZ512" s="1">
        <v>1282.26799723079</v>
      </c>
      <c r="BA512" s="1">
        <v>0.0674659382064543</v>
      </c>
      <c r="BB512" s="1">
        <v>1685.81344094166</v>
      </c>
      <c r="BC512" s="15">
        <v>0.0926540547016162</v>
      </c>
      <c r="BD512" s="1">
        <v>18682.0216634022</v>
      </c>
      <c r="BE512" s="15">
        <v>0.526863840142821</v>
      </c>
      <c r="BF512" s="1">
        <v>0.259340081035614</v>
      </c>
      <c r="BG512" s="1">
        <v>0.148642033405874</v>
      </c>
      <c r="BH512" s="1">
        <v>0.0422429161878133</v>
      </c>
      <c r="BI512" s="1">
        <v>0.0229111292278773</v>
      </c>
    </row>
    <row r="513" ht="15.75" customHeight="1">
      <c r="A513" s="1" t="s">
        <v>1525</v>
      </c>
      <c r="B513" s="1" t="s">
        <v>1178</v>
      </c>
      <c r="C513" s="1">
        <v>23.75</v>
      </c>
      <c r="D513" s="1">
        <v>316.457993879983</v>
      </c>
      <c r="E513" s="1">
        <v>5456.3599907</v>
      </c>
      <c r="F513" s="1">
        <v>0.122225137646085</v>
      </c>
      <c r="G513" s="1">
        <v>0.0588428918635095</v>
      </c>
      <c r="H513" s="1">
        <v>0.00226421478451381</v>
      </c>
      <c r="I513" s="1">
        <v>0.0654552278356523</v>
      </c>
      <c r="J513" s="1">
        <v>0.690711456180897</v>
      </c>
      <c r="K513" s="1">
        <v>0.0613934449514094</v>
      </c>
      <c r="L513" s="1">
        <v>0.198652169303007</v>
      </c>
      <c r="M513" s="1">
        <v>0.0607036224896556</v>
      </c>
      <c r="N513" s="1">
        <v>0.13594709953275</v>
      </c>
      <c r="O513" s="1">
        <v>89061.3820851653</v>
      </c>
      <c r="P513" s="15">
        <v>0.179311089957448</v>
      </c>
      <c r="Q513" s="1">
        <v>0.139128886893673</v>
      </c>
      <c r="R513" s="1">
        <v>0.68156002314888</v>
      </c>
      <c r="S513" s="1">
        <v>48.5962672736036</v>
      </c>
      <c r="T513" s="1">
        <v>116261.547830048</v>
      </c>
      <c r="U513" s="15">
        <v>158.293682595667</v>
      </c>
      <c r="V513" s="1">
        <v>365447.672972213</v>
      </c>
      <c r="W513" s="15">
        <v>0.814476811853848</v>
      </c>
      <c r="X513" s="1">
        <v>0.158708281179733</v>
      </c>
      <c r="Y513" s="1">
        <v>0.0268149069664187</v>
      </c>
      <c r="Z513" s="1">
        <v>0.185523188146152</v>
      </c>
      <c r="AA513" s="1">
        <v>365.447672972213</v>
      </c>
      <c r="AB513" s="1">
        <v>13588.2017730447</v>
      </c>
      <c r="AC513" s="15">
        <v>1161.13117853267</v>
      </c>
      <c r="AD513" s="1">
        <v>298384.009225328</v>
      </c>
      <c r="AE513" s="15" t="e">
        <v>#N/A</v>
      </c>
      <c r="AF513" s="1">
        <v>67812.1395004743</v>
      </c>
      <c r="AG513" s="15">
        <v>146401.537395269</v>
      </c>
      <c r="AH513" s="15">
        <v>80.1708444051295</v>
      </c>
      <c r="AI513" s="1">
        <v>34.7734213419831</v>
      </c>
      <c r="AJ513" s="1">
        <v>46.129205415328</v>
      </c>
      <c r="AK513" s="1">
        <v>2.01264268653371</v>
      </c>
      <c r="AL513" s="1">
        <v>1.26101845530742</v>
      </c>
      <c r="AM513" s="1">
        <v>1.53227315724102</v>
      </c>
      <c r="AN513" s="1">
        <v>186.066435358081</v>
      </c>
      <c r="AO513" s="1">
        <v>0.656149245341834</v>
      </c>
      <c r="AP513" s="1">
        <v>1975.80445487009</v>
      </c>
      <c r="AQ513" s="15">
        <v>2784.37963109009</v>
      </c>
      <c r="AR513" s="15">
        <v>10511.4900934427</v>
      </c>
      <c r="AS513" s="15">
        <v>1368.52880156869</v>
      </c>
      <c r="AT513" s="1">
        <v>653.934059809395</v>
      </c>
      <c r="AU513" s="1">
        <v>17294.1370407809</v>
      </c>
      <c r="AV513" s="15">
        <v>3315.52918101095</v>
      </c>
      <c r="AW513" s="15">
        <v>0.191392355360056</v>
      </c>
      <c r="AX513" s="1">
        <v>12195.1734575441</v>
      </c>
      <c r="AY513" s="15">
        <v>0.681553205948537</v>
      </c>
      <c r="AZ513" s="1">
        <v>1672.4530820876</v>
      </c>
      <c r="BA513" s="1">
        <v>0.0927955631501467</v>
      </c>
      <c r="BB513" s="1">
        <v>599.475811915069</v>
      </c>
      <c r="BC513" s="15">
        <v>0.0342588755576082</v>
      </c>
      <c r="BD513" s="1">
        <v>17782.6315325577</v>
      </c>
      <c r="BE513" s="15">
        <v>0.6060262972881</v>
      </c>
      <c r="BF513" s="1">
        <v>0.232064651064144</v>
      </c>
      <c r="BG513" s="1">
        <v>0.113731388460897</v>
      </c>
      <c r="BH513" s="1">
        <v>0.0324841519685846</v>
      </c>
      <c r="BI513" s="1">
        <v>0.015693511218275</v>
      </c>
    </row>
    <row r="514" ht="15.75" customHeight="1">
      <c r="A514" s="1" t="s">
        <v>1527</v>
      </c>
      <c r="B514" s="1" t="s">
        <v>1180</v>
      </c>
      <c r="C514" s="1">
        <v>31.3</v>
      </c>
      <c r="D514" s="1">
        <v>229.950405864803</v>
      </c>
      <c r="E514" s="1">
        <v>6975.56921865</v>
      </c>
      <c r="F514" s="1">
        <v>0.0577380299648039</v>
      </c>
      <c r="G514" s="1">
        <v>0.128715134080622</v>
      </c>
      <c r="H514" s="1">
        <v>0.00242550792098762</v>
      </c>
      <c r="I514" s="1">
        <v>0.0709920014266963</v>
      </c>
      <c r="J514" s="1">
        <v>0.67508475632655</v>
      </c>
      <c r="K514" s="1">
        <v>0.0659191238473564</v>
      </c>
      <c r="L514" s="1">
        <v>0.3771344653515</v>
      </c>
      <c r="M514" s="1">
        <v>0.0614970405583198</v>
      </c>
      <c r="N514" s="1">
        <v>0.158061074442152</v>
      </c>
      <c r="O514" s="1">
        <v>85432.049509271</v>
      </c>
      <c r="P514" s="15">
        <v>0.177785504195958</v>
      </c>
      <c r="Q514" s="1">
        <v>0.188953560349291</v>
      </c>
      <c r="R514" s="1">
        <v>0.633260935454751</v>
      </c>
      <c r="S514" s="1">
        <v>53.8231666438827</v>
      </c>
      <c r="T514" s="1">
        <v>113036.586075904</v>
      </c>
      <c r="U514" s="15">
        <v>162.086211566482</v>
      </c>
      <c r="V514" s="1">
        <v>329765.691070754</v>
      </c>
      <c r="W514" s="15">
        <v>0.802749347507499</v>
      </c>
      <c r="X514" s="1">
        <v>0.168237139945177</v>
      </c>
      <c r="Y514" s="1">
        <v>0.0290135125473237</v>
      </c>
      <c r="Z514" s="1">
        <v>0.197250652492501</v>
      </c>
      <c r="AA514" s="1">
        <v>329.765691070754</v>
      </c>
      <c r="AB514" s="1">
        <v>11787.6851798932</v>
      </c>
      <c r="AC514" s="15">
        <v>1062.49251096018</v>
      </c>
      <c r="AD514" s="1">
        <v>254104.750019164</v>
      </c>
      <c r="AE514" s="15" t="e">
        <v>#N/A</v>
      </c>
      <c r="AF514" s="1">
        <v>56112.6465982089</v>
      </c>
      <c r="AG514" s="15">
        <v>100360.893258206</v>
      </c>
      <c r="AH514" s="15">
        <v>74.7759969215537</v>
      </c>
      <c r="AI514" s="1">
        <v>32.5075443061868</v>
      </c>
      <c r="AJ514" s="1">
        <v>42.3646252799437</v>
      </c>
      <c r="AK514" s="1">
        <v>2.36307758205525</v>
      </c>
      <c r="AL514" s="1">
        <v>1.53316589025574</v>
      </c>
      <c r="AM514" s="1">
        <v>1.84999778218576</v>
      </c>
      <c r="AN514" s="1">
        <v>190.720875286142</v>
      </c>
      <c r="AO514" s="1">
        <v>0.852055381478962</v>
      </c>
      <c r="AP514" s="1">
        <v>1891.0698024086</v>
      </c>
      <c r="AQ514" s="15">
        <v>2653.14187572233</v>
      </c>
      <c r="AR514" s="15">
        <v>9874.30423424717</v>
      </c>
      <c r="AS514" s="15">
        <v>1295.26636677094</v>
      </c>
      <c r="AT514" s="1">
        <v>618.90340518125</v>
      </c>
      <c r="AU514" s="1">
        <v>16332.6856843303</v>
      </c>
      <c r="AV514" s="15">
        <v>4108.42328216653</v>
      </c>
      <c r="AW514" s="15">
        <v>0.250294020339575</v>
      </c>
      <c r="AX514" s="1">
        <v>10243.225977022</v>
      </c>
      <c r="AY514" s="15">
        <v>0.608151798148272</v>
      </c>
      <c r="AZ514" s="1">
        <v>1534.160712269</v>
      </c>
      <c r="BA514" s="1">
        <v>0.0936278744264145</v>
      </c>
      <c r="BB514" s="1">
        <v>790.820073287054</v>
      </c>
      <c r="BC514" s="15">
        <v>0.0479263070685047</v>
      </c>
      <c r="BD514" s="1">
        <v>16676.6300447446</v>
      </c>
      <c r="BE514" s="15">
        <v>0.598166767077425</v>
      </c>
      <c r="BF514" s="1">
        <v>0.235854047490073</v>
      </c>
      <c r="BG514" s="1">
        <v>0.114077547930555</v>
      </c>
      <c r="BH514" s="1">
        <v>0.0300956081983182</v>
      </c>
      <c r="BI514" s="1">
        <v>0.0218060293036296</v>
      </c>
    </row>
    <row r="515" ht="15.75" customHeight="1">
      <c r="A515" s="1" t="s">
        <v>1831</v>
      </c>
      <c r="B515" s="1" t="s">
        <v>1183</v>
      </c>
      <c r="C515" s="1">
        <v>136.3</v>
      </c>
      <c r="D515" s="1">
        <v>9.66156046512184</v>
      </c>
      <c r="E515" s="1">
        <v>1012.5801917</v>
      </c>
      <c r="F515" s="1" t="e">
        <v>#N/A</v>
      </c>
      <c r="G515" s="1">
        <v>0.00898824786591219</v>
      </c>
      <c r="H515" s="1" t="e">
        <v>#N/A</v>
      </c>
      <c r="I515" s="1">
        <v>0.0158281103597541</v>
      </c>
      <c r="J515" s="1">
        <v>0.956572133505953</v>
      </c>
      <c r="K515" s="1">
        <v>0.0260451269907495</v>
      </c>
      <c r="L515" s="1">
        <v>0.998874209518678</v>
      </c>
      <c r="M515" s="1" t="e">
        <v>#N/A</v>
      </c>
      <c r="N515" s="1">
        <v>0.187737600243667</v>
      </c>
      <c r="O515" s="1">
        <v>66300.7253311925</v>
      </c>
      <c r="P515" s="15">
        <v>0.252899173052669</v>
      </c>
      <c r="Q515" s="1">
        <v>0.147917175589308</v>
      </c>
      <c r="R515" s="1">
        <v>0.599183651358023</v>
      </c>
      <c r="S515" s="1">
        <v>11.9107089637059</v>
      </c>
      <c r="T515" s="1">
        <v>91113.2869708768</v>
      </c>
      <c r="U515" s="15">
        <v>97.6716299934677</v>
      </c>
      <c r="V515" s="1">
        <v>221138.303746654</v>
      </c>
      <c r="W515" s="15">
        <v>0.611768973663176</v>
      </c>
      <c r="X515" s="1">
        <v>0.0752539281456397</v>
      </c>
      <c r="Y515" s="1">
        <v>0.312977098191184</v>
      </c>
      <c r="Z515" s="1">
        <v>0.388231026336824</v>
      </c>
      <c r="AA515" s="1">
        <v>221.138303746654</v>
      </c>
      <c r="AB515" s="1">
        <v>4582.69847468516</v>
      </c>
      <c r="AC515" s="15">
        <v>378.17369344062</v>
      </c>
      <c r="AD515" s="1">
        <v>152391.120760282</v>
      </c>
      <c r="AE515" s="15" t="e">
        <v>#N/A</v>
      </c>
      <c r="AF515" s="1">
        <v>38850.6155182748</v>
      </c>
      <c r="AG515" s="15">
        <v>58099.9954530056</v>
      </c>
      <c r="AH515" s="15">
        <v>22.6090334557752</v>
      </c>
      <c r="AI515" s="1">
        <v>20.0882096066208</v>
      </c>
      <c r="AJ515" s="1">
        <v>20.8748014544889</v>
      </c>
      <c r="AK515" s="1">
        <v>0.640689572485442</v>
      </c>
      <c r="AL515" s="1">
        <v>0.586804769067936</v>
      </c>
      <c r="AM515" s="1">
        <v>0.61379699034176</v>
      </c>
      <c r="AN515" s="1">
        <v>0.0</v>
      </c>
      <c r="AO515" s="15">
        <v>0.753330480018658</v>
      </c>
      <c r="AP515" s="1">
        <v>2484.82754514069</v>
      </c>
      <c r="AQ515" s="15">
        <v>4822.76484472928</v>
      </c>
      <c r="AR515" s="15">
        <v>10990.1646014986</v>
      </c>
      <c r="AS515" s="15">
        <v>948.672684765101</v>
      </c>
      <c r="AT515" s="1">
        <v>597.654244533451</v>
      </c>
      <c r="AU515" s="1">
        <v>19844.0839206671</v>
      </c>
      <c r="AV515" s="15">
        <v>12361.877764227</v>
      </c>
      <c r="AW515" s="15">
        <v>0.59905894820712</v>
      </c>
      <c r="AX515" s="1">
        <v>4118.75014841934</v>
      </c>
      <c r="AY515" s="15">
        <v>0.201062981510591</v>
      </c>
      <c r="AZ515" s="1">
        <v>1355.05417817958</v>
      </c>
      <c r="BA515" s="1">
        <v>0.062678561676629</v>
      </c>
      <c r="BB515" s="1">
        <v>2860.55148110596</v>
      </c>
      <c r="BC515" s="15">
        <v>0.137199508603856</v>
      </c>
      <c r="BD515" s="1">
        <v>20696.2335719319</v>
      </c>
      <c r="BE515" s="15">
        <v>0.539966824101779</v>
      </c>
      <c r="BF515" s="1">
        <v>0.247214324751611</v>
      </c>
      <c r="BG515" s="1">
        <v>0.145483187272149</v>
      </c>
      <c r="BH515" s="1">
        <v>0.0447306144883613</v>
      </c>
      <c r="BI515" s="1">
        <v>0.0226050493860999</v>
      </c>
    </row>
    <row r="516" ht="15.75" customHeight="1">
      <c r="A516" s="1" t="s">
        <v>1707</v>
      </c>
      <c r="B516" s="1" t="s">
        <v>1185</v>
      </c>
      <c r="C516" s="1">
        <v>55.3</v>
      </c>
      <c r="D516" s="1">
        <v>53.1529481841841</v>
      </c>
      <c r="E516" s="1">
        <v>2312.7731812</v>
      </c>
      <c r="F516" s="1">
        <v>0.0158799257300676</v>
      </c>
      <c r="G516" s="1">
        <v>0.0240469378774415</v>
      </c>
      <c r="H516" s="1" t="e">
        <v>#N/A</v>
      </c>
      <c r="I516" s="1">
        <v>0.0534774711954167</v>
      </c>
      <c r="J516" s="1">
        <v>0.85709425254366</v>
      </c>
      <c r="K516" s="1">
        <v>0.0511340928253252</v>
      </c>
      <c r="L516" s="1">
        <v>0.473163082678817</v>
      </c>
      <c r="M516" s="1">
        <v>0.0329465563235491</v>
      </c>
      <c r="N516" s="1">
        <v>0.14515299926619</v>
      </c>
      <c r="O516" s="1">
        <v>73102.7838486978</v>
      </c>
      <c r="P516" s="15">
        <v>0.174425416068686</v>
      </c>
      <c r="Q516" s="1">
        <v>0.160238189248602</v>
      </c>
      <c r="R516" s="1">
        <v>0.665336394682712</v>
      </c>
      <c r="S516" s="1">
        <v>18.2022375426631</v>
      </c>
      <c r="T516" s="1">
        <v>101056.631576024</v>
      </c>
      <c r="U516" s="15">
        <v>147.919776958363</v>
      </c>
      <c r="V516" s="1">
        <v>296573.44465319</v>
      </c>
      <c r="W516" s="15">
        <v>0.757578284253604</v>
      </c>
      <c r="X516" s="1">
        <v>0.173728804995932</v>
      </c>
      <c r="Y516" s="1">
        <v>0.0686929107504641</v>
      </c>
      <c r="Z516" s="1">
        <v>0.242421715746396</v>
      </c>
      <c r="AA516" s="1">
        <v>296.57344465319</v>
      </c>
      <c r="AB516" s="1">
        <v>8704.75246498418</v>
      </c>
      <c r="AC516" s="15">
        <v>808.408486702492</v>
      </c>
      <c r="AD516" s="1">
        <v>221319.860157956</v>
      </c>
      <c r="AE516" s="15" t="e">
        <v>#N/A</v>
      </c>
      <c r="AF516" s="1">
        <v>46030.0827975345</v>
      </c>
      <c r="AG516" s="15">
        <v>81615.993223099</v>
      </c>
      <c r="AH516" s="15">
        <v>53.9788930270357</v>
      </c>
      <c r="AI516" s="1">
        <v>26.3386271764719</v>
      </c>
      <c r="AJ516" s="1">
        <v>31.6158296958947</v>
      </c>
      <c r="AK516" s="1">
        <v>1.7862906174476</v>
      </c>
      <c r="AL516" s="1">
        <v>1.21491327445636</v>
      </c>
      <c r="AM516" s="1">
        <v>1.51523145011132</v>
      </c>
      <c r="AN516" s="1">
        <v>576.868417683639</v>
      </c>
      <c r="AO516" s="15">
        <v>0.919535215233835</v>
      </c>
      <c r="AP516" s="1">
        <v>1936.01817912675</v>
      </c>
      <c r="AQ516" s="15">
        <v>2740.44836411994</v>
      </c>
      <c r="AR516" s="15">
        <v>8997.85650432983</v>
      </c>
      <c r="AS516" s="15">
        <v>1045.12773783802</v>
      </c>
      <c r="AT516" s="1">
        <v>450.674701467781</v>
      </c>
      <c r="AU516" s="1">
        <v>15170.1254868823</v>
      </c>
      <c r="AV516" s="15">
        <v>5467.90726512862</v>
      </c>
      <c r="AW516" s="15">
        <v>0.350898593286309</v>
      </c>
      <c r="AX516" s="1">
        <v>8271.36368204499</v>
      </c>
      <c r="AY516" s="15">
        <v>0.509629944928321</v>
      </c>
      <c r="AZ516" s="1">
        <v>1230.48608850707</v>
      </c>
      <c r="BA516" s="1">
        <v>0.0779300907175441</v>
      </c>
      <c r="BB516" s="1">
        <v>982.741521696485</v>
      </c>
      <c r="BC516" s="15">
        <v>0.0615413710503395</v>
      </c>
      <c r="BD516" s="1">
        <v>15952.4985573772</v>
      </c>
      <c r="BE516" s="15">
        <v>0.553851263527715</v>
      </c>
      <c r="BF516" s="1">
        <v>0.229055615579378</v>
      </c>
      <c r="BG516" s="1">
        <v>0.154211620070446</v>
      </c>
      <c r="BH516" s="1">
        <v>0.0397781745152624</v>
      </c>
      <c r="BI516" s="1">
        <v>0.0231033263071991</v>
      </c>
    </row>
    <row r="517" ht="15.75" customHeight="1">
      <c r="A517" s="1" t="s">
        <v>1528</v>
      </c>
      <c r="B517" s="1" t="s">
        <v>1187</v>
      </c>
      <c r="C517" s="1">
        <v>26.65</v>
      </c>
      <c r="D517" s="1">
        <v>131.865571948634</v>
      </c>
      <c r="E517" s="1">
        <v>2883.13903565</v>
      </c>
      <c r="F517" s="1">
        <v>0.0228857611957711</v>
      </c>
      <c r="G517" s="1">
        <v>0.0569535597561632</v>
      </c>
      <c r="H517" s="1">
        <v>0.00211680674391412</v>
      </c>
      <c r="I517" s="1">
        <v>0.0858381132761728</v>
      </c>
      <c r="J517" s="1">
        <v>0.767928441577738</v>
      </c>
      <c r="K517" s="1">
        <v>0.0665986387953092</v>
      </c>
      <c r="L517" s="1">
        <v>0.455584148344634</v>
      </c>
      <c r="M517" s="1">
        <v>0.036441634322269</v>
      </c>
      <c r="N517" s="1">
        <v>0.157485412577417</v>
      </c>
      <c r="O517" s="1">
        <v>77597.6517556627</v>
      </c>
      <c r="P517" s="15">
        <v>0.179394926549768</v>
      </c>
      <c r="Q517" s="1">
        <v>0.158910062437256</v>
      </c>
      <c r="R517" s="1">
        <v>0.661695011012976</v>
      </c>
      <c r="S517" s="1">
        <v>25.1336207197754</v>
      </c>
      <c r="T517" s="1">
        <v>101952.001486768</v>
      </c>
      <c r="U517" s="15">
        <v>135.939528191656</v>
      </c>
      <c r="V517" s="1">
        <v>307506.052201232</v>
      </c>
      <c r="W517" s="15">
        <v>0.735538207417405</v>
      </c>
      <c r="X517" s="1">
        <v>0.219793687770732</v>
      </c>
      <c r="Y517" s="1">
        <v>0.044668104811863</v>
      </c>
      <c r="Z517" s="1">
        <v>0.264461792582595</v>
      </c>
      <c r="AA517" s="1">
        <v>307.506052201233</v>
      </c>
      <c r="AB517" s="1">
        <v>10088.4864171812</v>
      </c>
      <c r="AC517" s="15">
        <v>936.165226381978</v>
      </c>
      <c r="AD517" s="1">
        <v>217513.427858774</v>
      </c>
      <c r="AE517" s="15" t="e">
        <v>#N/A</v>
      </c>
      <c r="AF517" s="1">
        <v>48305.8850469076</v>
      </c>
      <c r="AG517" s="15">
        <v>80471.354193421</v>
      </c>
      <c r="AH517" s="15">
        <v>62.3280436837163</v>
      </c>
      <c r="AI517" s="1">
        <v>29.8093789675459</v>
      </c>
      <c r="AJ517" s="1">
        <v>37.5464518154568</v>
      </c>
      <c r="AK517" s="1">
        <v>2.37832919708226</v>
      </c>
      <c r="AL517" s="1">
        <v>1.51265715120164</v>
      </c>
      <c r="AM517" s="1">
        <v>1.95470147579652</v>
      </c>
      <c r="AN517" s="1">
        <v>261.138260482905</v>
      </c>
      <c r="AO517" s="15">
        <v>0.881024359361551</v>
      </c>
      <c r="AP517" s="1">
        <v>2078.25606393246</v>
      </c>
      <c r="AQ517" s="15">
        <v>2845.99151013545</v>
      </c>
      <c r="AR517" s="15">
        <v>9499.55283576024</v>
      </c>
      <c r="AS517" s="15">
        <v>1077.97887270439</v>
      </c>
      <c r="AT517" s="1">
        <v>509.159438150039</v>
      </c>
      <c r="AU517" s="1">
        <v>16010.9387206826</v>
      </c>
      <c r="AV517" s="15">
        <v>4983.90281359419</v>
      </c>
      <c r="AW517" s="15">
        <v>0.302959794111077</v>
      </c>
      <c r="AX517" s="1">
        <v>9264.68395367164</v>
      </c>
      <c r="AY517" s="15">
        <v>0.5479252903064</v>
      </c>
      <c r="AZ517" s="1">
        <v>1333.44413086968</v>
      </c>
      <c r="BA517" s="15">
        <v>0.0794791725040115</v>
      </c>
      <c r="BB517" s="1">
        <v>1171.07379667331</v>
      </c>
      <c r="BC517" s="15">
        <v>0.0696357430655461</v>
      </c>
      <c r="BD517" s="1">
        <v>16753.1046948088</v>
      </c>
      <c r="BE517" s="15">
        <v>0.578627128385074</v>
      </c>
      <c r="BF517" s="1">
        <v>0.237930138096509</v>
      </c>
      <c r="BG517" s="1">
        <v>0.134676321531166</v>
      </c>
      <c r="BH517" s="1">
        <v>0.0316224329064646</v>
      </c>
      <c r="BI517" s="1">
        <v>0.0171439790807875</v>
      </c>
    </row>
    <row r="518" ht="15.75" customHeight="1">
      <c r="A518" s="1" t="s">
        <v>1899</v>
      </c>
      <c r="B518" s="1" t="s">
        <v>1189</v>
      </c>
      <c r="C518" s="1">
        <v>90.4</v>
      </c>
      <c r="D518" s="1">
        <v>34.6799710710469</v>
      </c>
      <c r="E518" s="1">
        <v>2636.6659075</v>
      </c>
      <c r="F518" s="1">
        <v>0.0325146234201111</v>
      </c>
      <c r="G518" s="1">
        <v>0.022670989340405</v>
      </c>
      <c r="H518" s="1">
        <v>0.00508262092682342</v>
      </c>
      <c r="I518" s="1">
        <v>0.0460893634804527</v>
      </c>
      <c r="J518" s="1">
        <v>0.861912030257092</v>
      </c>
      <c r="K518" s="1">
        <v>0.0443946324179997</v>
      </c>
      <c r="L518" s="1">
        <v>0.436965148647738</v>
      </c>
      <c r="M518" s="1">
        <v>0.0361411789325146</v>
      </c>
      <c r="N518" s="1">
        <v>0.167854407658442</v>
      </c>
      <c r="O518" s="1">
        <v>73542.7023448754</v>
      </c>
      <c r="P518" s="15">
        <v>0.213844675561733</v>
      </c>
      <c r="Q518" s="1">
        <v>0.170704654339945</v>
      </c>
      <c r="R518" s="1">
        <v>0.615450670098322</v>
      </c>
      <c r="S518" s="1">
        <v>22.2639620915448</v>
      </c>
      <c r="T518" s="1">
        <v>98002.4363544985</v>
      </c>
      <c r="U518" s="15">
        <v>143.646978677598</v>
      </c>
      <c r="V518" s="1">
        <v>291972.952056687</v>
      </c>
      <c r="W518" s="15">
        <v>0.789680157736021</v>
      </c>
      <c r="X518" s="1">
        <v>0.116381361629521</v>
      </c>
      <c r="Y518" s="1">
        <v>0.0939384806344577</v>
      </c>
      <c r="Z518" s="1">
        <v>0.210319842263979</v>
      </c>
      <c r="AA518" s="1">
        <v>291.972952056688</v>
      </c>
      <c r="AB518" s="1">
        <v>7358.46041199666</v>
      </c>
      <c r="AC518" s="15">
        <v>766.323944854966</v>
      </c>
      <c r="AD518" s="1">
        <v>221053.207011491</v>
      </c>
      <c r="AE518" s="15" t="e">
        <v>#N/A</v>
      </c>
      <c r="AF518" s="1">
        <v>50349.7006464118</v>
      </c>
      <c r="AG518" s="15">
        <v>83236.6792309338</v>
      </c>
      <c r="AH518" s="15">
        <v>41.5548965876629</v>
      </c>
      <c r="AI518" s="1">
        <v>22.7045312553619</v>
      </c>
      <c r="AJ518" s="1">
        <v>27.0177251922089</v>
      </c>
      <c r="AK518" s="1">
        <v>2.64367439850435</v>
      </c>
      <c r="AL518" s="1">
        <v>1.78003899941934</v>
      </c>
      <c r="AM518" s="1">
        <v>2.2282702747876</v>
      </c>
      <c r="AN518" s="1">
        <v>998.652758777706</v>
      </c>
      <c r="AO518" s="15">
        <v>0.891431783869811</v>
      </c>
      <c r="AP518" s="1">
        <v>1748.04465874484</v>
      </c>
      <c r="AQ518" s="15">
        <v>2753.99782689381</v>
      </c>
      <c r="AR518" s="15">
        <v>8570.55290384757</v>
      </c>
      <c r="AS518" s="15">
        <v>1048.55848123792</v>
      </c>
      <c r="AT518" s="1">
        <v>426.430661086704</v>
      </c>
      <c r="AU518" s="1">
        <v>14547.5845318108</v>
      </c>
      <c r="AV518" s="15">
        <v>5863.37817189101</v>
      </c>
      <c r="AW518" s="15">
        <v>0.384759492852569</v>
      </c>
      <c r="AX518" s="1">
        <v>7377.27190809898</v>
      </c>
      <c r="AY518" s="15">
        <v>0.473710005123595</v>
      </c>
      <c r="AZ518" s="1">
        <v>1308.91024017593</v>
      </c>
      <c r="BA518" s="1">
        <v>0.0855351071075146</v>
      </c>
      <c r="BB518" s="1">
        <v>856.642191753012</v>
      </c>
      <c r="BC518" s="15">
        <v>0.0559953949169565</v>
      </c>
      <c r="BD518" s="1">
        <v>15406.2025119189</v>
      </c>
      <c r="BE518" s="15">
        <v>0.561434360229364</v>
      </c>
      <c r="BF518" s="1">
        <v>0.232151411834695</v>
      </c>
      <c r="BG518" s="1">
        <v>0.152522845993782</v>
      </c>
      <c r="BH518" s="1">
        <v>0.0355613064563233</v>
      </c>
      <c r="BI518" s="1">
        <v>0.0183300754858349</v>
      </c>
    </row>
    <row r="519" ht="15.75" customHeight="1">
      <c r="A519" s="1" t="s">
        <v>1717</v>
      </c>
      <c r="B519" s="1" t="s">
        <v>1191</v>
      </c>
      <c r="C519" s="1">
        <v>45.2</v>
      </c>
      <c r="D519" s="1">
        <v>58.3708101632876</v>
      </c>
      <c r="E519" s="1">
        <v>2285.1235012</v>
      </c>
      <c r="F519" s="1">
        <v>0.0127186463540319</v>
      </c>
      <c r="G519" s="1">
        <v>0.0530698030699556</v>
      </c>
      <c r="H519" s="1" t="e">
        <v>#N/A</v>
      </c>
      <c r="I519" s="1">
        <v>0.0830333932014512</v>
      </c>
      <c r="J519" s="1">
        <v>0.772019785827465</v>
      </c>
      <c r="K519" s="1">
        <v>0.0808812412510929</v>
      </c>
      <c r="L519" s="1">
        <v>0.774877379349765</v>
      </c>
      <c r="M519" s="1">
        <v>0.0306676590546582</v>
      </c>
      <c r="N519" s="1">
        <v>0.181157973626835</v>
      </c>
      <c r="O519" s="1">
        <v>72377.8541978306</v>
      </c>
      <c r="P519" s="15">
        <v>0.210737222739193</v>
      </c>
      <c r="Q519" s="1">
        <v>0.140927682153709</v>
      </c>
      <c r="R519" s="1">
        <v>0.648335095107099</v>
      </c>
      <c r="S519" s="1">
        <v>19.7193229778449</v>
      </c>
      <c r="T519" s="1">
        <v>95878.8955621351</v>
      </c>
      <c r="U519" s="15">
        <v>126.718521519664</v>
      </c>
      <c r="V519" s="1">
        <v>235033.256941238</v>
      </c>
      <c r="W519" s="15">
        <v>0.726942118608392</v>
      </c>
      <c r="X519" s="1">
        <v>0.187958432412875</v>
      </c>
      <c r="Y519" s="1">
        <v>0.0850994489787328</v>
      </c>
      <c r="Z519" s="1">
        <v>0.273057881391608</v>
      </c>
      <c r="AA519" s="1">
        <v>235.033256941238</v>
      </c>
      <c r="AB519" s="1">
        <v>6516.76134448746</v>
      </c>
      <c r="AC519" s="15">
        <v>645.366529741417</v>
      </c>
      <c r="AD519" s="1">
        <v>168161.312034964</v>
      </c>
      <c r="AE519" s="15" t="e">
        <v>#N/A</v>
      </c>
      <c r="AF519" s="1">
        <v>42265.2007077573</v>
      </c>
      <c r="AG519" s="15">
        <v>65562.5859267849</v>
      </c>
      <c r="AH519" s="15">
        <v>45.0975765383457</v>
      </c>
      <c r="AI519" s="1">
        <v>24.6776502530967</v>
      </c>
      <c r="AJ519" s="1">
        <v>29.7107994708326</v>
      </c>
      <c r="AK519" s="1">
        <v>1.7888373186556</v>
      </c>
      <c r="AL519" s="1">
        <v>1.19676691571236</v>
      </c>
      <c r="AM519" s="1">
        <v>1.48513580065263</v>
      </c>
      <c r="AN519" s="1">
        <v>697.073195896638</v>
      </c>
      <c r="AO519" s="15">
        <v>0.968804516085119</v>
      </c>
      <c r="AP519" s="1">
        <v>2002.67934800757</v>
      </c>
      <c r="AQ519" s="15">
        <v>2721.09094573431</v>
      </c>
      <c r="AR519" s="15">
        <v>9267.78533277464</v>
      </c>
      <c r="AS519" s="15">
        <v>1086.44722974328</v>
      </c>
      <c r="AT519" s="1">
        <v>514.91957694282</v>
      </c>
      <c r="AU519" s="1">
        <v>15592.9224332026</v>
      </c>
      <c r="AV519" s="15">
        <v>7623.39668926147</v>
      </c>
      <c r="AW519" s="15">
        <v>0.464375576077761</v>
      </c>
      <c r="AX519" s="1">
        <v>6347.43699851882</v>
      </c>
      <c r="AY519" s="15">
        <v>0.383229371073925</v>
      </c>
      <c r="AZ519" s="1">
        <v>1210.69028858509</v>
      </c>
      <c r="BA519" s="1">
        <v>0.0723165927124541</v>
      </c>
      <c r="BB519" s="1">
        <v>1324.98751422258</v>
      </c>
      <c r="BC519" s="15">
        <v>0.0800784601337034</v>
      </c>
      <c r="BD519" s="1">
        <v>16506.511490588</v>
      </c>
      <c r="BE519" s="15">
        <v>0.543726342461241</v>
      </c>
      <c r="BF519" s="1">
        <v>0.235537768893867</v>
      </c>
      <c r="BG519" s="1">
        <v>0.170759891681738</v>
      </c>
      <c r="BH519" s="1">
        <v>0.0353805365589742</v>
      </c>
      <c r="BI519" s="1">
        <v>0.0145954604041802</v>
      </c>
    </row>
    <row r="520" ht="15.75" customHeight="1">
      <c r="A520" s="1" t="s">
        <v>1788</v>
      </c>
      <c r="B520" s="1" t="s">
        <v>1193</v>
      </c>
      <c r="C520" s="1">
        <v>34.25</v>
      </c>
      <c r="D520" s="1">
        <v>83.9034568436327</v>
      </c>
      <c r="E520" s="1">
        <v>2470.06326945</v>
      </c>
      <c r="F520" s="1">
        <v>0.0176434728456994</v>
      </c>
      <c r="G520" s="1">
        <v>0.028297917304499</v>
      </c>
      <c r="H520" s="1" t="e">
        <v>#N/A</v>
      </c>
      <c r="I520" s="1">
        <v>0.052547025224809</v>
      </c>
      <c r="J520" s="1">
        <v>0.855910961722482</v>
      </c>
      <c r="K520" s="1">
        <v>0.0467927281431375</v>
      </c>
      <c r="L520" s="1">
        <v>0.399069870046015</v>
      </c>
      <c r="M520" s="1">
        <v>0.0312990281161535</v>
      </c>
      <c r="N520" s="1">
        <v>0.145331405974804</v>
      </c>
      <c r="O520" s="1">
        <v>72576.5675927727</v>
      </c>
      <c r="P520" s="15">
        <v>0.19773999301766</v>
      </c>
      <c r="Q520" s="1">
        <v>0.163830101733161</v>
      </c>
      <c r="R520" s="1">
        <v>0.638429905249179</v>
      </c>
      <c r="S520" s="1">
        <v>23.4546627525294</v>
      </c>
      <c r="T520" s="1">
        <v>97287.1053987637</v>
      </c>
      <c r="U520" s="15">
        <v>141.275277727535</v>
      </c>
      <c r="V520" s="1">
        <v>293115.63058108</v>
      </c>
      <c r="W520" s="15">
        <v>0.798569870276538</v>
      </c>
      <c r="X520" s="1">
        <v>0.138399546994911</v>
      </c>
      <c r="Y520" s="1">
        <v>0.0630305827285514</v>
      </c>
      <c r="Z520" s="1">
        <v>0.201430129723462</v>
      </c>
      <c r="AA520" s="1">
        <v>293.11563058108</v>
      </c>
      <c r="AB520" s="1">
        <v>8135.6243981858</v>
      </c>
      <c r="AC520" s="15">
        <v>849.733462887108</v>
      </c>
      <c r="AD520" s="1">
        <v>201162.348701368</v>
      </c>
      <c r="AE520" s="15" t="e">
        <v>#N/A</v>
      </c>
      <c r="AF520" s="1">
        <v>50521.2697882675</v>
      </c>
      <c r="AG520" s="15">
        <v>86523.3090832706</v>
      </c>
      <c r="AH520" s="15">
        <v>48.889928538314</v>
      </c>
      <c r="AI520" s="1">
        <v>26.0580622390797</v>
      </c>
      <c r="AJ520" s="1">
        <v>29.1187940638141</v>
      </c>
      <c r="AK520" s="1">
        <v>2.12735237078565</v>
      </c>
      <c r="AL520" s="1">
        <v>1.22254632756797</v>
      </c>
      <c r="AM520" s="1">
        <v>1.63828805069613</v>
      </c>
      <c r="AN520" s="1">
        <v>318.037319212038</v>
      </c>
      <c r="AO520" s="15">
        <v>0.809771654774211</v>
      </c>
      <c r="AP520" s="1">
        <v>1803.69223558068</v>
      </c>
      <c r="AQ520" s="15">
        <v>2693.4376138395</v>
      </c>
      <c r="AR520" s="15">
        <v>8396.22836629522</v>
      </c>
      <c r="AS520" s="15">
        <v>948.927304409458</v>
      </c>
      <c r="AT520" s="1">
        <v>448.559566754218</v>
      </c>
      <c r="AU520" s="1">
        <v>14290.8450868791</v>
      </c>
      <c r="AV520" s="15">
        <v>5632.06073019645</v>
      </c>
      <c r="AW520" s="15">
        <v>0.36821820511742</v>
      </c>
      <c r="AX520" s="1">
        <v>7502.97774573407</v>
      </c>
      <c r="AY520" s="15">
        <v>0.487680335308375</v>
      </c>
      <c r="AZ520" s="1">
        <v>1395.71042411008</v>
      </c>
      <c r="BA520" s="1">
        <v>0.0907738286961428</v>
      </c>
      <c r="BB520" s="1">
        <v>814.098817742786</v>
      </c>
      <c r="BC520" s="15">
        <v>0.0533276309063259</v>
      </c>
      <c r="BD520" s="1">
        <v>15344.8477177834</v>
      </c>
      <c r="BE520" s="15">
        <v>0.557248001853227</v>
      </c>
      <c r="BF520" s="1">
        <v>0.222835039848652</v>
      </c>
      <c r="BG520" s="1">
        <v>0.164734089839922</v>
      </c>
      <c r="BH520" s="1">
        <v>0.0370511885648068</v>
      </c>
      <c r="BI520" s="1">
        <v>0.0181316798933918</v>
      </c>
    </row>
    <row r="521" ht="15.75" customHeight="1">
      <c r="A521" s="1" t="s">
        <v>1530</v>
      </c>
      <c r="B521" s="1" t="s">
        <v>1195</v>
      </c>
      <c r="C521" s="1">
        <v>38.4</v>
      </c>
      <c r="D521" s="1">
        <v>63.2486904380414</v>
      </c>
      <c r="E521" s="1">
        <v>1998.28667745</v>
      </c>
      <c r="F521" s="1">
        <v>0.020882171809154</v>
      </c>
      <c r="G521" s="1">
        <v>0.0316845013421532</v>
      </c>
      <c r="H521" s="1" t="e">
        <v>#N/A</v>
      </c>
      <c r="I521" s="1">
        <v>0.0471383849015929</v>
      </c>
      <c r="J521" s="1">
        <v>0.84663547088348</v>
      </c>
      <c r="K521" s="1">
        <v>0.0565942743502618</v>
      </c>
      <c r="L521" s="1">
        <v>0.404901201813437</v>
      </c>
      <c r="M521" s="1">
        <v>0.0196278364473501</v>
      </c>
      <c r="N521" s="1">
        <v>0.141459157006803</v>
      </c>
      <c r="O521" s="1">
        <v>72462.1882550533</v>
      </c>
      <c r="P521" s="15">
        <v>0.154892085895297</v>
      </c>
      <c r="Q521" s="1">
        <v>0.134641618941995</v>
      </c>
      <c r="R521" s="1">
        <v>0.710466295162708</v>
      </c>
      <c r="S521" s="1">
        <v>16.8371225297572</v>
      </c>
      <c r="T521" s="1">
        <v>93662.9245244121</v>
      </c>
      <c r="U521" s="15">
        <v>130.964751142627</v>
      </c>
      <c r="V521" s="1">
        <v>308846.619188574</v>
      </c>
      <c r="W521" s="15">
        <v>0.76275605027959</v>
      </c>
      <c r="X521" s="1">
        <v>0.178138943073123</v>
      </c>
      <c r="Y521" s="1">
        <v>0.0591050066472876</v>
      </c>
      <c r="Z521" s="1">
        <v>0.23724394972041</v>
      </c>
      <c r="AA521" s="1">
        <v>308.846619188574</v>
      </c>
      <c r="AB521" s="1">
        <v>9100.59435176064</v>
      </c>
      <c r="AC521" s="15">
        <v>859.085638898753</v>
      </c>
      <c r="AD521" s="1">
        <v>227028.954752469</v>
      </c>
      <c r="AE521" s="15" t="e">
        <v>#N/A</v>
      </c>
      <c r="AF521" s="1">
        <v>45803.6834053189</v>
      </c>
      <c r="AG521" s="15">
        <v>80998.6148271013</v>
      </c>
      <c r="AH521" s="15">
        <v>52.6494622004927</v>
      </c>
      <c r="AI521" s="1">
        <v>27.1595773708424</v>
      </c>
      <c r="AJ521" s="1">
        <v>32.6832905762124</v>
      </c>
      <c r="AK521" s="1">
        <v>1.53851187474047</v>
      </c>
      <c r="AL521" s="1">
        <v>1.04870848753742</v>
      </c>
      <c r="AM521" s="1">
        <v>1.28604140066656</v>
      </c>
      <c r="AN521" s="1">
        <v>282.04895766969</v>
      </c>
      <c r="AO521" s="15">
        <v>0.926515963360258</v>
      </c>
      <c r="AP521" s="1">
        <v>1938.67346773468</v>
      </c>
      <c r="AQ521" s="15">
        <v>2713.32484632234</v>
      </c>
      <c r="AR521" s="15">
        <v>8705.84215258838</v>
      </c>
      <c r="AS521" s="15">
        <v>936.152695011303</v>
      </c>
      <c r="AT521" s="1">
        <v>451.151955659554</v>
      </c>
      <c r="AU521" s="1">
        <v>14745.1451173163</v>
      </c>
      <c r="AV521" s="15">
        <v>5354.70258102117</v>
      </c>
      <c r="AW521" s="15">
        <v>0.342619740102414</v>
      </c>
      <c r="AX521" s="1">
        <v>8113.30694568707</v>
      </c>
      <c r="AY521" s="15">
        <v>0.511779544911295</v>
      </c>
      <c r="AZ521" s="1">
        <v>1189.25520563804</v>
      </c>
      <c r="BA521" s="1">
        <v>0.0748588555237212</v>
      </c>
      <c r="BB521" s="1">
        <v>1119.02289473234</v>
      </c>
      <c r="BC521" s="15">
        <v>0.0707418594652633</v>
      </c>
      <c r="BD521" s="1">
        <v>15776.2876270786</v>
      </c>
      <c r="BE521" s="15">
        <v>0.552932646860498</v>
      </c>
      <c r="BF521" s="1">
        <v>0.231913402583081</v>
      </c>
      <c r="BG521" s="1">
        <v>0.156599847895744</v>
      </c>
      <c r="BH521" s="1">
        <v>0.0391072843938933</v>
      </c>
      <c r="BI521" s="1">
        <v>0.0194468182667846</v>
      </c>
    </row>
    <row r="522" ht="15.75" customHeight="1">
      <c r="A522" s="1" t="s">
        <v>1644</v>
      </c>
      <c r="B522" s="1" t="s">
        <v>1197</v>
      </c>
      <c r="C522" s="1">
        <v>39.2</v>
      </c>
      <c r="D522" s="1">
        <v>69.1067415579244</v>
      </c>
      <c r="E522" s="1">
        <v>2419.5692969</v>
      </c>
      <c r="F522" s="1">
        <v>0.0163322360749393</v>
      </c>
      <c r="G522" s="1">
        <v>0.0222079206905844</v>
      </c>
      <c r="H522" s="1" t="e">
        <v>#N/A</v>
      </c>
      <c r="I522" s="1">
        <v>0.0408030050201514</v>
      </c>
      <c r="J522" s="1">
        <v>0.881573986794722</v>
      </c>
      <c r="K522" s="1">
        <v>0.0409416942319956</v>
      </c>
      <c r="L522" s="1">
        <v>0.376895719025066</v>
      </c>
      <c r="M522" s="1">
        <v>0.0235224297373992</v>
      </c>
      <c r="N522" s="1">
        <v>0.145628022288122</v>
      </c>
      <c r="O522" s="1">
        <v>73783.2736026345</v>
      </c>
      <c r="P522" s="15">
        <v>0.165599011342611</v>
      </c>
      <c r="Q522" s="1">
        <v>0.149455955977603</v>
      </c>
      <c r="R522" s="1">
        <v>0.684945032679786</v>
      </c>
      <c r="S522" s="1">
        <v>20.3059588577922</v>
      </c>
      <c r="T522" s="1">
        <v>100861.130815089</v>
      </c>
      <c r="U522" s="15">
        <v>144.451274821934</v>
      </c>
      <c r="V522" s="1">
        <v>295323.338709704</v>
      </c>
      <c r="W522" s="15">
        <v>0.802747108345367</v>
      </c>
      <c r="X522" s="1">
        <v>0.133928704174343</v>
      </c>
      <c r="Y522" s="1">
        <v>0.0633241874802903</v>
      </c>
      <c r="Z522" s="1">
        <v>0.197252891654633</v>
      </c>
      <c r="AA522" s="1">
        <v>295.323338709704</v>
      </c>
      <c r="AB522" s="1">
        <v>8232.57784991775</v>
      </c>
      <c r="AC522" s="15">
        <v>851.926613608865</v>
      </c>
      <c r="AD522" s="1">
        <v>210553.717888016</v>
      </c>
      <c r="AE522" s="15" t="e">
        <v>#N/A</v>
      </c>
      <c r="AF522" s="1">
        <v>50209.5869420555</v>
      </c>
      <c r="AG522" s="15">
        <v>91259.1968317258</v>
      </c>
      <c r="AH522" s="15">
        <v>51.009555188993</v>
      </c>
      <c r="AI522" s="1">
        <v>25.647288387516</v>
      </c>
      <c r="AJ522" s="1">
        <v>29.2650638112092</v>
      </c>
      <c r="AK522" s="1">
        <v>1.92714688743329</v>
      </c>
      <c r="AL522" s="1">
        <v>1.31349232728983</v>
      </c>
      <c r="AM522" s="1">
        <v>1.6020306752915</v>
      </c>
      <c r="AN522" s="1">
        <v>446.385526913321</v>
      </c>
      <c r="AO522" s="15">
        <v>0.796217045247109</v>
      </c>
      <c r="AP522" s="1">
        <v>1794.31162048649</v>
      </c>
      <c r="AQ522" s="15">
        <v>2711.99071954962</v>
      </c>
      <c r="AR522" s="15">
        <v>8627.39489926779</v>
      </c>
      <c r="AS522" s="15">
        <v>996.745808475051</v>
      </c>
      <c r="AT522" s="1">
        <v>447.329793937591</v>
      </c>
      <c r="AU522" s="1">
        <v>14577.7728417165</v>
      </c>
      <c r="AV522" s="15">
        <v>5555.73358331499</v>
      </c>
      <c r="AW522" s="15">
        <v>0.363015092433687</v>
      </c>
      <c r="AX522" s="1">
        <v>7740.36718239688</v>
      </c>
      <c r="AY522" s="15">
        <v>0.499511642189609</v>
      </c>
      <c r="AZ522" s="1">
        <v>1290.10101664028</v>
      </c>
      <c r="BA522" s="1">
        <v>0.0838826772496474</v>
      </c>
      <c r="BB522" s="1">
        <v>819.475256770999</v>
      </c>
      <c r="BC522" s="15">
        <v>0.0535905881338888</v>
      </c>
      <c r="BD522" s="1">
        <v>15405.6770391231</v>
      </c>
      <c r="BE522" s="15">
        <v>0.563422951440962</v>
      </c>
      <c r="BF522" s="1">
        <v>0.228633726590135</v>
      </c>
      <c r="BG522" s="1">
        <v>0.155121554346392</v>
      </c>
      <c r="BH522" s="1">
        <v>0.0392468147690851</v>
      </c>
      <c r="BI522" s="1">
        <v>0.0135749528534259</v>
      </c>
    </row>
    <row r="523" ht="15.75" customHeight="1">
      <c r="A523" s="1" t="s">
        <v>1531</v>
      </c>
      <c r="B523" s="1" t="s">
        <v>1199</v>
      </c>
      <c r="C523" s="1">
        <v>43.1</v>
      </c>
      <c r="D523" s="1">
        <v>307.45568884512</v>
      </c>
      <c r="E523" s="1">
        <v>12165.38694965</v>
      </c>
      <c r="F523" s="1">
        <v>0.0285229006030067</v>
      </c>
      <c r="G523" s="1">
        <v>0.444578844362956</v>
      </c>
      <c r="H523" s="1">
        <v>0.0018141358152508</v>
      </c>
      <c r="I523" s="1">
        <v>0.168099166906398</v>
      </c>
      <c r="J523" s="1">
        <v>0.270252602588029</v>
      </c>
      <c r="K523" s="1">
        <v>0.0873582614531738</v>
      </c>
      <c r="L523" s="1">
        <v>0.938267087259875</v>
      </c>
      <c r="M523" s="1">
        <v>0.13828834852094</v>
      </c>
      <c r="N523" s="1">
        <v>0.209549455608549</v>
      </c>
      <c r="O523" s="1">
        <v>80890.7909098105</v>
      </c>
      <c r="P523" s="15">
        <v>0.292739278025851</v>
      </c>
      <c r="Q523" s="1">
        <v>0.174455950524159</v>
      </c>
      <c r="R523" s="1">
        <v>0.53280477144999</v>
      </c>
      <c r="S523" s="1">
        <v>232.747379587826</v>
      </c>
      <c r="T523" s="1">
        <v>107429.977668411</v>
      </c>
      <c r="U523" s="15">
        <v>107.409343112488</v>
      </c>
      <c r="V523" s="1">
        <v>252365.01734031</v>
      </c>
      <c r="W523" s="15">
        <v>0.668483073836013</v>
      </c>
      <c r="X523" s="1">
        <v>0.268113999006572</v>
      </c>
      <c r="Y523" s="1">
        <v>0.0634029271574144</v>
      </c>
      <c r="Z523" s="1">
        <v>0.331516926163987</v>
      </c>
      <c r="AA523" s="1">
        <v>252.36501734031</v>
      </c>
      <c r="AB523" s="1">
        <v>9300.38395558434</v>
      </c>
      <c r="AC523" s="15">
        <v>716.674555941752</v>
      </c>
      <c r="AD523" s="1">
        <v>108906.934252164</v>
      </c>
      <c r="AE523" s="15" t="e">
        <v>#N/A</v>
      </c>
      <c r="AF523" s="1">
        <v>37892.4019125823</v>
      </c>
      <c r="AG523" s="15">
        <v>59873.8612840265</v>
      </c>
      <c r="AH523" s="15">
        <v>69.5384645214044</v>
      </c>
      <c r="AI523" s="1">
        <v>30.5180113213515</v>
      </c>
      <c r="AJ523" s="1">
        <v>45.4114193967593</v>
      </c>
      <c r="AK523" s="1">
        <v>2.48554416690691</v>
      </c>
      <c r="AL523" s="1">
        <v>1.54952772240367</v>
      </c>
      <c r="AM523" s="1">
        <v>2.00875151533886</v>
      </c>
      <c r="AN523" s="1">
        <v>30.0634857743281</v>
      </c>
      <c r="AO523" s="15">
        <v>1.08880953961592</v>
      </c>
      <c r="AP523" s="1">
        <v>3024.53844849207</v>
      </c>
      <c r="AQ523" s="15">
        <v>4523.26342678177</v>
      </c>
      <c r="AR523" s="15">
        <v>11044.019700077</v>
      </c>
      <c r="AS523" s="15">
        <v>1808.60347254579</v>
      </c>
      <c r="AT523" s="15">
        <v>893.298072472141</v>
      </c>
      <c r="AU523" s="1">
        <v>21293.7231203687</v>
      </c>
      <c r="AV523" s="15">
        <v>8351.36771257828</v>
      </c>
      <c r="AW523" s="15">
        <v>0.400320863965195</v>
      </c>
      <c r="AX523" s="1">
        <v>8439.69872780788</v>
      </c>
      <c r="AY523" s="15">
        <v>0.392784794181666</v>
      </c>
      <c r="AZ523" s="1">
        <v>1307.95112389601</v>
      </c>
      <c r="BA523" s="1">
        <v>0.0628347217950453</v>
      </c>
      <c r="BB523" s="1">
        <v>3116.62308949719</v>
      </c>
      <c r="BC523" s="15">
        <v>0.144059620076083</v>
      </c>
      <c r="BD523" s="1">
        <v>21215.6406537794</v>
      </c>
      <c r="BE523" s="15">
        <v>0.574019284722066</v>
      </c>
      <c r="BF523" s="1">
        <v>0.221472431738434</v>
      </c>
      <c r="BG523" s="1">
        <v>0.156257846355942</v>
      </c>
      <c r="BH523" s="1">
        <v>0.0359217751071408</v>
      </c>
      <c r="BI523" s="1">
        <v>0.0123286620764178</v>
      </c>
    </row>
    <row r="524" ht="15.75" customHeight="1">
      <c r="A524" s="1" t="s">
        <v>1532</v>
      </c>
      <c r="B524" s="1" t="s">
        <v>1201</v>
      </c>
      <c r="C524" s="1">
        <v>16.85</v>
      </c>
      <c r="D524" s="1">
        <v>107.198280502268</v>
      </c>
      <c r="E524" s="1">
        <v>1164.67341155</v>
      </c>
      <c r="F524" s="1">
        <v>0.026930726083037</v>
      </c>
      <c r="G524" s="1">
        <v>0.0338222461937921</v>
      </c>
      <c r="H524" s="1" t="e">
        <v>#N/A</v>
      </c>
      <c r="I524" s="1">
        <v>0.0609338392869925</v>
      </c>
      <c r="J524" s="1">
        <v>0.83842402212258</v>
      </c>
      <c r="K524" s="1">
        <v>0.0620349095118968</v>
      </c>
      <c r="L524" s="1">
        <v>0.697035419902634</v>
      </c>
      <c r="M524" s="1">
        <v>0.0290466523025621</v>
      </c>
      <c r="N524" s="1">
        <v>0.170995592405485</v>
      </c>
      <c r="O524" s="1">
        <v>67047.4579033362</v>
      </c>
      <c r="P524" s="15">
        <v>0.203204124901048</v>
      </c>
      <c r="Q524" s="1">
        <v>0.153375301947326</v>
      </c>
      <c r="R524" s="1">
        <v>0.643420573151626</v>
      </c>
      <c r="S524" s="1">
        <v>13.497115817681</v>
      </c>
      <c r="T524" s="1">
        <v>85822.3810756279</v>
      </c>
      <c r="U524" s="15">
        <v>97.2725242618507</v>
      </c>
      <c r="V524" s="1">
        <v>289223.578437927</v>
      </c>
      <c r="W524" s="15">
        <v>0.75644713660065</v>
      </c>
      <c r="X524" s="1">
        <v>0.17712997016332</v>
      </c>
      <c r="Y524" s="1">
        <v>0.0664228932360307</v>
      </c>
      <c r="Z524" s="1">
        <v>0.24355286339935</v>
      </c>
      <c r="AA524" s="1">
        <v>289.223578437927</v>
      </c>
      <c r="AB524" s="1">
        <v>8392.56748120619</v>
      </c>
      <c r="AC524" s="15">
        <v>892.289623163073</v>
      </c>
      <c r="AD524" s="1">
        <v>183438.457476672</v>
      </c>
      <c r="AE524" s="15" t="e">
        <v>#N/A</v>
      </c>
      <c r="AF524" s="1">
        <v>40360.9722636877</v>
      </c>
      <c r="AG524" s="15">
        <v>63719.3683046304</v>
      </c>
      <c r="AH524" s="15">
        <v>52.1010798565155</v>
      </c>
      <c r="AI524" s="1">
        <v>26.9558383479609</v>
      </c>
      <c r="AJ524" s="1">
        <v>32.6823153894694</v>
      </c>
      <c r="AK524" s="1">
        <v>1.58274616898976</v>
      </c>
      <c r="AL524" s="1">
        <v>0.919202909075789</v>
      </c>
      <c r="AM524" s="1">
        <v>1.20609780595528</v>
      </c>
      <c r="AN524" s="1">
        <v>17.1046920127486</v>
      </c>
      <c r="AO524" s="15">
        <v>1.01355873218563</v>
      </c>
      <c r="AP524" s="1">
        <v>2382.42059360422</v>
      </c>
      <c r="AQ524" s="15">
        <v>3091.95751640579</v>
      </c>
      <c r="AR524" s="15">
        <v>9329.90525776548</v>
      </c>
      <c r="AS524" s="15">
        <v>1173.64940372498</v>
      </c>
      <c r="AT524" s="1">
        <v>556.303298053082</v>
      </c>
      <c r="AU524" s="1">
        <v>16534.2360695536</v>
      </c>
      <c r="AV524" s="15">
        <v>8181.7260502959</v>
      </c>
      <c r="AW524" s="15">
        <v>0.45252169638264</v>
      </c>
      <c r="AX524" s="1">
        <v>7217.90132142722</v>
      </c>
      <c r="AY524" s="15">
        <v>0.386975447293934</v>
      </c>
      <c r="AZ524" s="1">
        <v>1336.98977929009</v>
      </c>
      <c r="BA524" s="1">
        <v>0.0724233951139099</v>
      </c>
      <c r="BB524" s="1">
        <v>1606.12036000429</v>
      </c>
      <c r="BC524" s="15">
        <v>0.0880794612021936</v>
      </c>
      <c r="BD524" s="1">
        <v>18342.7375110175</v>
      </c>
      <c r="BE524" s="15">
        <v>0.534954034715122</v>
      </c>
      <c r="BF524" s="1">
        <v>0.23561132270231</v>
      </c>
      <c r="BG524" s="1">
        <v>0.177827336548969</v>
      </c>
      <c r="BH524" s="1">
        <v>0.0327024933139514</v>
      </c>
      <c r="BI524" s="1">
        <v>0.0189048127196471</v>
      </c>
    </row>
    <row r="525" ht="15.75" customHeight="1">
      <c r="A525" s="1" t="s">
        <v>1957</v>
      </c>
      <c r="B525" s="1" t="s">
        <v>1203</v>
      </c>
      <c r="C525" s="1">
        <v>74.95</v>
      </c>
      <c r="D525" s="1">
        <v>11.6768632075271</v>
      </c>
      <c r="E525" s="1">
        <v>789.0577519</v>
      </c>
      <c r="F525" s="1" t="e">
        <v>#N/A</v>
      </c>
      <c r="G525" s="1" t="e">
        <v>#N/A</v>
      </c>
      <c r="H525" s="1" t="e">
        <v>#N/A</v>
      </c>
      <c r="I525" s="1">
        <v>0.0236629883522763</v>
      </c>
      <c r="J525" s="1">
        <v>0.943393418451498</v>
      </c>
      <c r="K525" s="1">
        <v>0.0329350399239624</v>
      </c>
      <c r="L525" s="1">
        <v>0.602041372821323</v>
      </c>
      <c r="M525" s="1">
        <v>0.0114993254102155</v>
      </c>
      <c r="N525" s="1">
        <v>0.151547194936649</v>
      </c>
      <c r="O525" s="1">
        <v>63340.8616014576</v>
      </c>
      <c r="P525" s="15">
        <v>0.204753905629314</v>
      </c>
      <c r="Q525" s="1">
        <v>0.190224265895854</v>
      </c>
      <c r="R525" s="1">
        <v>0.605021828474831</v>
      </c>
      <c r="S525" s="1">
        <v>9.05842651643494</v>
      </c>
      <c r="T525" s="1">
        <v>85158.1292329669</v>
      </c>
      <c r="U525" s="15">
        <v>97.2544536271805</v>
      </c>
      <c r="V525" s="1">
        <v>244777.593319276</v>
      </c>
      <c r="W525" s="15">
        <v>0.840117304213723</v>
      </c>
      <c r="X525" s="1">
        <v>0.0541670372077121</v>
      </c>
      <c r="Y525" s="1">
        <v>0.105715658578565</v>
      </c>
      <c r="Z525" s="1">
        <v>0.159882695786277</v>
      </c>
      <c r="AA525" s="1">
        <v>244.777593319275</v>
      </c>
      <c r="AB525" s="1">
        <v>5388.75290149722</v>
      </c>
      <c r="AC525" s="15">
        <v>607.057497815072</v>
      </c>
      <c r="AD525" s="1">
        <v>178607.000663828</v>
      </c>
      <c r="AE525" s="15" t="e">
        <v>#N/A</v>
      </c>
      <c r="AF525" s="1">
        <v>43902.3168496312</v>
      </c>
      <c r="AG525" s="15">
        <v>67885.1806119443</v>
      </c>
      <c r="AH525" s="15">
        <v>29.8063450479901</v>
      </c>
      <c r="AI525" s="1">
        <v>20.8794561437458</v>
      </c>
      <c r="AJ525" s="1">
        <v>21.7314692629283</v>
      </c>
      <c r="AK525" s="1">
        <v>1.6167920069768</v>
      </c>
      <c r="AL525" s="1">
        <v>0.729205134435092</v>
      </c>
      <c r="AM525" s="1">
        <v>1.016235032146</v>
      </c>
      <c r="AN525" s="1">
        <v>1675.43674505025</v>
      </c>
      <c r="AO525" s="15">
        <v>1.25081275990328</v>
      </c>
      <c r="AP525" s="1">
        <v>2339.52200717236</v>
      </c>
      <c r="AQ525" s="15">
        <v>3671.46075116077</v>
      </c>
      <c r="AR525" s="15">
        <v>9389.19642847501</v>
      </c>
      <c r="AS525" s="15">
        <v>936.071007757626</v>
      </c>
      <c r="AT525" s="1">
        <v>712.45950077333</v>
      </c>
      <c r="AU525" s="1">
        <v>17048.7096953391</v>
      </c>
      <c r="AV525" s="15">
        <v>9932.79095188496</v>
      </c>
      <c r="AW525" s="15">
        <v>0.524347989914544</v>
      </c>
      <c r="AX525" s="1">
        <v>6396.15913335389</v>
      </c>
      <c r="AY525" s="15">
        <v>0.32725759600732</v>
      </c>
      <c r="AZ525" s="1">
        <v>1525.98284873153</v>
      </c>
      <c r="BA525" s="1">
        <v>0.0796376707401386</v>
      </c>
      <c r="BB525" s="1">
        <v>1324.55034635849</v>
      </c>
      <c r="BC525" s="15">
        <v>0.0687567433516561</v>
      </c>
      <c r="BD525" s="1">
        <v>19179.4832803289</v>
      </c>
      <c r="BE525" s="15">
        <v>0.52508126860431</v>
      </c>
      <c r="BF525" s="1">
        <v>0.238770887149501</v>
      </c>
      <c r="BG525" s="1">
        <v>0.167843614579281</v>
      </c>
      <c r="BH525" s="1">
        <v>0.0437204526991336</v>
      </c>
      <c r="BI525" s="1">
        <v>0.0245837769677742</v>
      </c>
    </row>
    <row r="526" ht="15.75" customHeight="1">
      <c r="A526" s="1" t="s">
        <v>1892</v>
      </c>
      <c r="B526" s="1" t="s">
        <v>1205</v>
      </c>
      <c r="C526" s="1">
        <v>126.7</v>
      </c>
      <c r="D526" s="1">
        <v>14.2515917827863</v>
      </c>
      <c r="E526" s="1">
        <v>1646.30574165</v>
      </c>
      <c r="F526" s="1">
        <v>0.00831013831118002</v>
      </c>
      <c r="G526" s="1">
        <v>0.0100523713319996</v>
      </c>
      <c r="H526" s="1" t="e">
        <v>#N/A</v>
      </c>
      <c r="I526" s="1">
        <v>0.0308924403650408</v>
      </c>
      <c r="J526" s="1">
        <v>0.924937444119185</v>
      </c>
      <c r="K526" s="1">
        <v>0.0310028327842176</v>
      </c>
      <c r="L526" s="1">
        <v>0.60218396007287</v>
      </c>
      <c r="M526" s="1">
        <v>0.0105265997423315</v>
      </c>
      <c r="N526" s="1">
        <v>0.156082006087336</v>
      </c>
      <c r="O526" s="1">
        <v>68391.6585779944</v>
      </c>
      <c r="P526" s="15">
        <v>0.184066911103175</v>
      </c>
      <c r="Q526" s="1">
        <v>0.162596814130245</v>
      </c>
      <c r="R526" s="1">
        <v>0.65333627476658</v>
      </c>
      <c r="S526" s="1">
        <v>14.0786190005019</v>
      </c>
      <c r="T526" s="1">
        <v>90808.2806370112</v>
      </c>
      <c r="U526" s="15">
        <v>123.098698581097</v>
      </c>
      <c r="V526" s="1">
        <v>298847.353078476</v>
      </c>
      <c r="W526" s="15">
        <v>0.817291170985538</v>
      </c>
      <c r="X526" s="1">
        <v>0.0755786545288207</v>
      </c>
      <c r="Y526" s="1">
        <v>0.107130174485641</v>
      </c>
      <c r="Z526" s="1">
        <v>0.182708829014462</v>
      </c>
      <c r="AA526" s="1">
        <v>298.847353078476</v>
      </c>
      <c r="AB526" s="1">
        <v>7117.84530876723</v>
      </c>
      <c r="AC526" s="15">
        <v>708.544735943702</v>
      </c>
      <c r="AD526" s="1">
        <v>239963.813857296</v>
      </c>
      <c r="AE526" s="15" t="e">
        <v>#N/A</v>
      </c>
      <c r="AF526" s="1">
        <v>47301.5104451802</v>
      </c>
      <c r="AG526" s="15">
        <v>79179.5229454968</v>
      </c>
      <c r="AH526" s="15">
        <v>36.3602160770623</v>
      </c>
      <c r="AI526" s="1">
        <v>21.8008337396397</v>
      </c>
      <c r="AJ526" s="1">
        <v>23.9304842217141</v>
      </c>
      <c r="AK526" s="1">
        <v>1.86418662615675</v>
      </c>
      <c r="AL526" s="1">
        <v>1.06592405744573</v>
      </c>
      <c r="AM526" s="1">
        <v>1.40746909077612</v>
      </c>
      <c r="AN526" s="1">
        <v>1473.53966588773</v>
      </c>
      <c r="AO526" s="15">
        <v>1.08846628665219</v>
      </c>
      <c r="AP526" s="1">
        <v>1946.67511320709</v>
      </c>
      <c r="AQ526" s="15">
        <v>3106.51880000992</v>
      </c>
      <c r="AR526" s="15">
        <v>8551.52538245417</v>
      </c>
      <c r="AS526" s="15">
        <v>1002.2509630236</v>
      </c>
      <c r="AT526" s="1">
        <v>354.785082881752</v>
      </c>
      <c r="AU526" s="1">
        <v>14961.7553415765</v>
      </c>
      <c r="AV526" s="15">
        <v>6665.64769939545</v>
      </c>
      <c r="AW526" s="15">
        <v>0.406713329155472</v>
      </c>
      <c r="AX526" s="1">
        <v>7719.33777020287</v>
      </c>
      <c r="AY526" s="15">
        <v>0.456618758011183</v>
      </c>
      <c r="AZ526" s="1">
        <v>1317.89152672809</v>
      </c>
      <c r="BA526" s="1">
        <v>0.07863143172549</v>
      </c>
      <c r="BB526" s="1">
        <v>955.298884461678</v>
      </c>
      <c r="BC526" s="15">
        <v>0.0580364811127826</v>
      </c>
      <c r="BD526" s="1">
        <v>16658.1758807881</v>
      </c>
      <c r="BE526" s="15">
        <v>0.551926192342666</v>
      </c>
      <c r="BF526" s="1">
        <v>0.236091269980398</v>
      </c>
      <c r="BG526" s="1">
        <v>0.147960572519645</v>
      </c>
      <c r="BH526" s="1">
        <v>0.0423872298957929</v>
      </c>
      <c r="BI526" s="1">
        <v>0.0216347352614978</v>
      </c>
    </row>
    <row r="527" ht="15.75" customHeight="1">
      <c r="A527" s="1" t="s">
        <v>1746</v>
      </c>
      <c r="B527" s="1" t="s">
        <v>1207</v>
      </c>
      <c r="C527" s="1">
        <v>128.85</v>
      </c>
      <c r="D527" s="1">
        <v>6.85170143937025</v>
      </c>
      <c r="E527" s="1">
        <v>814.12216585</v>
      </c>
      <c r="F527" s="1">
        <v>0.0136017026014067</v>
      </c>
      <c r="G527" s="1">
        <v>0.0112620184385591</v>
      </c>
      <c r="H527" s="1" t="e">
        <v>#N/A</v>
      </c>
      <c r="I527" s="1">
        <v>0.0198238949895366</v>
      </c>
      <c r="J527" s="1">
        <v>0.955267156950552</v>
      </c>
      <c r="K527" s="1">
        <v>0.0232356516630457</v>
      </c>
      <c r="L527" s="1">
        <v>0.585393092047372</v>
      </c>
      <c r="M527" s="1" t="e">
        <v>#N/A</v>
      </c>
      <c r="N527" s="1">
        <v>0.153500933566294</v>
      </c>
      <c r="O527" s="1">
        <v>65078.7890116174</v>
      </c>
      <c r="P527" s="15">
        <v>0.19455149501693</v>
      </c>
      <c r="Q527" s="1">
        <v>0.160576087061627</v>
      </c>
      <c r="R527" s="1">
        <v>0.644872417921443</v>
      </c>
      <c r="S527" s="1">
        <v>9.14648651277169</v>
      </c>
      <c r="T527" s="1">
        <v>86065.4807001771</v>
      </c>
      <c r="U527" s="15">
        <v>105.333219549503</v>
      </c>
      <c r="V527" s="1">
        <v>328724.980999115</v>
      </c>
      <c r="W527" s="15">
        <v>0.720813319928999</v>
      </c>
      <c r="X527" s="1">
        <v>0.07396894719261</v>
      </c>
      <c r="Y527" s="1">
        <v>0.205217732878391</v>
      </c>
      <c r="Z527" s="1">
        <v>0.279186680071001</v>
      </c>
      <c r="AA527" s="1">
        <v>328.724980999115</v>
      </c>
      <c r="AB527" s="1">
        <v>8661.25864861808</v>
      </c>
      <c r="AC527" s="15">
        <v>606.722176006946</v>
      </c>
      <c r="AD527" s="1">
        <v>253927.923127195</v>
      </c>
      <c r="AE527" s="15" t="e">
        <v>#N/A</v>
      </c>
      <c r="AF527" s="1">
        <v>41650.0508782303</v>
      </c>
      <c r="AG527" s="15">
        <v>70249.3199982705</v>
      </c>
      <c r="AH527" s="15">
        <v>30.5198723828272</v>
      </c>
      <c r="AI527" s="1">
        <v>20.7391399916243</v>
      </c>
      <c r="AJ527" s="1">
        <v>22.1192526380105</v>
      </c>
      <c r="AK527" s="1">
        <v>1.25865878737639</v>
      </c>
      <c r="AL527" s="1">
        <v>0.647637025473071</v>
      </c>
      <c r="AM527" s="1">
        <v>0.80399060979771</v>
      </c>
      <c r="AN527" s="1">
        <v>1171.99175384668</v>
      </c>
      <c r="AO527" s="15">
        <v>1.20391593671976</v>
      </c>
      <c r="AP527" s="1">
        <v>2444.56519731547</v>
      </c>
      <c r="AQ527" s="15">
        <v>3724.38968337666</v>
      </c>
      <c r="AR527" s="15">
        <v>10287.9430076139</v>
      </c>
      <c r="AS527" s="15">
        <v>939.464739547356</v>
      </c>
      <c r="AT527" s="1">
        <v>539.761220039013</v>
      </c>
      <c r="AU527" s="1">
        <v>17936.1238478924</v>
      </c>
      <c r="AV527" s="15">
        <v>9230.72950578219</v>
      </c>
      <c r="AW527" s="15">
        <v>0.474930698039909</v>
      </c>
      <c r="AX527" s="1">
        <v>8061.57908331714</v>
      </c>
      <c r="AY527" s="15">
        <v>0.379052148033147</v>
      </c>
      <c r="AZ527" s="1">
        <v>1690.30261034253</v>
      </c>
      <c r="BA527" s="1">
        <v>0.0816406500763965</v>
      </c>
      <c r="BB527" s="1">
        <v>1273.37472723386</v>
      </c>
      <c r="BC527" s="15">
        <v>0.0643765038720354</v>
      </c>
      <c r="BD527" s="1">
        <v>20255.9859266757</v>
      </c>
      <c r="BE527" s="15">
        <v>0.522712948039254</v>
      </c>
      <c r="BF527" s="1">
        <v>0.244800095588001</v>
      </c>
      <c r="BG527" s="1">
        <v>0.152978204300671</v>
      </c>
      <c r="BH527" s="1">
        <v>0.0446303414556937</v>
      </c>
      <c r="BI527" s="1">
        <v>0.0348784106163796</v>
      </c>
    </row>
    <row r="528" ht="15.75" customHeight="1">
      <c r="A528" s="1" t="s">
        <v>1711</v>
      </c>
      <c r="B528" s="1" t="s">
        <v>1209</v>
      </c>
      <c r="C528" s="1">
        <v>83.1</v>
      </c>
      <c r="D528" s="1">
        <v>10.3748312392156</v>
      </c>
      <c r="E528" s="1">
        <v>815.0029054</v>
      </c>
      <c r="F528" s="1">
        <v>0.0223480783697496</v>
      </c>
      <c r="G528" s="1">
        <v>0.0225309675244823</v>
      </c>
      <c r="H528" s="1" t="e">
        <v>#N/A</v>
      </c>
      <c r="I528" s="1">
        <v>0.039532261090157</v>
      </c>
      <c r="J528" s="1">
        <v>0.92356769783043</v>
      </c>
      <c r="K528" s="1">
        <v>0.0300685530679252</v>
      </c>
      <c r="L528" s="1">
        <v>0.402616317854535</v>
      </c>
      <c r="M528" s="1">
        <v>0.018019501998284</v>
      </c>
      <c r="N528" s="1">
        <v>0.143409235395504</v>
      </c>
      <c r="O528" s="1">
        <v>66677.5021570364</v>
      </c>
      <c r="P528" s="15">
        <v>0.208156476947874</v>
      </c>
      <c r="Q528" s="1">
        <v>0.190255054100349</v>
      </c>
      <c r="R528" s="1">
        <v>0.601588468951777</v>
      </c>
      <c r="S528" s="1">
        <v>10.5098523470736</v>
      </c>
      <c r="T528" s="1">
        <v>78647.5398379072</v>
      </c>
      <c r="U528" s="15">
        <v>86.3350506001271</v>
      </c>
      <c r="V528" s="1">
        <v>303989.923175064</v>
      </c>
      <c r="W528" s="15">
        <v>0.808784681073286</v>
      </c>
      <c r="X528" s="1">
        <v>0.0540204828973344</v>
      </c>
      <c r="Y528" s="1">
        <v>0.137194836029379</v>
      </c>
      <c r="Z528" s="1">
        <v>0.191215318926714</v>
      </c>
      <c r="AA528" s="1">
        <v>303.989923175064</v>
      </c>
      <c r="AB528" s="1">
        <v>7419.92557318802</v>
      </c>
      <c r="AC528" s="15">
        <v>695.321467255226</v>
      </c>
      <c r="AD528" s="1">
        <v>228205.583987749</v>
      </c>
      <c r="AE528" s="15" t="e">
        <v>#N/A</v>
      </c>
      <c r="AF528" s="1">
        <v>45944.1114688982</v>
      </c>
      <c r="AG528" s="15">
        <v>75308.5764882207</v>
      </c>
      <c r="AH528" s="15">
        <v>35.504672751935</v>
      </c>
      <c r="AI528" s="1">
        <v>21.2616579501091</v>
      </c>
      <c r="AJ528" s="1">
        <v>22.9952671190558</v>
      </c>
      <c r="AK528" s="1">
        <v>1.88606070632911</v>
      </c>
      <c r="AL528" s="1">
        <v>0.957499804441085</v>
      </c>
      <c r="AM528" s="1">
        <v>1.4232935274774</v>
      </c>
      <c r="AN528" s="1">
        <v>1951.30019410112</v>
      </c>
      <c r="AO528" s="15">
        <v>1.26606702518111</v>
      </c>
      <c r="AP528" s="1">
        <v>2331.28415360371</v>
      </c>
      <c r="AQ528" s="15">
        <v>3340.12264982534</v>
      </c>
      <c r="AR528" s="15">
        <v>9252.15125864998</v>
      </c>
      <c r="AS528" s="15">
        <v>1049.98274831917</v>
      </c>
      <c r="AT528" s="1">
        <v>615.507818654704</v>
      </c>
      <c r="AU528" s="1">
        <v>16589.0486290529</v>
      </c>
      <c r="AV528" s="15">
        <v>8358.9084086476</v>
      </c>
      <c r="AW528" s="15">
        <v>0.440756111433352</v>
      </c>
      <c r="AX528" s="1">
        <v>8240.77258712337</v>
      </c>
      <c r="AY528" s="15">
        <v>0.417466870520097</v>
      </c>
      <c r="AZ528" s="1">
        <v>1654.51628651762</v>
      </c>
      <c r="BA528" s="1">
        <v>0.0870526883658283</v>
      </c>
      <c r="BB528" s="1">
        <v>1052.12244053195</v>
      </c>
      <c r="BC528" s="15">
        <v>0.0547243296950423</v>
      </c>
      <c r="BD528" s="1">
        <v>19306.3197228205</v>
      </c>
      <c r="BE528" s="15">
        <v>0.545249689405604</v>
      </c>
      <c r="BF528" s="1">
        <v>0.230303008830353</v>
      </c>
      <c r="BG528" s="1">
        <v>0.165444741152566</v>
      </c>
      <c r="BH528" s="1">
        <v>0.0419112527704804</v>
      </c>
      <c r="BI528" s="1">
        <v>0.0170913078409968</v>
      </c>
    </row>
    <row r="529" ht="15.75" customHeight="1">
      <c r="A529" s="1" t="s">
        <v>1678</v>
      </c>
      <c r="B529" s="1" t="s">
        <v>1211</v>
      </c>
      <c r="C529" s="1">
        <v>124.85</v>
      </c>
      <c r="D529" s="1">
        <v>10.3466454085597</v>
      </c>
      <c r="E529" s="1">
        <v>974.77848845</v>
      </c>
      <c r="F529" s="1" t="e">
        <v>#N/A</v>
      </c>
      <c r="G529" s="1">
        <v>0.00709851979742131</v>
      </c>
      <c r="H529" s="1" t="e">
        <v>#N/A</v>
      </c>
      <c r="I529" s="1">
        <v>0.0180943465143684</v>
      </c>
      <c r="J529" s="1">
        <v>0.954547010593793</v>
      </c>
      <c r="K529" s="1">
        <v>0.0261304939496343</v>
      </c>
      <c r="L529" s="1">
        <v>0.998480680863028</v>
      </c>
      <c r="M529" s="1" t="e">
        <v>#N/A</v>
      </c>
      <c r="N529" s="1">
        <v>0.187297797040405</v>
      </c>
      <c r="O529" s="1">
        <v>66366.2456624727</v>
      </c>
      <c r="P529" s="15">
        <v>0.256279764321129</v>
      </c>
      <c r="Q529" s="1">
        <v>0.150614383945726</v>
      </c>
      <c r="R529" s="1">
        <v>0.593105851733145</v>
      </c>
      <c r="S529" s="1">
        <v>11.1519460125451</v>
      </c>
      <c r="T529" s="1">
        <v>89651.5600356126</v>
      </c>
      <c r="U529" s="15">
        <v>98.217461310782</v>
      </c>
      <c r="V529" s="1">
        <v>213838.607919477</v>
      </c>
      <c r="W529" s="15">
        <v>0.634362711240719</v>
      </c>
      <c r="X529" s="1">
        <v>0.0789907993751662</v>
      </c>
      <c r="Y529" s="1">
        <v>0.286646489384114</v>
      </c>
      <c r="Z529" s="1">
        <v>0.365637288759281</v>
      </c>
      <c r="AA529" s="1">
        <v>213.838607919477</v>
      </c>
      <c r="AB529" s="1">
        <v>4496.69637967686</v>
      </c>
      <c r="AC529" s="15">
        <v>383.453867138937</v>
      </c>
      <c r="AD529" s="1">
        <v>151014.478104369</v>
      </c>
      <c r="AE529" s="15" t="e">
        <v>#N/A</v>
      </c>
      <c r="AF529" s="1">
        <v>38763.803123581</v>
      </c>
      <c r="AG529" s="15">
        <v>57742.3261107203</v>
      </c>
      <c r="AH529" s="15">
        <v>23.1350803100344</v>
      </c>
      <c r="AI529" s="1">
        <v>20.2466807191141</v>
      </c>
      <c r="AJ529" s="1">
        <v>21.1455463651405</v>
      </c>
      <c r="AK529" s="1">
        <v>0.667978762024044</v>
      </c>
      <c r="AL529" s="1">
        <v>0.612276321836092</v>
      </c>
      <c r="AM529" s="1">
        <v>0.643075389912798</v>
      </c>
      <c r="AN529" s="1">
        <v>0.0</v>
      </c>
      <c r="AO529" s="15">
        <v>0.795600884709385</v>
      </c>
      <c r="AP529" s="1">
        <v>2474.07173432275</v>
      </c>
      <c r="AQ529" s="15">
        <v>4783.35870687319</v>
      </c>
      <c r="AR529" s="15">
        <v>10907.449927836</v>
      </c>
      <c r="AS529" s="15">
        <v>1002.33203448469</v>
      </c>
      <c r="AT529" s="15">
        <v>558.672913336386</v>
      </c>
      <c r="AU529" s="1">
        <v>19725.885316853</v>
      </c>
      <c r="AV529" s="15">
        <v>12584.3227661359</v>
      </c>
      <c r="AW529" s="15">
        <v>0.615727196721762</v>
      </c>
      <c r="AX529" s="1">
        <v>4053.21387853822</v>
      </c>
      <c r="AY529" s="15">
        <v>0.197820293964791</v>
      </c>
      <c r="AZ529" s="1">
        <v>1211.18609678122</v>
      </c>
      <c r="BA529" s="1">
        <v>0.057214111891051</v>
      </c>
      <c r="BB529" s="1">
        <v>2691.90109146464</v>
      </c>
      <c r="BC529" s="15">
        <v>0.129238397426031</v>
      </c>
      <c r="BD529" s="1">
        <v>20540.62383292</v>
      </c>
      <c r="BE529" s="15">
        <v>0.532823127147394</v>
      </c>
      <c r="BF529" s="1">
        <v>0.250174607989611</v>
      </c>
      <c r="BG529" s="1">
        <v>0.149487145472591</v>
      </c>
      <c r="BH529" s="1">
        <v>0.0452271899876616</v>
      </c>
      <c r="BI529" s="1">
        <v>0.0222879294027418</v>
      </c>
    </row>
    <row r="530" ht="15.75" customHeight="1">
      <c r="A530" s="1" t="s">
        <v>1955</v>
      </c>
      <c r="B530" s="1" t="s">
        <v>1214</v>
      </c>
      <c r="C530" s="1">
        <v>70.85</v>
      </c>
      <c r="D530" s="1">
        <v>21.7127861802815</v>
      </c>
      <c r="E530" s="1">
        <v>1326.9741307</v>
      </c>
      <c r="F530" s="1">
        <v>0.00805023786496345</v>
      </c>
      <c r="G530" s="1">
        <v>0.0132368215410946</v>
      </c>
      <c r="H530" s="1" t="e">
        <v>#N/A</v>
      </c>
      <c r="I530" s="1">
        <v>0.035397288371054</v>
      </c>
      <c r="J530" s="1">
        <v>0.910797388864427</v>
      </c>
      <c r="K530" s="1">
        <v>0.0385864600533904</v>
      </c>
      <c r="L530" s="1">
        <v>0.52398574741984</v>
      </c>
      <c r="M530" s="1">
        <v>0.0107043023601427</v>
      </c>
      <c r="N530" s="1">
        <v>0.148400294557172</v>
      </c>
      <c r="O530" s="1">
        <v>66127.3535461199</v>
      </c>
      <c r="P530" s="15">
        <v>0.191891995271584</v>
      </c>
      <c r="Q530" s="1">
        <v>0.149078134417223</v>
      </c>
      <c r="R530" s="1">
        <v>0.659029870311193</v>
      </c>
      <c r="S530" s="1">
        <v>12.0435361990769</v>
      </c>
      <c r="T530" s="1">
        <v>88519.6571214737</v>
      </c>
      <c r="U530" s="15">
        <v>118.087354464454</v>
      </c>
      <c r="V530" s="1">
        <v>285730.11201054</v>
      </c>
      <c r="W530" s="15">
        <v>0.791586581276303</v>
      </c>
      <c r="X530" s="1">
        <v>0.104552547835203</v>
      </c>
      <c r="Y530" s="1">
        <v>0.103860870888494</v>
      </c>
      <c r="Z530" s="1">
        <v>0.208413418723697</v>
      </c>
      <c r="AA530" s="1">
        <v>285.73011201054</v>
      </c>
      <c r="AB530" s="1">
        <v>7014.08477728962</v>
      </c>
      <c r="AC530" s="15">
        <v>719.998956570465</v>
      </c>
      <c r="AD530" s="1">
        <v>221780.007790388</v>
      </c>
      <c r="AE530" s="15" t="e">
        <v>#N/A</v>
      </c>
      <c r="AF530" s="1">
        <v>44657.9301731184</v>
      </c>
      <c r="AG530" s="15">
        <v>75755.6583062822</v>
      </c>
      <c r="AH530" s="15">
        <v>40.2952047257804</v>
      </c>
      <c r="AI530" s="1">
        <v>22.2374971940635</v>
      </c>
      <c r="AJ530" s="1">
        <v>24.5333299001477</v>
      </c>
      <c r="AK530" s="1">
        <v>1.90159656200372</v>
      </c>
      <c r="AL530" s="1">
        <v>1.40524053266735</v>
      </c>
      <c r="AM530" s="1">
        <v>1.60364173714816</v>
      </c>
      <c r="AN530" s="1">
        <v>969.018286981742</v>
      </c>
      <c r="AO530" s="15">
        <v>0.983661087934654</v>
      </c>
      <c r="AP530" s="1">
        <v>2069.07820505261</v>
      </c>
      <c r="AQ530" s="15">
        <v>3457.14781122372</v>
      </c>
      <c r="AR530" s="15">
        <v>8244.72107020556</v>
      </c>
      <c r="AS530" s="15">
        <v>981.579500583704</v>
      </c>
      <c r="AT530" s="1">
        <v>439.286156010065</v>
      </c>
      <c r="AU530" s="1">
        <v>15191.8127430757</v>
      </c>
      <c r="AV530" s="15">
        <v>7024.11956121798</v>
      </c>
      <c r="AW530" s="15">
        <v>0.427230276965574</v>
      </c>
      <c r="AX530" s="1">
        <v>7147.64655369651</v>
      </c>
      <c r="AY530" s="15">
        <v>0.421497797112689</v>
      </c>
      <c r="AZ530" s="1">
        <v>1381.14737887555</v>
      </c>
      <c r="BA530" s="1">
        <v>0.0818373102968609</v>
      </c>
      <c r="BB530" s="1">
        <v>1160.36619589254</v>
      </c>
      <c r="BC530" s="15">
        <v>0.0694346156140768</v>
      </c>
      <c r="BD530" s="1">
        <v>16713.2796896826</v>
      </c>
      <c r="BE530" s="15">
        <v>0.540494959914972</v>
      </c>
      <c r="BF530" s="1">
        <v>0.234563490022762</v>
      </c>
      <c r="BG530" s="1">
        <v>0.163677962903861</v>
      </c>
      <c r="BH530" s="1">
        <v>0.0438307787751566</v>
      </c>
      <c r="BI530" s="1">
        <v>0.017432808383248</v>
      </c>
    </row>
    <row r="531" ht="15.75" customHeight="1">
      <c r="A531" s="1" t="s">
        <v>1881</v>
      </c>
      <c r="B531" s="1" t="s">
        <v>1216</v>
      </c>
      <c r="C531" s="1">
        <v>14.85</v>
      </c>
      <c r="D531" s="1">
        <v>278.650447637157</v>
      </c>
      <c r="E531" s="1">
        <v>2578.01788395</v>
      </c>
      <c r="F531" s="1">
        <v>0.00610031494394888</v>
      </c>
      <c r="G531" s="1">
        <v>0.390314567633902</v>
      </c>
      <c r="H531" s="1">
        <v>0.0029795725530493</v>
      </c>
      <c r="I531" s="1">
        <v>0.141152689152586</v>
      </c>
      <c r="J531" s="1">
        <v>0.321686062463494</v>
      </c>
      <c r="K531" s="1">
        <v>0.151570617866463</v>
      </c>
      <c r="L531" s="1">
        <v>0.99583245124013</v>
      </c>
      <c r="M531" s="1">
        <v>0.0697606909425628</v>
      </c>
      <c r="N531" s="1">
        <v>0.215184644946497</v>
      </c>
      <c r="O531" s="1">
        <v>69249.2721866624</v>
      </c>
      <c r="P531" s="15">
        <v>0.247694978902492</v>
      </c>
      <c r="Q531" s="1">
        <v>0.185808622182523</v>
      </c>
      <c r="R531" s="1">
        <v>0.566496398914984</v>
      </c>
      <c r="S531" s="1">
        <v>38.7007633762173</v>
      </c>
      <c r="T531" s="1">
        <v>93237.962101897</v>
      </c>
      <c r="U531" s="15">
        <v>81.4123505972842</v>
      </c>
      <c r="V531" s="1">
        <v>183473.850373481</v>
      </c>
      <c r="W531" s="15">
        <v>0.669967252113221</v>
      </c>
      <c r="X531" s="1">
        <v>0.250796311072719</v>
      </c>
      <c r="Y531" s="1">
        <v>0.0792364368140602</v>
      </c>
      <c r="Z531" s="1">
        <v>0.330032747886779</v>
      </c>
      <c r="AA531" s="1">
        <v>183.473850373481</v>
      </c>
      <c r="AB531" s="1">
        <v>6299.1179778468</v>
      </c>
      <c r="AC531" s="15">
        <v>616.542302865897</v>
      </c>
      <c r="AD531" s="1">
        <v>94182.7400741309</v>
      </c>
      <c r="AE531" s="15" t="e">
        <v>#N/A</v>
      </c>
      <c r="AF531" s="1">
        <v>33159.8489075428</v>
      </c>
      <c r="AG531" s="15">
        <v>47381.7175756887</v>
      </c>
      <c r="AH531" s="15">
        <v>57.7232788419934</v>
      </c>
      <c r="AI531" s="1">
        <v>29.1163557306184</v>
      </c>
      <c r="AJ531" s="1">
        <v>38.3060877190011</v>
      </c>
      <c r="AK531" s="1">
        <v>2.02457063085825</v>
      </c>
      <c r="AL531" s="1">
        <v>1.14399753457363</v>
      </c>
      <c r="AM531" s="1">
        <v>1.60657525330912</v>
      </c>
      <c r="AN531" s="1">
        <v>0.0</v>
      </c>
      <c r="AO531" s="15">
        <v>1.1557002519712</v>
      </c>
      <c r="AP531" s="1">
        <v>3227.19812876262</v>
      </c>
      <c r="AQ531" s="15">
        <v>4460.19456811612</v>
      </c>
      <c r="AR531" s="15">
        <v>10692.5049671357</v>
      </c>
      <c r="AS531" s="15">
        <v>1396.42031167144</v>
      </c>
      <c r="AT531" s="1">
        <v>762.560519940182</v>
      </c>
      <c r="AU531" s="1">
        <v>20538.878495626</v>
      </c>
      <c r="AV531" s="15">
        <v>11338.204666274</v>
      </c>
      <c r="AW531" s="15">
        <v>0.550678114430622</v>
      </c>
      <c r="AX531" s="1">
        <v>5219.24903652102</v>
      </c>
      <c r="AY531" s="15">
        <v>0.243309640443694</v>
      </c>
      <c r="AZ531" s="1">
        <v>1103.01164565473</v>
      </c>
      <c r="BA531" s="1">
        <v>0.0525280039780002</v>
      </c>
      <c r="BB531" s="1">
        <v>3217.10158441481</v>
      </c>
      <c r="BC531" s="15">
        <v>0.153484241174974</v>
      </c>
      <c r="BD531" s="1">
        <v>20877.5669328645</v>
      </c>
      <c r="BE531" s="15">
        <v>0.54877987003448</v>
      </c>
      <c r="BF531" s="1">
        <v>0.226171504324726</v>
      </c>
      <c r="BG531" s="1">
        <v>0.174532131925139</v>
      </c>
      <c r="BH531" s="1">
        <v>0.0304011432868043</v>
      </c>
      <c r="BI531" s="1">
        <v>0.0201153504288501</v>
      </c>
    </row>
    <row r="532" ht="15.75" customHeight="1">
      <c r="A532" s="1" t="s">
        <v>1534</v>
      </c>
      <c r="B532" s="1" t="s">
        <v>1218</v>
      </c>
      <c r="C532" s="1">
        <v>33.25</v>
      </c>
      <c r="D532" s="1">
        <v>134.785637795417</v>
      </c>
      <c r="E532" s="1">
        <v>3888.28556465</v>
      </c>
      <c r="F532" s="1">
        <v>0.024042960621603</v>
      </c>
      <c r="G532" s="1">
        <v>0.085054571515942</v>
      </c>
      <c r="H532" s="1">
        <v>0.00224712332223968</v>
      </c>
      <c r="I532" s="1">
        <v>0.0880552769619494</v>
      </c>
      <c r="J532" s="1">
        <v>0.729868591201428</v>
      </c>
      <c r="K532" s="1">
        <v>0.0720856037051577</v>
      </c>
      <c r="L532" s="1">
        <v>0.526266926229616</v>
      </c>
      <c r="M532" s="1">
        <v>0.0337347608877392</v>
      </c>
      <c r="N532" s="1">
        <v>0.16434458045331</v>
      </c>
      <c r="O532" s="1">
        <v>76352.062430769</v>
      </c>
      <c r="P532" s="15">
        <v>0.197978616934229</v>
      </c>
      <c r="Q532" s="1">
        <v>0.155550855304474</v>
      </c>
      <c r="R532" s="1">
        <v>0.646470527761297</v>
      </c>
      <c r="S532" s="1">
        <v>31.1880988729487</v>
      </c>
      <c r="T532" s="1">
        <v>105440.637593697</v>
      </c>
      <c r="U532" s="15">
        <v>146.444786468418</v>
      </c>
      <c r="V532" s="1">
        <v>314646.546314076</v>
      </c>
      <c r="W532" s="15">
        <v>0.763139638269501</v>
      </c>
      <c r="X532" s="1">
        <v>0.191731900872052</v>
      </c>
      <c r="Y532" s="1">
        <v>0.0451284608584467</v>
      </c>
      <c r="Z532" s="1">
        <v>0.236860361730499</v>
      </c>
      <c r="AA532" s="1">
        <v>314.646546314076</v>
      </c>
      <c r="AB532" s="1">
        <v>10231.2083021045</v>
      </c>
      <c r="AC532" s="15">
        <v>1000.82773160471</v>
      </c>
      <c r="AD532" s="1">
        <v>213465.991052048</v>
      </c>
      <c r="AE532" s="15" t="e">
        <v>#N/A</v>
      </c>
      <c r="AF532" s="1">
        <v>46607.1438648825</v>
      </c>
      <c r="AG532" s="15">
        <v>77130.4096413456</v>
      </c>
      <c r="AH532" s="15">
        <v>61.4420538838159</v>
      </c>
      <c r="AI532" s="1">
        <v>29.3970301565157</v>
      </c>
      <c r="AJ532" s="1">
        <v>37.4711471130667</v>
      </c>
      <c r="AK532" s="1">
        <v>2.02958592897725</v>
      </c>
      <c r="AL532" s="1">
        <v>1.3488876441201</v>
      </c>
      <c r="AM532" s="1">
        <v>1.6991548577136</v>
      </c>
      <c r="AN532" s="1">
        <v>0.0</v>
      </c>
      <c r="AO532" s="15">
        <v>0.882294610528745</v>
      </c>
      <c r="AP532" s="1">
        <v>1963.17115244778</v>
      </c>
      <c r="AQ532" s="15">
        <v>2927.41508545157</v>
      </c>
      <c r="AR532" s="15">
        <v>9321.87158217703</v>
      </c>
      <c r="AS532" s="15">
        <v>1148.44176803716</v>
      </c>
      <c r="AT532" s="1">
        <v>535.234656739347</v>
      </c>
      <c r="AU532" s="1">
        <v>15896.1342448529</v>
      </c>
      <c r="AV532" s="15">
        <v>4989.74634418082</v>
      </c>
      <c r="AW532" s="15">
        <v>0.311591123741299</v>
      </c>
      <c r="AX532" s="1">
        <v>8936.82345293945</v>
      </c>
      <c r="AY532" s="15">
        <v>0.538465671424078</v>
      </c>
      <c r="AZ532" s="1">
        <v>1224.06447035026</v>
      </c>
      <c r="BA532" s="1">
        <v>0.0757846086905406</v>
      </c>
      <c r="BB532" s="1">
        <v>1211.41006361119</v>
      </c>
      <c r="BC532" s="15">
        <v>0.0741585961216538</v>
      </c>
      <c r="BD532" s="1">
        <v>16362.0443310817</v>
      </c>
      <c r="BE532" s="15">
        <v>0.569290200318211</v>
      </c>
      <c r="BF532" s="1">
        <v>0.236135046682899</v>
      </c>
      <c r="BG532" s="1">
        <v>0.143659401957714</v>
      </c>
      <c r="BH532" s="1">
        <v>0.0329935711864137</v>
      </c>
      <c r="BI532" s="1">
        <v>0.0179217798547628</v>
      </c>
    </row>
    <row r="533" ht="15.75" customHeight="1">
      <c r="A533" s="1" t="s">
        <v>1948</v>
      </c>
      <c r="B533" s="1" t="s">
        <v>1220</v>
      </c>
      <c r="C533" s="1">
        <v>86.75</v>
      </c>
      <c r="D533" s="1">
        <v>16.4650589998069</v>
      </c>
      <c r="E533" s="1">
        <v>1297.8195733</v>
      </c>
      <c r="F533" s="1">
        <v>0.0132622447057411</v>
      </c>
      <c r="G533" s="1">
        <v>0.00767239726952429</v>
      </c>
      <c r="H533" s="1" t="e">
        <v>#N/A</v>
      </c>
      <c r="I533" s="1">
        <v>0.015779611134685</v>
      </c>
      <c r="J533" s="1">
        <v>0.952992798854727</v>
      </c>
      <c r="K533" s="1">
        <v>0.0252759382216633</v>
      </c>
      <c r="L533" s="1">
        <v>0.475417700192534</v>
      </c>
      <c r="M533" s="1">
        <v>0.0168662612184203</v>
      </c>
      <c r="N533" s="1">
        <v>0.142415222748703</v>
      </c>
      <c r="O533" s="1">
        <v>68550.7200670351</v>
      </c>
      <c r="P533" s="15">
        <v>0.200825834591234</v>
      </c>
      <c r="Q533" s="1">
        <v>0.156495020798889</v>
      </c>
      <c r="R533" s="1">
        <v>0.642679144609877</v>
      </c>
      <c r="S533" s="1">
        <v>12.9488177846277</v>
      </c>
      <c r="T533" s="1">
        <v>89679.0532379425</v>
      </c>
      <c r="U533" s="15">
        <v>113.40965180871</v>
      </c>
      <c r="V533" s="1">
        <v>252996.082394653</v>
      </c>
      <c r="W533" s="15">
        <v>0.853331794830908</v>
      </c>
      <c r="X533" s="1">
        <v>0.0590327750011703</v>
      </c>
      <c r="Y533" s="1">
        <v>0.087635430167922</v>
      </c>
      <c r="Z533" s="1">
        <v>0.146668205169092</v>
      </c>
      <c r="AA533" s="1">
        <v>252.996082394653</v>
      </c>
      <c r="AB533" s="1">
        <v>5712.7766852428</v>
      </c>
      <c r="AC533" s="15">
        <v>612.995025169112</v>
      </c>
      <c r="AD533" s="15">
        <v>199549.491397915</v>
      </c>
      <c r="AE533" s="15" t="e">
        <v>#N/A</v>
      </c>
      <c r="AF533" s="1">
        <v>46626.3564652722</v>
      </c>
      <c r="AG533" s="15">
        <v>78967.2741631054</v>
      </c>
      <c r="AH533" s="15">
        <v>33.7033484967168</v>
      </c>
      <c r="AI533" s="1">
        <v>20.5589938725217</v>
      </c>
      <c r="AJ533" s="1">
        <v>21.9439691240992</v>
      </c>
      <c r="AK533" s="1">
        <v>1.93768977198974</v>
      </c>
      <c r="AL533" s="1">
        <v>1.11682250586597</v>
      </c>
      <c r="AM533" s="1">
        <v>1.42822673867105</v>
      </c>
      <c r="AN533" s="1">
        <v>2287.94701866745</v>
      </c>
      <c r="AO533" s="15">
        <v>1.26823833631699</v>
      </c>
      <c r="AP533" s="1">
        <v>1996.77416477134</v>
      </c>
      <c r="AQ533" s="15">
        <v>3185.94426919174</v>
      </c>
      <c r="AR533" s="15">
        <v>8567.41854087431</v>
      </c>
      <c r="AS533" s="15">
        <v>907.8664521171</v>
      </c>
      <c r="AT533" s="15">
        <v>470.206430889556</v>
      </c>
      <c r="AU533" s="1">
        <v>15128.209857844</v>
      </c>
      <c r="AV533" s="15">
        <v>7591.85550702802</v>
      </c>
      <c r="AW533" s="15">
        <v>0.449806067417436</v>
      </c>
      <c r="AX533" s="1">
        <v>7180.68624634113</v>
      </c>
      <c r="AY533" s="15">
        <v>0.415906265973905</v>
      </c>
      <c r="AZ533" s="1">
        <v>1370.99301615281</v>
      </c>
      <c r="BA533" s="1">
        <v>0.0806819501510188</v>
      </c>
      <c r="BB533" s="1">
        <v>908.378113540397</v>
      </c>
      <c r="BC533" s="15">
        <v>0.0536057164683172</v>
      </c>
      <c r="BD533" s="1">
        <v>17051.9128830624</v>
      </c>
      <c r="BE533" s="15">
        <v>0.553904533883056</v>
      </c>
      <c r="BF533" s="1">
        <v>0.232749351947756</v>
      </c>
      <c r="BG533" s="1">
        <v>0.149766610180549</v>
      </c>
      <c r="BH533" s="1">
        <v>0.042990774949642</v>
      </c>
      <c r="BI533" s="1">
        <v>0.020588729038997</v>
      </c>
    </row>
    <row r="534" ht="15.75" customHeight="1">
      <c r="A534" s="1" t="s">
        <v>1941</v>
      </c>
      <c r="B534" s="1" t="s">
        <v>1222</v>
      </c>
      <c r="C534" s="1">
        <v>69.4</v>
      </c>
      <c r="D534" s="1">
        <v>23.6589755617502</v>
      </c>
      <c r="E534" s="1">
        <v>1407.43877455</v>
      </c>
      <c r="F534" s="1">
        <v>0.00922077076033009</v>
      </c>
      <c r="G534" s="1">
        <v>0.0134913187621041</v>
      </c>
      <c r="H534" s="1" t="e">
        <v>#N/A</v>
      </c>
      <c r="I534" s="1">
        <v>0.0352787523430916</v>
      </c>
      <c r="J534" s="1">
        <v>0.914826941490044</v>
      </c>
      <c r="K534" s="1">
        <v>0.0345870409419649</v>
      </c>
      <c r="L534" s="1">
        <v>0.465263788936191</v>
      </c>
      <c r="M534" s="1">
        <v>0.0133823110456027</v>
      </c>
      <c r="N534" s="1">
        <v>0.149307912346703</v>
      </c>
      <c r="O534" s="1">
        <v>67336.7516241655</v>
      </c>
      <c r="P534" s="15">
        <v>0.233310727211643</v>
      </c>
      <c r="Q534" s="1">
        <v>0.152643141238269</v>
      </c>
      <c r="R534" s="1">
        <v>0.614046131550089</v>
      </c>
      <c r="S534" s="1">
        <v>12.5755215816944</v>
      </c>
      <c r="T534" s="1">
        <v>91628.2815673098</v>
      </c>
      <c r="U534" s="15">
        <v>122.700609854247</v>
      </c>
      <c r="V534" s="1">
        <v>299241.582202863</v>
      </c>
      <c r="W534" s="15">
        <v>0.823033073787434</v>
      </c>
      <c r="X534" s="1">
        <v>0.0876725606335789</v>
      </c>
      <c r="Y534" s="1">
        <v>0.0892943655789875</v>
      </c>
      <c r="Z534" s="1">
        <v>0.176966926212566</v>
      </c>
      <c r="AA534" s="1">
        <v>299.241582202863</v>
      </c>
      <c r="AB534" s="1">
        <v>7138.63244474871</v>
      </c>
      <c r="AC534" s="15">
        <v>735.727184886659</v>
      </c>
      <c r="AD534" s="1">
        <v>226104.652054253</v>
      </c>
      <c r="AE534" s="15" t="e">
        <v>#N/A</v>
      </c>
      <c r="AF534" s="1">
        <v>47276.8208156908</v>
      </c>
      <c r="AG534" s="15">
        <v>79599.6650410269</v>
      </c>
      <c r="AH534" s="15">
        <v>40.4697890808826</v>
      </c>
      <c r="AI534" s="1">
        <v>22.0328765253029</v>
      </c>
      <c r="AJ534" s="1">
        <v>24.931786262016</v>
      </c>
      <c r="AK534" s="1">
        <v>2.21909837831034</v>
      </c>
      <c r="AL534" s="1">
        <v>1.42825019488601</v>
      </c>
      <c r="AM534" s="1">
        <v>1.7002061314595</v>
      </c>
      <c r="AN534" s="1">
        <v>1387.94090892129</v>
      </c>
      <c r="AO534" s="15">
        <v>1.03919865906353</v>
      </c>
      <c r="AP534" s="1">
        <v>2054.56128095132</v>
      </c>
      <c r="AQ534" s="15">
        <v>3049.18295282303</v>
      </c>
      <c r="AR534" s="15">
        <v>8423.37534774152</v>
      </c>
      <c r="AS534" s="15">
        <v>953.715856968039</v>
      </c>
      <c r="AT534" s="1">
        <v>421.452961738711</v>
      </c>
      <c r="AU534" s="1">
        <v>14902.2884002226</v>
      </c>
      <c r="AV534" s="15">
        <v>6543.90611844483</v>
      </c>
      <c r="AW534" s="15">
        <v>0.405759973662113</v>
      </c>
      <c r="AX534" s="1">
        <v>7407.11552271478</v>
      </c>
      <c r="AY534" s="15">
        <v>0.453373065855347</v>
      </c>
      <c r="AZ534" s="1">
        <v>1386.37054264312</v>
      </c>
      <c r="BA534" s="1">
        <v>0.0849034258781242</v>
      </c>
      <c r="BB534" s="1">
        <v>899.722279427836</v>
      </c>
      <c r="BC534" s="15">
        <v>0.0559635346099204</v>
      </c>
      <c r="BD534" s="1">
        <v>16237.1144632306</v>
      </c>
      <c r="BE534" s="15">
        <v>0.540274278590584</v>
      </c>
      <c r="BF534" s="1">
        <v>0.221481073972507</v>
      </c>
      <c r="BG534" s="1">
        <v>0.178550253207671</v>
      </c>
      <c r="BH534" s="1">
        <v>0.0406471126169784</v>
      </c>
      <c r="BI534" s="1">
        <v>0.0190472816122603</v>
      </c>
    </row>
    <row r="535" ht="15.75" customHeight="1">
      <c r="A535" s="1" t="s">
        <v>1913</v>
      </c>
      <c r="B535" s="1" t="s">
        <v>1224</v>
      </c>
      <c r="C535" s="1">
        <v>94.05</v>
      </c>
      <c r="D535" s="1">
        <v>10.2951375860916</v>
      </c>
      <c r="E535" s="1">
        <v>857.46895865</v>
      </c>
      <c r="F535" s="1" t="e">
        <v>#N/A</v>
      </c>
      <c r="G535" s="1" t="e">
        <v>#N/A</v>
      </c>
      <c r="H535" s="1" t="e">
        <v>#N/A</v>
      </c>
      <c r="I535" s="1">
        <v>0.0166513072932368</v>
      </c>
      <c r="J535" s="1">
        <v>0.95931045789015</v>
      </c>
      <c r="K535" s="1">
        <v>0.0250723503195074</v>
      </c>
      <c r="L535" s="1">
        <v>0.608488364312696</v>
      </c>
      <c r="M535" s="1" t="e">
        <v>#N/A</v>
      </c>
      <c r="N535" s="1">
        <v>0.141720851368875</v>
      </c>
      <c r="O535" s="1">
        <v>64636.1798013389</v>
      </c>
      <c r="P535" s="15">
        <v>0.199540308346192</v>
      </c>
      <c r="Q535" s="1">
        <v>0.151161185651378</v>
      </c>
      <c r="R535" s="1">
        <v>0.64929850600243</v>
      </c>
      <c r="S535" s="1">
        <v>8.87377203222037</v>
      </c>
      <c r="T535" s="1">
        <v>86668.0366757742</v>
      </c>
      <c r="U535" s="15">
        <v>112.628073231021</v>
      </c>
      <c r="V535" s="1">
        <v>275977.327357213</v>
      </c>
      <c r="W535" s="15">
        <v>0.781720772496599</v>
      </c>
      <c r="X535" s="1">
        <v>0.056298595200491</v>
      </c>
      <c r="Y535" s="1">
        <v>0.16198063230291</v>
      </c>
      <c r="Z535" s="1">
        <v>0.218279227503401</v>
      </c>
      <c r="AA535" s="1">
        <v>275.977327357213</v>
      </c>
      <c r="AB535" s="1">
        <v>6634.20108986356</v>
      </c>
      <c r="AC535" s="15">
        <v>616.801318770398</v>
      </c>
      <c r="AD535" s="1">
        <v>212895.175220457</v>
      </c>
      <c r="AE535" s="15" t="e">
        <v>#N/A</v>
      </c>
      <c r="AF535" s="1">
        <v>42314.7956584664</v>
      </c>
      <c r="AG535" s="15">
        <v>67294.0120739636</v>
      </c>
      <c r="AH535" s="15">
        <v>30.8324889743972</v>
      </c>
      <c r="AI535" s="1">
        <v>20.7679434963981</v>
      </c>
      <c r="AJ535" s="1">
        <v>22.5852716025417</v>
      </c>
      <c r="AK535" s="1">
        <v>1.96729089972813</v>
      </c>
      <c r="AL535" s="1">
        <v>1.27047765427871</v>
      </c>
      <c r="AM535" s="1">
        <v>1.47963312982155</v>
      </c>
      <c r="AN535" s="1">
        <v>1141.45470938209</v>
      </c>
      <c r="AO535" s="1">
        <v>1.1823814406526</v>
      </c>
      <c r="AP535" s="1">
        <v>2114.81773562393</v>
      </c>
      <c r="AQ535" s="15">
        <v>3279.77840495556</v>
      </c>
      <c r="AR535" s="15">
        <v>9169.51251900575</v>
      </c>
      <c r="AS535" s="15">
        <v>1050.82850686352</v>
      </c>
      <c r="AT535" s="1">
        <v>542.389458893329</v>
      </c>
      <c r="AU535" s="1">
        <v>16157.3266253421</v>
      </c>
      <c r="AV535" s="15">
        <v>9238.63636561679</v>
      </c>
      <c r="AW535" s="15">
        <v>0.505716240635518</v>
      </c>
      <c r="AX535" s="1">
        <v>6719.98245351451</v>
      </c>
      <c r="AY535" s="15">
        <v>0.350715645354271</v>
      </c>
      <c r="AZ535" s="1">
        <v>1380.07591216812</v>
      </c>
      <c r="BA535" s="1">
        <v>0.0740746251518196</v>
      </c>
      <c r="BB535" s="1">
        <v>1290.57841589025</v>
      </c>
      <c r="BC535" s="15">
        <v>0.0694934888609832</v>
      </c>
      <c r="BD535" s="1">
        <v>18629.2731471897</v>
      </c>
      <c r="BE535" s="15">
        <v>0.510389361791343</v>
      </c>
      <c r="BF535" s="1">
        <v>0.240950504605473</v>
      </c>
      <c r="BG535" s="1">
        <v>0.174685057930699</v>
      </c>
      <c r="BH535" s="1">
        <v>0.046868406500656</v>
      </c>
      <c r="BI535" s="1">
        <v>0.0271066691718289</v>
      </c>
    </row>
    <row r="536" ht="15.75" customHeight="1">
      <c r="A536" s="1" t="s">
        <v>1944</v>
      </c>
      <c r="B536" s="1" t="s">
        <v>1226</v>
      </c>
      <c r="C536" s="1">
        <v>29.1</v>
      </c>
      <c r="D536" s="1">
        <v>181.553529800292</v>
      </c>
      <c r="E536" s="1">
        <v>5233.381798</v>
      </c>
      <c r="F536" s="1">
        <v>0.0664007661727875</v>
      </c>
      <c r="G536" s="1">
        <v>0.11759007188087</v>
      </c>
      <c r="H536" s="1">
        <v>0.00265503752106966</v>
      </c>
      <c r="I536" s="1">
        <v>0.0605281099067067</v>
      </c>
      <c r="J536" s="1">
        <v>0.691825970079188</v>
      </c>
      <c r="K536" s="1">
        <v>0.0619838447899263</v>
      </c>
      <c r="L536" s="1">
        <v>0.370882571387781</v>
      </c>
      <c r="M536" s="1">
        <v>0.048091911247934</v>
      </c>
      <c r="N536" s="1">
        <v>0.148429704977033</v>
      </c>
      <c r="O536" s="1">
        <v>83016.3497505144</v>
      </c>
      <c r="P536" s="15">
        <v>0.180447193228471</v>
      </c>
      <c r="Q536" s="1">
        <v>0.180850688054753</v>
      </c>
      <c r="R536" s="1">
        <v>0.638702118716776</v>
      </c>
      <c r="S536" s="1">
        <v>43.1624714458731</v>
      </c>
      <c r="T536" s="1">
        <v>109461.2412712</v>
      </c>
      <c r="U536" s="15">
        <v>149.410726946459</v>
      </c>
      <c r="V536" s="1">
        <v>351248.38812687</v>
      </c>
      <c r="W536" s="15">
        <v>0.794701771425768</v>
      </c>
      <c r="X536" s="1">
        <v>0.172611358749305</v>
      </c>
      <c r="Y536" s="1">
        <v>0.0326868698249274</v>
      </c>
      <c r="Z536" s="1">
        <v>0.205298228574232</v>
      </c>
      <c r="AA536" s="1">
        <v>351.24838812687</v>
      </c>
      <c r="AB536" s="1">
        <v>11677.8403160564</v>
      </c>
      <c r="AC536" s="15">
        <v>1100.57715246404</v>
      </c>
      <c r="AD536" s="1">
        <v>278245.737201588</v>
      </c>
      <c r="AE536" s="15" t="e">
        <v>#N/A</v>
      </c>
      <c r="AF536" s="1">
        <v>56739.1150489975</v>
      </c>
      <c r="AG536" s="15">
        <v>106304.609769856</v>
      </c>
      <c r="AH536" s="15">
        <v>68.3746634337614</v>
      </c>
      <c r="AI536" s="1">
        <v>30.7343143828787</v>
      </c>
      <c r="AJ536" s="1">
        <v>38.0749414167332</v>
      </c>
      <c r="AK536" s="1">
        <v>1.96507961806869</v>
      </c>
      <c r="AL536" s="1">
        <v>1.2918337238592</v>
      </c>
      <c r="AM536" s="1">
        <v>1.57330769451802</v>
      </c>
      <c r="AN536" s="1">
        <v>422.488453039099</v>
      </c>
      <c r="AO536" s="15">
        <v>0.803756932849074</v>
      </c>
      <c r="AP536" s="1">
        <v>1936.84555479474</v>
      </c>
      <c r="AQ536" s="15">
        <v>2794.05612754799</v>
      </c>
      <c r="AR536" s="15">
        <v>9584.53620394542</v>
      </c>
      <c r="AS536" s="15">
        <v>1264.32051833647</v>
      </c>
      <c r="AT536" s="1">
        <v>501.710343683203</v>
      </c>
      <c r="AU536" s="1">
        <v>16081.4687483078</v>
      </c>
      <c r="AV536" s="15">
        <v>3991.66000345357</v>
      </c>
      <c r="AW536" s="15">
        <v>0.243279088069345</v>
      </c>
      <c r="AX536" s="1">
        <v>10506.870496927</v>
      </c>
      <c r="AY536" s="15">
        <v>0.62718622915595</v>
      </c>
      <c r="AZ536" s="1">
        <v>1361.19411858637</v>
      </c>
      <c r="BA536" s="1">
        <v>0.0818489629865158</v>
      </c>
      <c r="BB536" s="1">
        <v>787.522651652099</v>
      </c>
      <c r="BC536" s="15">
        <v>0.0476857197943604</v>
      </c>
      <c r="BD536" s="1">
        <v>16647.247270619</v>
      </c>
      <c r="BE536" s="15">
        <v>0.593345080762146</v>
      </c>
      <c r="BF536" s="1">
        <v>0.233032054230951</v>
      </c>
      <c r="BG536" s="1">
        <v>0.123736654529727</v>
      </c>
      <c r="BH536" s="1">
        <v>0.0322345153309042</v>
      </c>
      <c r="BI536" s="1">
        <v>0.0176516951462711</v>
      </c>
    </row>
    <row r="537" ht="15.75" customHeight="1">
      <c r="A537" s="1" t="s">
        <v>1691</v>
      </c>
      <c r="B537" s="1" t="s">
        <v>1228</v>
      </c>
      <c r="C537" s="1">
        <v>123.85</v>
      </c>
      <c r="D537" s="1">
        <v>10.1232533290181</v>
      </c>
      <c r="E537" s="1">
        <v>1172.66116565</v>
      </c>
      <c r="F537" s="1">
        <v>0.00728495765183566</v>
      </c>
      <c r="G537" s="1">
        <v>0.00930678542186151</v>
      </c>
      <c r="H537" s="1" t="e">
        <v>#N/A</v>
      </c>
      <c r="I537" s="1">
        <v>0.0178788118278399</v>
      </c>
      <c r="J537" s="1">
        <v>0.94800597485396</v>
      </c>
      <c r="K537" s="1">
        <v>0.0276161040302879</v>
      </c>
      <c r="L537" s="1">
        <v>0.596510547533801</v>
      </c>
      <c r="M537" s="1" t="e">
        <v>#N/A</v>
      </c>
      <c r="N537" s="1">
        <v>0.155464214555176</v>
      </c>
      <c r="O537" s="1">
        <v>65067.5271611428</v>
      </c>
      <c r="P537" s="15">
        <v>0.187415930686797</v>
      </c>
      <c r="Q537" s="1">
        <v>0.149654393489195</v>
      </c>
      <c r="R537" s="1">
        <v>0.662929675824008</v>
      </c>
      <c r="S537" s="1">
        <v>11.4103832695788</v>
      </c>
      <c r="T537" s="1">
        <v>87789.1260979107</v>
      </c>
      <c r="U537" s="15">
        <v>116.587003785291</v>
      </c>
      <c r="V537" s="1">
        <v>284331.922312089</v>
      </c>
      <c r="W537" s="15">
        <v>0.765485084377525</v>
      </c>
      <c r="X537" s="1">
        <v>0.061287054943244</v>
      </c>
      <c r="Y537" s="1">
        <v>0.173227860679231</v>
      </c>
      <c r="Z537" s="1">
        <v>0.234514915622475</v>
      </c>
      <c r="AA537" s="1">
        <v>284.331922312089</v>
      </c>
      <c r="AB537" s="1">
        <v>6822.66884446989</v>
      </c>
      <c r="AC537" s="15">
        <v>625.341286537385</v>
      </c>
      <c r="AD537" s="1">
        <v>213946.154724015</v>
      </c>
      <c r="AE537" s="15" t="e">
        <v>#N/A</v>
      </c>
      <c r="AF537" s="1">
        <v>42834.7475142413</v>
      </c>
      <c r="AG537" s="15">
        <v>69172.9426340285</v>
      </c>
      <c r="AH537" s="15">
        <v>31.5618004447673</v>
      </c>
      <c r="AI537" s="1">
        <v>21.4619402827495</v>
      </c>
      <c r="AJ537" s="1">
        <v>22.9113981399407</v>
      </c>
      <c r="AK537" s="1">
        <v>1.53122854072873</v>
      </c>
      <c r="AL537" s="1">
        <v>0.848561004965049</v>
      </c>
      <c r="AM537" s="1">
        <v>1.13740612898863</v>
      </c>
      <c r="AN537" s="1">
        <v>1265.00304900755</v>
      </c>
      <c r="AO537" s="1">
        <v>1.22624274493332</v>
      </c>
      <c r="AP537" s="1">
        <v>2037.34441199451</v>
      </c>
      <c r="AQ537" s="15">
        <v>3281.16321466759</v>
      </c>
      <c r="AR537" s="15">
        <v>9253.60846624878</v>
      </c>
      <c r="AS537" s="15">
        <v>1060.55572268451</v>
      </c>
      <c r="AT537" s="1">
        <v>555.88313836476</v>
      </c>
      <c r="AU537" s="1">
        <v>16188.5549539602</v>
      </c>
      <c r="AV537" s="15">
        <v>8124.04314530258</v>
      </c>
      <c r="AW537" s="15">
        <v>0.456573639702622</v>
      </c>
      <c r="AX537" s="1">
        <v>7327.66213713003</v>
      </c>
      <c r="AY537" s="15">
        <v>0.402341327815542</v>
      </c>
      <c r="AZ537" s="1">
        <v>1360.77479617178</v>
      </c>
      <c r="BA537" s="1">
        <v>0.07388908721007</v>
      </c>
      <c r="BB537" s="1">
        <v>1214.6683911313</v>
      </c>
      <c r="BC537" s="15">
        <v>0.0671959452558033</v>
      </c>
      <c r="BD537" s="1">
        <v>18027.1484697357</v>
      </c>
      <c r="BE537" s="15">
        <v>0.528372131578459</v>
      </c>
      <c r="BF537" s="1">
        <v>0.247271223059855</v>
      </c>
      <c r="BG537" s="1">
        <v>0.154827032401561</v>
      </c>
      <c r="BH537" s="1">
        <v>0.0455698196346828</v>
      </c>
      <c r="BI537" s="1">
        <v>0.0239597933254425</v>
      </c>
    </row>
    <row r="538" ht="15.75" customHeight="1">
      <c r="A538" s="1" t="s">
        <v>1929</v>
      </c>
      <c r="B538" s="1" t="s">
        <v>1230</v>
      </c>
      <c r="C538" s="1">
        <v>86.65</v>
      </c>
      <c r="D538" s="1">
        <v>24.8651405043346</v>
      </c>
      <c r="E538" s="1">
        <v>1882.45653005</v>
      </c>
      <c r="F538" s="1">
        <v>0.0172329497018732</v>
      </c>
      <c r="G538" s="1">
        <v>0.0174220181886267</v>
      </c>
      <c r="H538" s="1">
        <v>0.00508262092682342</v>
      </c>
      <c r="I538" s="1">
        <v>0.0561188436083241</v>
      </c>
      <c r="J538" s="1">
        <v>0.868588210181698</v>
      </c>
      <c r="K538" s="1">
        <v>0.0471445300356025</v>
      </c>
      <c r="L538" s="1">
        <v>0.638414911021403</v>
      </c>
      <c r="M538" s="1">
        <v>0.0156785454673197</v>
      </c>
      <c r="N538" s="1">
        <v>0.166198663822129</v>
      </c>
      <c r="O538" s="1">
        <v>69318.4652244041</v>
      </c>
      <c r="P538" s="15">
        <v>0.186746017877855</v>
      </c>
      <c r="Q538" s="1">
        <v>0.156247219796673</v>
      </c>
      <c r="R538" s="1">
        <v>0.657006762325472</v>
      </c>
      <c r="S538" s="1">
        <v>15.8080627470981</v>
      </c>
      <c r="T538" s="1">
        <v>91999.8596558465</v>
      </c>
      <c r="U538" s="15">
        <v>130.927841671067</v>
      </c>
      <c r="V538" s="1">
        <v>272576.694977584</v>
      </c>
      <c r="W538" s="15">
        <v>0.79360620041347</v>
      </c>
      <c r="X538" s="1">
        <v>0.14199134493824</v>
      </c>
      <c r="Y538" s="1">
        <v>0.0644024546482897</v>
      </c>
      <c r="Z538" s="1">
        <v>0.20639379958653</v>
      </c>
      <c r="AA538" s="1">
        <v>272.576694977584</v>
      </c>
      <c r="AB538" s="1">
        <v>7455.30091981844</v>
      </c>
      <c r="AC538" s="15">
        <v>771.323047210782</v>
      </c>
      <c r="AD538" s="1">
        <v>192303.751344474</v>
      </c>
      <c r="AE538" s="15" t="e">
        <v>#N/A</v>
      </c>
      <c r="AF538" s="1">
        <v>43102.8903213403</v>
      </c>
      <c r="AG538" s="15">
        <v>68932.5053817679</v>
      </c>
      <c r="AH538" s="15">
        <v>41.058463283924</v>
      </c>
      <c r="AI538" s="1">
        <v>23.4095473240176</v>
      </c>
      <c r="AJ538" s="1">
        <v>28.5170062468026</v>
      </c>
      <c r="AK538" s="1">
        <v>2.25469127756871</v>
      </c>
      <c r="AL538" s="1">
        <v>1.56188836421801</v>
      </c>
      <c r="AM538" s="1">
        <v>2.00113228032519</v>
      </c>
      <c r="AN538" s="1">
        <v>1476.63467449427</v>
      </c>
      <c r="AO538" s="15">
        <v>1.18413364500403</v>
      </c>
      <c r="AP538" s="1">
        <v>1890.18226832866</v>
      </c>
      <c r="AQ538" s="15">
        <v>3276.92685038318</v>
      </c>
      <c r="AR538" s="15">
        <v>8790.60935237664</v>
      </c>
      <c r="AS538" s="15">
        <v>1102.46647843968</v>
      </c>
      <c r="AT538" s="1">
        <v>533.109162140039</v>
      </c>
      <c r="AU538" s="1">
        <v>15593.2941116682</v>
      </c>
      <c r="AV538" s="15">
        <v>6874.95406904856</v>
      </c>
      <c r="AW538" s="15">
        <v>0.413230364963386</v>
      </c>
      <c r="AX538" s="1">
        <v>7335.47472931683</v>
      </c>
      <c r="AY538" s="15">
        <v>0.436574228982109</v>
      </c>
      <c r="AZ538" s="1">
        <v>1206.11158972255</v>
      </c>
      <c r="BA538" s="1">
        <v>0.0724344364819754</v>
      </c>
      <c r="BB538" s="1">
        <v>1311.486878315</v>
      </c>
      <c r="BC538" s="15">
        <v>0.0777609695684656</v>
      </c>
      <c r="BD538" s="1">
        <v>16728.0272664029</v>
      </c>
      <c r="BE538" s="15">
        <v>0.554439084900273</v>
      </c>
      <c r="BF538" s="1">
        <v>0.23524345957832</v>
      </c>
      <c r="BG538" s="1">
        <v>0.153717813530687</v>
      </c>
      <c r="BH538" s="1">
        <v>0.0375651818978907</v>
      </c>
      <c r="BI538" s="1">
        <v>0.0190344600928291</v>
      </c>
    </row>
    <row r="539" ht="15.75" customHeight="1">
      <c r="A539" s="1" t="s">
        <v>1734</v>
      </c>
      <c r="B539" s="1" t="s">
        <v>1232</v>
      </c>
      <c r="C539" s="1">
        <v>93.2</v>
      </c>
      <c r="D539" s="1">
        <v>11.6433505894749</v>
      </c>
      <c r="E539" s="1">
        <v>952.4473438</v>
      </c>
      <c r="F539" s="1" t="e">
        <v>#N/A</v>
      </c>
      <c r="G539" s="1" t="e">
        <v>#N/A</v>
      </c>
      <c r="H539" s="1" t="e">
        <v>#N/A</v>
      </c>
      <c r="I539" s="1">
        <v>0.0193069315725089</v>
      </c>
      <c r="J539" s="1">
        <v>0.953324109846179</v>
      </c>
      <c r="K539" s="1">
        <v>0.026112321391262</v>
      </c>
      <c r="L539" s="1">
        <v>0.524919411073059</v>
      </c>
      <c r="M539" s="1" t="e">
        <v>#N/A</v>
      </c>
      <c r="N539" s="1">
        <v>0.147099915609903</v>
      </c>
      <c r="O539" s="1">
        <v>64338.6134960399</v>
      </c>
      <c r="P539" s="15">
        <v>0.207664288506608</v>
      </c>
      <c r="Q539" s="1">
        <v>0.141063246373584</v>
      </c>
      <c r="R539" s="1">
        <v>0.651272465119808</v>
      </c>
      <c r="S539" s="1">
        <v>10.1070566526446</v>
      </c>
      <c r="T539" s="1">
        <v>83455.3739853005</v>
      </c>
      <c r="U539" s="15">
        <v>110.765783408797</v>
      </c>
      <c r="V539" s="1">
        <v>274139.436893456</v>
      </c>
      <c r="W539" s="15">
        <v>0.799988535452905</v>
      </c>
      <c r="X539" s="1">
        <v>0.0693757700441157</v>
      </c>
      <c r="Y539" s="1">
        <v>0.130635694502979</v>
      </c>
      <c r="Z539" s="1">
        <v>0.200011464547095</v>
      </c>
      <c r="AA539" s="1">
        <v>274.139436893456</v>
      </c>
      <c r="AB539" s="1">
        <v>7058.37009653278</v>
      </c>
      <c r="AC539" s="15">
        <v>603.787992316305</v>
      </c>
      <c r="AD539" s="15">
        <v>203890.140461682</v>
      </c>
      <c r="AE539" s="15" t="e">
        <v>#N/A</v>
      </c>
      <c r="AF539" s="1">
        <v>42476.2528968099</v>
      </c>
      <c r="AG539" s="15">
        <v>69011.742161025</v>
      </c>
      <c r="AH539" s="15">
        <v>33.1232264165861</v>
      </c>
      <c r="AI539" s="1">
        <v>20.5826807316612</v>
      </c>
      <c r="AJ539" s="1">
        <v>22.0665473092506</v>
      </c>
      <c r="AK539" s="1">
        <v>1.53464101946556</v>
      </c>
      <c r="AL539" s="1">
        <v>0.970904867127901</v>
      </c>
      <c r="AM539" s="1">
        <v>1.22742145756165</v>
      </c>
      <c r="AN539" s="1">
        <v>1612.70523719634</v>
      </c>
      <c r="AO539" s="1">
        <v>1.27245637815721</v>
      </c>
      <c r="AP539" s="1">
        <v>2055.8521331875</v>
      </c>
      <c r="AQ539" s="15">
        <v>3259.7649352592</v>
      </c>
      <c r="AR539" s="15">
        <v>8964.91887512994</v>
      </c>
      <c r="AS539" s="15">
        <v>1080.54284806332</v>
      </c>
      <c r="AT539" s="15">
        <v>585.340635499812</v>
      </c>
      <c r="AU539" s="1">
        <v>15946.4194271398</v>
      </c>
      <c r="AV539" s="15">
        <v>8616.88982806222</v>
      </c>
      <c r="AW539" s="15">
        <v>0.486219892189639</v>
      </c>
      <c r="AX539" s="1">
        <v>6859.86570249596</v>
      </c>
      <c r="AY539" s="15">
        <v>0.375675364392444</v>
      </c>
      <c r="AZ539" s="1">
        <v>1347.13925131351</v>
      </c>
      <c r="BA539" s="1">
        <v>0.0751611429560617</v>
      </c>
      <c r="BB539" s="1">
        <v>1132.60413908982</v>
      </c>
      <c r="BC539" s="15">
        <v>0.0629436004607738</v>
      </c>
      <c r="BD539" s="1">
        <v>17956.4989209615</v>
      </c>
      <c r="BE539" s="15">
        <v>0.522682905815821</v>
      </c>
      <c r="BF539" s="1">
        <v>0.244759685217308</v>
      </c>
      <c r="BG539" s="1">
        <v>0.156427162456721</v>
      </c>
      <c r="BH539" s="1">
        <v>0.0498926742362714</v>
      </c>
      <c r="BI539" s="1">
        <v>0.0262375722738786</v>
      </c>
    </row>
    <row r="540" ht="15.75" customHeight="1">
      <c r="A540" s="1" t="s">
        <v>1535</v>
      </c>
      <c r="B540" s="1" t="s">
        <v>1234</v>
      </c>
      <c r="C540" s="1">
        <v>18.9333333333333</v>
      </c>
      <c r="D540" s="1">
        <v>403.19761979219</v>
      </c>
      <c r="E540" s="1">
        <v>4068.63320406667</v>
      </c>
      <c r="F540" s="1">
        <v>0.125703719918773</v>
      </c>
      <c r="G540" s="1">
        <v>0.0537027677726521</v>
      </c>
      <c r="H540" s="1">
        <v>0.00222251102546429</v>
      </c>
      <c r="I540" s="1">
        <v>0.0510814749184111</v>
      </c>
      <c r="J540" s="1">
        <v>0.706908024944157</v>
      </c>
      <c r="K540" s="1">
        <v>0.0611869811236313</v>
      </c>
      <c r="L540" s="1">
        <v>0.1237109789861</v>
      </c>
      <c r="M540" s="1">
        <v>0.0361367377343298</v>
      </c>
      <c r="N540" s="1">
        <v>0.129140060175719</v>
      </c>
      <c r="O540" s="1">
        <v>89399.145660628</v>
      </c>
      <c r="P540" s="15">
        <v>0.192113632536255</v>
      </c>
      <c r="Q540" s="1">
        <v>0.194623164405994</v>
      </c>
      <c r="R540" s="1">
        <v>0.613263203057751</v>
      </c>
      <c r="S540" s="1">
        <v>75.7915507543511</v>
      </c>
      <c r="T540" s="1">
        <v>108014.204908948</v>
      </c>
      <c r="U540" s="15">
        <v>137.690728377769</v>
      </c>
      <c r="V540" s="1">
        <v>380670.205853227</v>
      </c>
      <c r="W540" s="15">
        <v>0.855275313109331</v>
      </c>
      <c r="X540" s="1">
        <v>0.110898604947348</v>
      </c>
      <c r="Y540" s="1">
        <v>0.0338260819433206</v>
      </c>
      <c r="Z540" s="1">
        <v>0.144724686890669</v>
      </c>
      <c r="AA540" s="1">
        <v>380.670205853227</v>
      </c>
      <c r="AB540" s="1">
        <v>13777.7357624596</v>
      </c>
      <c r="AC540" s="15">
        <v>1306.54418016515</v>
      </c>
      <c r="AD540" s="1">
        <v>338206.306903817</v>
      </c>
      <c r="AE540" s="15" t="e">
        <v>#N/A</v>
      </c>
      <c r="AF540" s="1">
        <v>83089.9988035049</v>
      </c>
      <c r="AG540" s="15">
        <v>199851.621586962</v>
      </c>
      <c r="AH540" s="15">
        <v>85.1301272885338</v>
      </c>
      <c r="AI540" s="1">
        <v>34.6497513001839</v>
      </c>
      <c r="AJ540" s="1">
        <v>47.2081691545568</v>
      </c>
      <c r="AK540" s="1">
        <v>1.54644278687541</v>
      </c>
      <c r="AL540" s="1">
        <v>1.03491378387234</v>
      </c>
      <c r="AM540" s="1">
        <v>1.24504952095604</v>
      </c>
      <c r="AN540" s="1">
        <v>312.860534768212</v>
      </c>
      <c r="AO540" s="15">
        <v>0.568260140210239</v>
      </c>
      <c r="AP540" s="1">
        <v>2129.90221187918</v>
      </c>
      <c r="AQ540" s="15">
        <v>2774.92328596132</v>
      </c>
      <c r="AR540" s="15">
        <v>11464.5538598509</v>
      </c>
      <c r="AS540" s="15">
        <v>1234.17633280738</v>
      </c>
      <c r="AT540" s="1">
        <v>552.115376015725</v>
      </c>
      <c r="AU540" s="1">
        <v>18155.6710665145</v>
      </c>
      <c r="AV540" s="15">
        <v>3184.10014566705</v>
      </c>
      <c r="AW540" s="15">
        <v>0.177304128609942</v>
      </c>
      <c r="AX540" s="1">
        <v>12420.4980136521</v>
      </c>
      <c r="AY540" s="15">
        <v>0.670685234573997</v>
      </c>
      <c r="AZ540" s="1">
        <v>2263.73690102833</v>
      </c>
      <c r="BA540" s="1">
        <v>0.125095141806273</v>
      </c>
      <c r="BB540" s="1">
        <v>481.312933910389</v>
      </c>
      <c r="BC540" s="15">
        <v>0.0269154949998075</v>
      </c>
      <c r="BD540" s="1">
        <v>18349.6479942578</v>
      </c>
      <c r="BE540" s="15">
        <v>0.599395978629223</v>
      </c>
      <c r="BF540" s="1">
        <v>0.222096494630199</v>
      </c>
      <c r="BG540" s="1">
        <v>0.111154003767097</v>
      </c>
      <c r="BH540" s="1">
        <v>0.032692289366411</v>
      </c>
      <c r="BI540" s="1">
        <v>0.0346612336070701</v>
      </c>
    </row>
    <row r="541" ht="15.75" customHeight="1">
      <c r="A541" s="1" t="s">
        <v>1646</v>
      </c>
      <c r="B541" s="1" t="s">
        <v>1236</v>
      </c>
      <c r="C541" s="1">
        <v>90.5</v>
      </c>
      <c r="D541" s="1">
        <v>18.7462034526756</v>
      </c>
      <c r="E541" s="1">
        <v>1556.8391773</v>
      </c>
      <c r="F541" s="1">
        <v>0.0219607374986323</v>
      </c>
      <c r="G541" s="1">
        <v>0.0154943899030317</v>
      </c>
      <c r="H541" s="1" t="e">
        <v>#N/A</v>
      </c>
      <c r="I541" s="1">
        <v>0.0529926217590553</v>
      </c>
      <c r="J541" s="1">
        <v>0.871538243052736</v>
      </c>
      <c r="K541" s="1">
        <v>0.0500091610429243</v>
      </c>
      <c r="L541" s="1">
        <v>0.603259872991427</v>
      </c>
      <c r="M541" s="1">
        <v>0.0181676489540828</v>
      </c>
      <c r="N541" s="1">
        <v>0.166550017218772</v>
      </c>
      <c r="O541" s="1">
        <v>67033.0110307496</v>
      </c>
      <c r="P541" s="15">
        <v>0.211162374502863</v>
      </c>
      <c r="Q541" s="1">
        <v>0.14689714616013</v>
      </c>
      <c r="R541" s="1">
        <v>0.641940479337007</v>
      </c>
      <c r="S541" s="1">
        <v>14.8605337714708</v>
      </c>
      <c r="T541" s="1">
        <v>90258.9025991464</v>
      </c>
      <c r="U541" s="15">
        <v>125.162315421517</v>
      </c>
      <c r="V541" s="1">
        <v>300657.850390029</v>
      </c>
      <c r="W541" s="15">
        <v>0.786315683886023</v>
      </c>
      <c r="X541" s="1">
        <v>0.147361986048125</v>
      </c>
      <c r="Y541" s="1">
        <v>0.0663223300658514</v>
      </c>
      <c r="Z541" s="1">
        <v>0.213684316113977</v>
      </c>
      <c r="AA541" s="1">
        <v>300.65785039003</v>
      </c>
      <c r="AB541" s="1">
        <v>7518.56651006184</v>
      </c>
      <c r="AC541" s="15">
        <v>782.909641709978</v>
      </c>
      <c r="AD541" s="1">
        <v>215745.959949648</v>
      </c>
      <c r="AE541" s="15" t="e">
        <v>#N/A</v>
      </c>
      <c r="AF541" s="1">
        <v>42982.1305844844</v>
      </c>
      <c r="AG541" s="15">
        <v>70570.0829058198</v>
      </c>
      <c r="AH541" s="15">
        <v>40.4203967945828</v>
      </c>
      <c r="AI541" s="1">
        <v>23.05685274181</v>
      </c>
      <c r="AJ541" s="1">
        <v>26.2447152780715</v>
      </c>
      <c r="AK541" s="1">
        <v>1.39933493078149</v>
      </c>
      <c r="AL541" s="1">
        <v>0.850929373777159</v>
      </c>
      <c r="AM541" s="1">
        <v>1.18620755567096</v>
      </c>
      <c r="AN541" s="1">
        <v>1574.86812173634</v>
      </c>
      <c r="AO541" s="15">
        <v>1.2461877434836</v>
      </c>
      <c r="AP541" s="1">
        <v>1964.97093123352</v>
      </c>
      <c r="AQ541" s="15">
        <v>3229.48922747411</v>
      </c>
      <c r="AR541" s="15">
        <v>8739.61519043795</v>
      </c>
      <c r="AS541" s="15">
        <v>1137.40276505052</v>
      </c>
      <c r="AT541" s="1">
        <v>521.170099860385</v>
      </c>
      <c r="AU541" s="1">
        <v>15592.6482140565</v>
      </c>
      <c r="AV541" s="15">
        <v>6603.21220323891</v>
      </c>
      <c r="AW541" s="15">
        <v>0.379243361513203</v>
      </c>
      <c r="AX541" s="1">
        <v>8107.22828761133</v>
      </c>
      <c r="AY541" s="15">
        <v>0.461364261673734</v>
      </c>
      <c r="AZ541" s="1">
        <v>1303.60217573678</v>
      </c>
      <c r="BA541" s="1">
        <v>0.0747799206748692</v>
      </c>
      <c r="BB541" s="1">
        <v>1474.54534641294</v>
      </c>
      <c r="BC541" s="15">
        <v>0.0846124561344964</v>
      </c>
      <c r="BD541" s="1">
        <v>17488.588013</v>
      </c>
      <c r="BE541" s="15">
        <v>0.548024645740311</v>
      </c>
      <c r="BF541" s="1">
        <v>0.232475619457445</v>
      </c>
      <c r="BG541" s="1">
        <v>0.16252707496107</v>
      </c>
      <c r="BH541" s="1">
        <v>0.035854759114242</v>
      </c>
      <c r="BI541" s="1">
        <v>0.0211179007269314</v>
      </c>
    </row>
    <row r="542" ht="15.75" customHeight="1">
      <c r="A542" s="1" t="s">
        <v>1803</v>
      </c>
      <c r="B542" s="1" t="s">
        <v>1238</v>
      </c>
      <c r="C542" s="1">
        <v>83.4</v>
      </c>
      <c r="D542" s="1">
        <v>8.0066927646046</v>
      </c>
      <c r="E542" s="1">
        <v>555.1373176</v>
      </c>
      <c r="F542" s="1" t="e">
        <v>#N/A</v>
      </c>
      <c r="G542" s="1">
        <v>0.0227123880157718</v>
      </c>
      <c r="H542" s="1" t="e">
        <v>#N/A</v>
      </c>
      <c r="I542" s="1">
        <v>0.0552477315817075</v>
      </c>
      <c r="J542" s="1">
        <v>0.903693464338612</v>
      </c>
      <c r="K542" s="1">
        <v>0.0412670755603865</v>
      </c>
      <c r="L542" s="1">
        <v>0.7524091777228</v>
      </c>
      <c r="M542" s="1">
        <v>0.0220641730890516</v>
      </c>
      <c r="N542" s="1">
        <v>0.180373544069039</v>
      </c>
      <c r="O542" s="1">
        <v>61946.2062344358</v>
      </c>
      <c r="P542" s="15">
        <v>0.226725613894354</v>
      </c>
      <c r="Q542" s="1">
        <v>0.187971353137764</v>
      </c>
      <c r="R542" s="1">
        <v>0.585303032967882</v>
      </c>
      <c r="S542" s="1">
        <v>8.34204883847553</v>
      </c>
      <c r="T542" s="1">
        <v>79244.2244585272</v>
      </c>
      <c r="U542" s="15">
        <v>79.3631765950678</v>
      </c>
      <c r="V542" s="1">
        <v>272971.5264957</v>
      </c>
      <c r="W542" s="15">
        <v>0.811072303811941</v>
      </c>
      <c r="X542" s="1">
        <v>0.0770012604309418</v>
      </c>
      <c r="Y542" s="1">
        <v>0.111926435757118</v>
      </c>
      <c r="Z542" s="1">
        <v>0.188927696188059</v>
      </c>
      <c r="AA542" s="1">
        <v>272.9715264957</v>
      </c>
      <c r="AB542" s="1">
        <v>6853.0983765376</v>
      </c>
      <c r="AC542" s="15">
        <v>691.021559599797</v>
      </c>
      <c r="AD542" s="1">
        <v>197908.987680774</v>
      </c>
      <c r="AE542" s="15" t="e">
        <v>#N/A</v>
      </c>
      <c r="AF542" s="1">
        <v>41663.5058159925</v>
      </c>
      <c r="AG542" s="15">
        <v>63925.5030480321</v>
      </c>
      <c r="AH542" s="15">
        <v>35.0545971147002</v>
      </c>
      <c r="AI542" s="1">
        <v>21.5547137269307</v>
      </c>
      <c r="AJ542" s="1">
        <v>24.3378038008791</v>
      </c>
      <c r="AK542" s="1">
        <v>1.39223383464178</v>
      </c>
      <c r="AL542" s="1">
        <v>1.01990424243893</v>
      </c>
      <c r="AM542" s="1">
        <v>1.2515245004222</v>
      </c>
      <c r="AN542" s="1">
        <v>1594.36973779116</v>
      </c>
      <c r="AO542" s="15">
        <v>1.37001452199433</v>
      </c>
      <c r="AP542" s="1">
        <v>2800.46034235476</v>
      </c>
      <c r="AQ542" s="15">
        <v>4101.36377490037</v>
      </c>
      <c r="AR542" s="15">
        <v>10352.4532143612</v>
      </c>
      <c r="AS542" s="15">
        <v>1166.82093954766</v>
      </c>
      <c r="AT542" s="1">
        <v>510.826050617499</v>
      </c>
      <c r="AU542" s="1">
        <v>18931.9243217815</v>
      </c>
      <c r="AV542" s="15">
        <v>10785.548626933</v>
      </c>
      <c r="AW542" s="15">
        <v>0.504884570970818</v>
      </c>
      <c r="AX542" s="1">
        <v>7188.25926659578</v>
      </c>
      <c r="AY542" s="15">
        <v>0.327714044307726</v>
      </c>
      <c r="AZ542" s="1">
        <v>1930.7383408888</v>
      </c>
      <c r="BA542" s="1">
        <v>0.0870569432138672</v>
      </c>
      <c r="BB542" s="1">
        <v>1728.11768215188</v>
      </c>
      <c r="BC542" s="15">
        <v>0.0803444415166238</v>
      </c>
      <c r="BD542" s="1">
        <v>21632.6639165695</v>
      </c>
      <c r="BE542" s="15">
        <v>0.529111561674208</v>
      </c>
      <c r="BF542" s="1">
        <v>0.230677151912535</v>
      </c>
      <c r="BG542" s="1">
        <v>0.163525702444093</v>
      </c>
      <c r="BH542" s="1">
        <v>0.0438799709742984</v>
      </c>
      <c r="BI542" s="1">
        <v>0.0328056129948654</v>
      </c>
    </row>
    <row r="543" ht="15.75" customHeight="1">
      <c r="A543" s="1" t="s">
        <v>1538</v>
      </c>
      <c r="B543" s="1" t="s">
        <v>1240</v>
      </c>
      <c r="C543" s="1">
        <v>57.2</v>
      </c>
      <c r="D543" s="1">
        <v>41.5461191891019</v>
      </c>
      <c r="E543" s="1">
        <v>1987.39525475</v>
      </c>
      <c r="F543" s="1">
        <v>0.00982067332429626</v>
      </c>
      <c r="G543" s="1">
        <v>0.0343750162258424</v>
      </c>
      <c r="H543" s="1" t="e">
        <v>#N/A</v>
      </c>
      <c r="I543" s="1">
        <v>0.0736263177986313</v>
      </c>
      <c r="J543" s="1">
        <v>0.806771370219078</v>
      </c>
      <c r="K543" s="1">
        <v>0.0770405489963394</v>
      </c>
      <c r="L543" s="1">
        <v>0.789184665307074</v>
      </c>
      <c r="M543" s="1">
        <v>0.0370119323037422</v>
      </c>
      <c r="N543" s="1">
        <v>0.178573963084857</v>
      </c>
      <c r="O543" s="1">
        <v>67117.2822611663</v>
      </c>
      <c r="P543" s="15">
        <v>0.238589754668926</v>
      </c>
      <c r="Q543" s="1">
        <v>0.134718036005157</v>
      </c>
      <c r="R543" s="1">
        <v>0.626692209325917</v>
      </c>
      <c r="S543" s="1">
        <v>17.8940883378012</v>
      </c>
      <c r="T543" s="1">
        <v>91806.48136564</v>
      </c>
      <c r="U543" s="15">
        <v>121.155470485802</v>
      </c>
      <c r="V543" s="1">
        <v>265175.106104545</v>
      </c>
      <c r="W543" s="15">
        <v>0.758212458122199</v>
      </c>
      <c r="X543" s="1">
        <v>0.179386988124455</v>
      </c>
      <c r="Y543" s="1">
        <v>0.0624005537533459</v>
      </c>
      <c r="Z543" s="1">
        <v>0.241787541877801</v>
      </c>
      <c r="AA543" s="1">
        <v>265.175106104545</v>
      </c>
      <c r="AB543" s="1">
        <v>6715.83705762594</v>
      </c>
      <c r="AC543" s="15">
        <v>709.706837947254</v>
      </c>
      <c r="AD543" s="1">
        <v>190105.438100639</v>
      </c>
      <c r="AE543" s="15" t="e">
        <v>#N/A</v>
      </c>
      <c r="AF543" s="1">
        <v>41003.4187656285</v>
      </c>
      <c r="AG543" s="15">
        <v>67033.7940458541</v>
      </c>
      <c r="AH543" s="15">
        <v>40.0812669266235</v>
      </c>
      <c r="AI543" s="1">
        <v>24.0996384725695</v>
      </c>
      <c r="AJ543" s="1">
        <v>27.5967863867688</v>
      </c>
      <c r="AK543" s="1">
        <v>1.77823050103499</v>
      </c>
      <c r="AL543" s="1">
        <v>1.12445761629039</v>
      </c>
      <c r="AM543" s="1">
        <v>1.54400880604941</v>
      </c>
      <c r="AN543" s="1">
        <v>799.425682034174</v>
      </c>
      <c r="AO543" s="15">
        <v>1.00970377045341</v>
      </c>
      <c r="AP543" s="1">
        <v>2022.30085781581</v>
      </c>
      <c r="AQ543" s="15">
        <v>3005.12395192937</v>
      </c>
      <c r="AR543" s="15">
        <v>8852.41317848125</v>
      </c>
      <c r="AS543" s="15">
        <v>991.857465840616</v>
      </c>
      <c r="AT543" s="1">
        <v>473.48309665677</v>
      </c>
      <c r="AU543" s="1">
        <v>15345.1785507238</v>
      </c>
      <c r="AV543" s="15">
        <v>7235.00416748925</v>
      </c>
      <c r="AW543" s="15">
        <v>0.446213283362518</v>
      </c>
      <c r="AX543" s="1">
        <v>6514.81542529255</v>
      </c>
      <c r="AY543" s="15">
        <v>0.396571746888628</v>
      </c>
      <c r="AZ543" s="1">
        <v>970.648664381298</v>
      </c>
      <c r="BA543" s="1">
        <v>0.0593365672832305</v>
      </c>
      <c r="BB543" s="1">
        <v>1602.92147875128</v>
      </c>
      <c r="BC543" s="15">
        <v>0.0978784024730989</v>
      </c>
      <c r="BD543" s="1">
        <v>16323.3897359144</v>
      </c>
      <c r="BE543" s="15">
        <v>0.541425128388882</v>
      </c>
      <c r="BF543" s="1">
        <v>0.234552203159862</v>
      </c>
      <c r="BG543" s="1">
        <v>0.17396774331404</v>
      </c>
      <c r="BH543" s="1">
        <v>0.0347972081530292</v>
      </c>
      <c r="BI543" s="1">
        <v>0.0152577169841871</v>
      </c>
    </row>
    <row r="544" ht="15.75" customHeight="1">
      <c r="A544" s="1" t="s">
        <v>1932</v>
      </c>
      <c r="B544" s="1" t="s">
        <v>1242</v>
      </c>
      <c r="C544" s="1">
        <v>73.75</v>
      </c>
      <c r="D544" s="1">
        <v>13.7933871328704</v>
      </c>
      <c r="E544" s="1">
        <v>932.64573315</v>
      </c>
      <c r="F544" s="1" t="e">
        <v>#N/A</v>
      </c>
      <c r="G544" s="1">
        <v>0.0158439037727693</v>
      </c>
      <c r="H544" s="1" t="e">
        <v>#N/A</v>
      </c>
      <c r="I544" s="1">
        <v>0.025388935235447</v>
      </c>
      <c r="J544" s="1">
        <v>0.929905695253599</v>
      </c>
      <c r="K544" s="1">
        <v>0.0345352016054988</v>
      </c>
      <c r="L544" s="1">
        <v>0.595652708919268</v>
      </c>
      <c r="M544" s="1" t="e">
        <v>#N/A</v>
      </c>
      <c r="N544" s="1">
        <v>0.155313819988624</v>
      </c>
      <c r="O544" s="1">
        <v>65286.9665107323</v>
      </c>
      <c r="P544" s="15">
        <v>0.226916826184331</v>
      </c>
      <c r="Q544" s="1">
        <v>0.17061521707681</v>
      </c>
      <c r="R544" s="1">
        <v>0.602467956738859</v>
      </c>
      <c r="S544" s="1">
        <v>10.0620605512417</v>
      </c>
      <c r="T544" s="1">
        <v>85668.4097339099</v>
      </c>
      <c r="U544" s="15">
        <v>107.066420000663</v>
      </c>
      <c r="V544" s="1">
        <v>294337.820720882</v>
      </c>
      <c r="W544" s="15">
        <v>0.819586139680343</v>
      </c>
      <c r="X544" s="1">
        <v>0.0702763461515445</v>
      </c>
      <c r="Y544" s="1">
        <v>0.110137514168113</v>
      </c>
      <c r="Z544" s="1">
        <v>0.180413860319657</v>
      </c>
      <c r="AA544" s="1">
        <v>294.337820720882</v>
      </c>
      <c r="AB544" s="1">
        <v>7158.9815003487</v>
      </c>
      <c r="AC544" s="15">
        <v>729.86620889898</v>
      </c>
      <c r="AD544" s="1">
        <v>207036.055196146</v>
      </c>
      <c r="AE544" s="15" t="e">
        <v>#N/A</v>
      </c>
      <c r="AF544" s="1">
        <v>44229.0218292249</v>
      </c>
      <c r="AG544" s="15">
        <v>70143.1433312413</v>
      </c>
      <c r="AH544" s="15">
        <v>37.2754059445954</v>
      </c>
      <c r="AI544" s="1">
        <v>21.7587352615729</v>
      </c>
      <c r="AJ544" s="1">
        <v>23.1450562868928</v>
      </c>
      <c r="AK544" s="1">
        <v>1.62294779555171</v>
      </c>
      <c r="AL544" s="1">
        <v>0.936704181930532</v>
      </c>
      <c r="AM544" s="1">
        <v>1.27422717604143</v>
      </c>
      <c r="AN544" s="1">
        <v>1132.44528062418</v>
      </c>
      <c r="AO544" s="15">
        <v>1.15972214735427</v>
      </c>
      <c r="AP544" s="1">
        <v>2270.24717075445</v>
      </c>
      <c r="AQ544" s="15">
        <v>3221.38233330318</v>
      </c>
      <c r="AR544" s="15">
        <v>9063.33997470881</v>
      </c>
      <c r="AS544" s="15">
        <v>1056.36171000586</v>
      </c>
      <c r="AT544" s="1">
        <v>598.074480667022</v>
      </c>
      <c r="AU544" s="1">
        <v>16209.4056694393</v>
      </c>
      <c r="AV544" s="15">
        <v>8491.71763991163</v>
      </c>
      <c r="AW544" s="15">
        <v>0.468397063730264</v>
      </c>
      <c r="AX544" s="1">
        <v>7169.31798060129</v>
      </c>
      <c r="AY544" s="15">
        <v>0.379978556820782</v>
      </c>
      <c r="AZ544" s="1">
        <v>1380.29190344264</v>
      </c>
      <c r="BA544" s="1">
        <v>0.0759396358365259</v>
      </c>
      <c r="BB544" s="1">
        <v>1384.56729854193</v>
      </c>
      <c r="BC544" s="15">
        <v>0.0756847436137043</v>
      </c>
      <c r="BD544" s="1">
        <v>18425.8948224975</v>
      </c>
      <c r="BE544" s="15">
        <v>0.53796387731507</v>
      </c>
      <c r="BF544" s="1">
        <v>0.233753126201673</v>
      </c>
      <c r="BG544" s="1">
        <v>0.168018909845021</v>
      </c>
      <c r="BH544" s="1">
        <v>0.0436543832772242</v>
      </c>
      <c r="BI544" s="1">
        <v>0.0166097033610124</v>
      </c>
    </row>
    <row r="545" ht="15.75" customHeight="1">
      <c r="A545" s="1" t="s">
        <v>1888</v>
      </c>
      <c r="B545" s="1" t="s">
        <v>1244</v>
      </c>
      <c r="C545" s="1">
        <v>62.45</v>
      </c>
      <c r="D545" s="1">
        <v>31.0557468753425</v>
      </c>
      <c r="E545" s="1">
        <v>1628.2314268</v>
      </c>
      <c r="F545" s="1">
        <v>0.0152626845464911</v>
      </c>
      <c r="G545" s="1">
        <v>0.017372684478074</v>
      </c>
      <c r="H545" s="1" t="e">
        <v>#N/A</v>
      </c>
      <c r="I545" s="1">
        <v>0.032846096564393</v>
      </c>
      <c r="J545" s="1">
        <v>0.897318989911959</v>
      </c>
      <c r="K545" s="1">
        <v>0.0436930985227736</v>
      </c>
      <c r="L545" s="1">
        <v>0.495168448561567</v>
      </c>
      <c r="M545" s="1">
        <v>0.0285366256397031</v>
      </c>
      <c r="N545" s="1">
        <v>0.146915403627728</v>
      </c>
      <c r="O545" s="1">
        <v>66908.1578478318</v>
      </c>
      <c r="P545" s="15">
        <v>0.202499717556964</v>
      </c>
      <c r="Q545" s="1">
        <v>0.166633138263411</v>
      </c>
      <c r="R545" s="1">
        <v>0.630867144179625</v>
      </c>
      <c r="S545" s="1">
        <v>14.1906610358262</v>
      </c>
      <c r="T545" s="1">
        <v>93064.8233702842</v>
      </c>
      <c r="U545" s="15">
        <v>128.464865917794</v>
      </c>
      <c r="V545" s="1">
        <v>287098.799473927</v>
      </c>
      <c r="W545" s="15">
        <v>0.80248325853025</v>
      </c>
      <c r="X545" s="1">
        <v>0.123684068618132</v>
      </c>
      <c r="Y545" s="1">
        <v>0.0738326728516175</v>
      </c>
      <c r="Z545" s="1">
        <v>0.19751674146975</v>
      </c>
      <c r="AA545" s="1">
        <v>287.098799473927</v>
      </c>
      <c r="AB545" s="1">
        <v>7293.89447011256</v>
      </c>
      <c r="AC545" s="15">
        <v>779.494119883425</v>
      </c>
      <c r="AD545" s="1">
        <v>216457.963057521</v>
      </c>
      <c r="AE545" s="15" t="e">
        <v>#N/A</v>
      </c>
      <c r="AF545" s="1">
        <v>46814.9236074055</v>
      </c>
      <c r="AG545" s="15">
        <v>78460.552077877</v>
      </c>
      <c r="AH545" s="15">
        <v>42.7035902110752</v>
      </c>
      <c r="AI545" s="1">
        <v>23.3889058714104</v>
      </c>
      <c r="AJ545" s="1">
        <v>26.422360454206</v>
      </c>
      <c r="AK545" s="1">
        <v>1.68213305125478</v>
      </c>
      <c r="AL545" s="1">
        <v>1.18922243314447</v>
      </c>
      <c r="AM545" s="1">
        <v>1.44086163549069</v>
      </c>
      <c r="AN545" s="1">
        <v>1086.17237229953</v>
      </c>
      <c r="AO545" s="15">
        <v>0.955349018965935</v>
      </c>
      <c r="AP545" s="1">
        <v>1824.74745395327</v>
      </c>
      <c r="AQ545" s="15">
        <v>2863.8759010225</v>
      </c>
      <c r="AR545" s="15">
        <v>8289.15682706438</v>
      </c>
      <c r="AS545" s="15">
        <v>984.420402786443</v>
      </c>
      <c r="AT545" s="1">
        <v>494.890807434942</v>
      </c>
      <c r="AU545" s="1">
        <v>14457.0913922615</v>
      </c>
      <c r="AV545" s="15">
        <v>6202.0198862997</v>
      </c>
      <c r="AW545" s="15">
        <v>0.400619283806729</v>
      </c>
      <c r="AX545" s="1">
        <v>7238.05570390824</v>
      </c>
      <c r="AY545" s="15">
        <v>0.453415964143771</v>
      </c>
      <c r="AZ545" s="1">
        <v>1379.62039947338</v>
      </c>
      <c r="BA545" s="1">
        <v>0.0885110759652098</v>
      </c>
      <c r="BB545" s="1">
        <v>906.811812668661</v>
      </c>
      <c r="BC545" s="15">
        <v>0.0574536760788087</v>
      </c>
      <c r="BD545" s="1">
        <v>15726.50780235</v>
      </c>
      <c r="BE545" s="15">
        <v>0.546002750778117</v>
      </c>
      <c r="BF545" s="1">
        <v>0.22944635927925</v>
      </c>
      <c r="BG545" s="1">
        <v>0.161874180833174</v>
      </c>
      <c r="BH545" s="1">
        <v>0.0423576337304944</v>
      </c>
      <c r="BI545" s="1">
        <v>0.0203190753789644</v>
      </c>
    </row>
    <row r="546" ht="15.75" customHeight="1">
      <c r="A546" s="1" t="s">
        <v>1795</v>
      </c>
      <c r="B546" s="1" t="s">
        <v>1247</v>
      </c>
      <c r="C546" s="1">
        <v>41.65</v>
      </c>
      <c r="D546" s="1">
        <v>37.0579588364052</v>
      </c>
      <c r="E546" s="1">
        <v>1390.4929026</v>
      </c>
      <c r="F546" s="1">
        <v>0.0232068203074595</v>
      </c>
      <c r="G546" s="1">
        <v>0.021912408844341</v>
      </c>
      <c r="H546" s="1" t="e">
        <v>#N/A</v>
      </c>
      <c r="I546" s="1">
        <v>0.0480139603692054</v>
      </c>
      <c r="J546" s="1">
        <v>0.881848836316079</v>
      </c>
      <c r="K546" s="1">
        <v>0.0369668358440852</v>
      </c>
      <c r="L546" s="1">
        <v>0.285561494324085</v>
      </c>
      <c r="M546" s="1">
        <v>0.0450073014272293</v>
      </c>
      <c r="N546" s="1">
        <v>0.123142920952443</v>
      </c>
      <c r="O546" s="1">
        <v>70907.7679900526</v>
      </c>
      <c r="P546" s="15">
        <v>0.182040193248326</v>
      </c>
      <c r="Q546" s="1">
        <v>0.148609317899691</v>
      </c>
      <c r="R546" s="1">
        <v>0.669350488851982</v>
      </c>
      <c r="S546" s="1">
        <v>12.5386059884726</v>
      </c>
      <c r="T546" s="1">
        <v>97261.3931190092</v>
      </c>
      <c r="U546" s="15">
        <v>129.344571448492</v>
      </c>
      <c r="V546" s="1">
        <v>341726.279876375</v>
      </c>
      <c r="W546" s="15">
        <v>0.798413195166693</v>
      </c>
      <c r="X546" s="1">
        <v>0.135993322156272</v>
      </c>
      <c r="Y546" s="1">
        <v>0.0655934826770356</v>
      </c>
      <c r="Z546" s="1">
        <v>0.201586804833307</v>
      </c>
      <c r="AA546" s="1">
        <v>341.726279876375</v>
      </c>
      <c r="AB546" s="1">
        <v>9294.11252357729</v>
      </c>
      <c r="AC546" s="15">
        <v>914.725871395469</v>
      </c>
      <c r="AD546" s="1">
        <v>253137.649075873</v>
      </c>
      <c r="AE546" s="15" t="e">
        <v>#N/A</v>
      </c>
      <c r="AF546" s="1">
        <v>50999.6524458356</v>
      </c>
      <c r="AG546" s="15">
        <v>95121.4243853418</v>
      </c>
      <c r="AH546" s="15">
        <v>48.3581870281092</v>
      </c>
      <c r="AI546" s="1">
        <v>24.6196862340537</v>
      </c>
      <c r="AJ546" s="1">
        <v>28.1526021406838</v>
      </c>
      <c r="AK546" s="1">
        <v>2.05032436233846</v>
      </c>
      <c r="AL546" s="1">
        <v>1.37224094975939</v>
      </c>
      <c r="AM546" s="1">
        <v>1.68459989006126</v>
      </c>
      <c r="AN546" s="1">
        <v>1115.3993016433</v>
      </c>
      <c r="AO546" s="15">
        <v>0.915980004985982</v>
      </c>
      <c r="AP546" s="1">
        <v>2098.98860543814</v>
      </c>
      <c r="AQ546" s="15">
        <v>2955.43190930056</v>
      </c>
      <c r="AR546" s="15">
        <v>8653.69222597282</v>
      </c>
      <c r="AS546" s="15">
        <v>991.116767962711</v>
      </c>
      <c r="AT546" s="1">
        <v>528.598937560661</v>
      </c>
      <c r="AU546" s="1">
        <v>15227.8284462349</v>
      </c>
      <c r="AV546" s="15">
        <v>5417.472891271</v>
      </c>
      <c r="AW546" s="15">
        <v>0.325054288486009</v>
      </c>
      <c r="AX546" s="1">
        <v>9257.33482779745</v>
      </c>
      <c r="AY546" s="15">
        <v>0.534533138519583</v>
      </c>
      <c r="AZ546" s="1">
        <v>1699.64217304434</v>
      </c>
      <c r="BA546" s="1">
        <v>0.0986279160837897</v>
      </c>
      <c r="BB546" s="1">
        <v>694.964206066349</v>
      </c>
      <c r="BC546" s="15">
        <v>0.0417846569116421</v>
      </c>
      <c r="BD546" s="1">
        <v>17069.4140981791</v>
      </c>
      <c r="BE546" s="15">
        <v>0.552152929200535</v>
      </c>
      <c r="BF546" s="1">
        <v>0.226246614408942</v>
      </c>
      <c r="BG546" s="1">
        <v>0.165651922156786</v>
      </c>
      <c r="BH546" s="1">
        <v>0.0397437445668168</v>
      </c>
      <c r="BI546" s="1">
        <v>0.0162047896669194</v>
      </c>
    </row>
    <row r="547" ht="15.75" customHeight="1">
      <c r="A547" s="1" t="s">
        <v>1543</v>
      </c>
      <c r="B547" s="1" t="s">
        <v>1249</v>
      </c>
      <c r="C547" s="1">
        <v>82.7</v>
      </c>
      <c r="D547" s="1">
        <v>26.2653436023558</v>
      </c>
      <c r="E547" s="1">
        <v>1769.89482555</v>
      </c>
      <c r="F547" s="1">
        <v>0.0190804236586191</v>
      </c>
      <c r="G547" s="1">
        <v>0.0167177580652288</v>
      </c>
      <c r="H547" s="1" t="e">
        <v>#N/A</v>
      </c>
      <c r="I547" s="1">
        <v>0.0512174110968886</v>
      </c>
      <c r="J547" s="1">
        <v>0.872615503186519</v>
      </c>
      <c r="K547" s="1">
        <v>0.049873723579447</v>
      </c>
      <c r="L547" s="1">
        <v>0.691155938725134</v>
      </c>
      <c r="M547" s="1">
        <v>0.0160561670822044</v>
      </c>
      <c r="N547" s="1">
        <v>0.18201486031926</v>
      </c>
      <c r="O547" s="1">
        <v>68931.4032253588</v>
      </c>
      <c r="P547" s="15">
        <v>0.18495507146157</v>
      </c>
      <c r="Q547" s="1">
        <v>0.145472357090372</v>
      </c>
      <c r="R547" s="1">
        <v>0.669572571448058</v>
      </c>
      <c r="S547" s="1">
        <v>15.8387535820526</v>
      </c>
      <c r="T547" s="1">
        <v>89301.891710739</v>
      </c>
      <c r="U547" s="15">
        <v>122.711976328426</v>
      </c>
      <c r="V547" s="1">
        <v>248860.637164204</v>
      </c>
      <c r="W547" s="15">
        <v>0.769212535456703</v>
      </c>
      <c r="X547" s="1">
        <v>0.148381113077729</v>
      </c>
      <c r="Y547" s="1">
        <v>0.0824063514655678</v>
      </c>
      <c r="Z547" s="1">
        <v>0.230787464543297</v>
      </c>
      <c r="AA547" s="1">
        <v>248.860637164204</v>
      </c>
      <c r="AB547" s="1">
        <v>6268.84323284698</v>
      </c>
      <c r="AC547" s="15">
        <v>683.148113405139</v>
      </c>
      <c r="AD547" s="1">
        <v>179028.503068241</v>
      </c>
      <c r="AE547" s="15" t="e">
        <v>#N/A</v>
      </c>
      <c r="AF547" s="1">
        <v>40671.2402312034</v>
      </c>
      <c r="AG547" s="15">
        <v>64377.3603191193</v>
      </c>
      <c r="AH547" s="15">
        <v>39.8514307528622</v>
      </c>
      <c r="AI547" s="1">
        <v>22.7956103504892</v>
      </c>
      <c r="AJ547" s="1">
        <v>27.205512715042</v>
      </c>
      <c r="AK547" s="1">
        <v>2.02834761804528</v>
      </c>
      <c r="AL547" s="1">
        <v>1.30919766852296</v>
      </c>
      <c r="AM547" s="1">
        <v>1.74288172155262</v>
      </c>
      <c r="AN547" s="1">
        <v>1327.47843435832</v>
      </c>
      <c r="AO547" s="1">
        <v>1.17381627489706</v>
      </c>
      <c r="AP547" s="1">
        <v>1999.04574663103</v>
      </c>
      <c r="AQ547" s="15">
        <v>2963.66626467196</v>
      </c>
      <c r="AR547" s="15">
        <v>9319.0391306865</v>
      </c>
      <c r="AS547" s="15">
        <v>1089.52282116581</v>
      </c>
      <c r="AT547" s="1">
        <v>502.682361492031</v>
      </c>
      <c r="AU547" s="1">
        <v>15873.9563246473</v>
      </c>
      <c r="AV547" s="15">
        <v>7654.92221331425</v>
      </c>
      <c r="AW547" s="15">
        <v>0.447098954116919</v>
      </c>
      <c r="AX547" s="1">
        <v>6623.97128964614</v>
      </c>
      <c r="AY547" s="15">
        <v>0.382555635606618</v>
      </c>
      <c r="AZ547" s="1">
        <v>1215.91854454067</v>
      </c>
      <c r="BA547" s="1">
        <v>0.0705755271109827</v>
      </c>
      <c r="BB547" s="1">
        <v>1722.99821725853</v>
      </c>
      <c r="BC547" s="15">
        <v>0.0997698831615129</v>
      </c>
      <c r="BD547" s="1">
        <v>17217.8102647596</v>
      </c>
      <c r="BE547" s="15">
        <v>0.546766436645505</v>
      </c>
      <c r="BF547" s="1">
        <v>0.243560128885141</v>
      </c>
      <c r="BG547" s="1">
        <v>0.159813816170977</v>
      </c>
      <c r="BH547" s="1">
        <v>0.0336559694880156</v>
      </c>
      <c r="BI547" s="1">
        <v>0.0162036488103608</v>
      </c>
    </row>
    <row r="548" ht="15.75" customHeight="1">
      <c r="A548" s="1" t="s">
        <v>1540</v>
      </c>
      <c r="B548" s="1" t="s">
        <v>1252</v>
      </c>
      <c r="C548" s="1">
        <v>33.15</v>
      </c>
      <c r="D548" s="1">
        <v>104.61129786123</v>
      </c>
      <c r="E548" s="1">
        <v>2866.9566373</v>
      </c>
      <c r="F548" s="1">
        <v>0.0366074437057179</v>
      </c>
      <c r="G548" s="1">
        <v>0.0786277213492681</v>
      </c>
      <c r="H548" s="1">
        <v>0.00211680674391412</v>
      </c>
      <c r="I548" s="1">
        <v>0.0915116901898896</v>
      </c>
      <c r="J548" s="1">
        <v>0.727106103691596</v>
      </c>
      <c r="K548" s="1">
        <v>0.0664069056759535</v>
      </c>
      <c r="L548" s="1">
        <v>0.452508335623906</v>
      </c>
      <c r="M548" s="1">
        <v>0.035116017333729</v>
      </c>
      <c r="N548" s="1">
        <v>0.157627982745936</v>
      </c>
      <c r="O548" s="1">
        <v>76612.1431499193</v>
      </c>
      <c r="P548" s="15">
        <v>0.195890182748771</v>
      </c>
      <c r="Q548" s="1">
        <v>0.148002552592543</v>
      </c>
      <c r="R548" s="1">
        <v>0.656107264658686</v>
      </c>
      <c r="S548" s="1">
        <v>23.915755253162</v>
      </c>
      <c r="T548" s="1">
        <v>103703.048268591</v>
      </c>
      <c r="U548" s="15">
        <v>139.150127912467</v>
      </c>
      <c r="V548" s="1">
        <v>302316.266445611</v>
      </c>
      <c r="W548" s="15">
        <v>0.73985302301821</v>
      </c>
      <c r="X548" s="1">
        <v>0.210570903011939</v>
      </c>
      <c r="Y548" s="1">
        <v>0.0495760739698515</v>
      </c>
      <c r="Z548" s="1">
        <v>0.26014697698179</v>
      </c>
      <c r="AA548" s="1">
        <v>302.316266445611</v>
      </c>
      <c r="AB548" s="1">
        <v>9333.19895804201</v>
      </c>
      <c r="AC548" s="15">
        <v>876.611141690252</v>
      </c>
      <c r="AD548" s="1">
        <v>218372.223664617</v>
      </c>
      <c r="AE548" s="15" t="e">
        <v>#N/A</v>
      </c>
      <c r="AF548" s="1">
        <v>48022.4993179846</v>
      </c>
      <c r="AG548" s="15">
        <v>80289.8282345895</v>
      </c>
      <c r="AH548" s="15">
        <v>56.9448455654879</v>
      </c>
      <c r="AI548" s="1">
        <v>28.0293162797654</v>
      </c>
      <c r="AJ548" s="1">
        <v>35.9923702082814</v>
      </c>
      <c r="AK548" s="1">
        <v>2.30141784226734</v>
      </c>
      <c r="AL548" s="1">
        <v>1.52092193539164</v>
      </c>
      <c r="AM548" s="1">
        <v>1.88025892626178</v>
      </c>
      <c r="AN548" s="1">
        <v>426.923735111911</v>
      </c>
      <c r="AO548" s="1">
        <v>0.866091031493917</v>
      </c>
      <c r="AP548" s="1">
        <v>1956.73792533646</v>
      </c>
      <c r="AQ548" s="15">
        <v>2869.60926212262</v>
      </c>
      <c r="AR548" s="15">
        <v>9293.43039021067</v>
      </c>
      <c r="AS548" s="15">
        <v>1084.66057405339</v>
      </c>
      <c r="AT548" s="15">
        <v>500.199299613592</v>
      </c>
      <c r="AU548" s="1">
        <v>15704.6374513367</v>
      </c>
      <c r="AV548" s="15">
        <v>5085.48910321046</v>
      </c>
      <c r="AW548" s="15">
        <v>0.316044346809096</v>
      </c>
      <c r="AX548" s="1">
        <v>8745.38062922419</v>
      </c>
      <c r="AY548" s="15">
        <v>0.53214221899629</v>
      </c>
      <c r="AZ548" s="1">
        <v>1424.95905059003</v>
      </c>
      <c r="BA548" s="1">
        <v>0.0861546977021226</v>
      </c>
      <c r="BB548" s="1">
        <v>1066.46051271129</v>
      </c>
      <c r="BC548" s="15">
        <v>0.0656587364738172</v>
      </c>
      <c r="BD548" s="1">
        <v>16322.289295736</v>
      </c>
      <c r="BE548" s="15">
        <v>0.580913886472668</v>
      </c>
      <c r="BF548" s="1">
        <v>0.234734938901503</v>
      </c>
      <c r="BG548" s="1">
        <v>0.135289983770673</v>
      </c>
      <c r="BH548" s="1">
        <v>0.0317709231667516</v>
      </c>
      <c r="BI548" s="1">
        <v>0.0172902676884041</v>
      </c>
    </row>
    <row r="549" ht="15.75" customHeight="1">
      <c r="A549" s="1" t="s">
        <v>1797</v>
      </c>
      <c r="B549" s="1" t="s">
        <v>1254</v>
      </c>
      <c r="C549" s="1">
        <v>68.3157894736842</v>
      </c>
      <c r="D549" s="1">
        <v>7.59702035531906</v>
      </c>
      <c r="E549" s="1">
        <v>448.879483631579</v>
      </c>
      <c r="F549" s="1" t="e">
        <v>#N/A</v>
      </c>
      <c r="G549" s="1">
        <v>0.0379965390791095</v>
      </c>
      <c r="H549" s="1" t="e">
        <v>#N/A</v>
      </c>
      <c r="I549" s="1">
        <v>0.0677860381460828</v>
      </c>
      <c r="J549" s="1">
        <v>0.901335851343126</v>
      </c>
      <c r="K549" s="1">
        <v>0.0419036051839756</v>
      </c>
      <c r="L549" s="1">
        <v>0.534797549907459</v>
      </c>
      <c r="M549" s="1">
        <v>0.0362771158327155</v>
      </c>
      <c r="N549" s="1">
        <v>0.154040613234984</v>
      </c>
      <c r="O549" s="1">
        <v>62397.5045838818</v>
      </c>
      <c r="P549" s="15">
        <v>0.212256440979157</v>
      </c>
      <c r="Q549" s="1">
        <v>0.197333687320049</v>
      </c>
      <c r="R549" s="1">
        <v>0.590409871700794</v>
      </c>
      <c r="S549" s="1">
        <v>6.25150648729588</v>
      </c>
      <c r="T549" s="1">
        <v>82074.3579337978</v>
      </c>
      <c r="U549" s="15">
        <v>81.5735951817682</v>
      </c>
      <c r="V549" s="1">
        <v>281432.464793534</v>
      </c>
      <c r="W549" s="15">
        <v>0.852848563755009</v>
      </c>
      <c r="X549" s="1">
        <v>0.0464548492330449</v>
      </c>
      <c r="Y549" s="1">
        <v>0.100696587011946</v>
      </c>
      <c r="Z549" s="1">
        <v>0.147151436244991</v>
      </c>
      <c r="AA549" s="1">
        <v>281.432464793534</v>
      </c>
      <c r="AB549" s="1">
        <v>6454.38651098712</v>
      </c>
      <c r="AC549" s="15">
        <v>708.638910933453</v>
      </c>
      <c r="AD549" s="1">
        <v>197894.381160627</v>
      </c>
      <c r="AE549" s="15" t="e">
        <v>#N/A</v>
      </c>
      <c r="AF549" s="1">
        <v>44510.4603541384</v>
      </c>
      <c r="AG549" s="15">
        <v>70068.3013732979</v>
      </c>
      <c r="AH549" s="15">
        <v>36.7703899450798</v>
      </c>
      <c r="AI549" s="1">
        <v>20.8994033437565</v>
      </c>
      <c r="AJ549" s="1">
        <v>23.539737186856</v>
      </c>
      <c r="AK549" s="1">
        <v>1.46445990803733</v>
      </c>
      <c r="AL549" s="1">
        <v>0.864705020557726</v>
      </c>
      <c r="AM549" s="1">
        <v>1.25565900525006</v>
      </c>
      <c r="AN549" s="1">
        <v>2647.97903311661</v>
      </c>
      <c r="AO549" s="15">
        <v>1.47582806745185</v>
      </c>
      <c r="AP549" s="1">
        <v>2698.6795787346</v>
      </c>
      <c r="AQ549" s="15">
        <v>4124.43432482543</v>
      </c>
      <c r="AR549" s="15">
        <v>10106.25531879</v>
      </c>
      <c r="AS549" s="15">
        <v>991.78849938056</v>
      </c>
      <c r="AT549" s="1">
        <v>691.074391014226</v>
      </c>
      <c r="AU549" s="1">
        <v>18612.2321127449</v>
      </c>
      <c r="AV549" s="15">
        <v>10124.8958548522</v>
      </c>
      <c r="AW549" s="15">
        <v>0.471642093161648</v>
      </c>
      <c r="AX549" s="1">
        <v>8339.47191713513</v>
      </c>
      <c r="AY549" s="15">
        <v>0.381081443840993</v>
      </c>
      <c r="AZ549" s="1">
        <v>1977.62486994695</v>
      </c>
      <c r="BA549" s="1">
        <v>0.0902528314048476</v>
      </c>
      <c r="BB549" s="1">
        <v>1249.35098466394</v>
      </c>
      <c r="BC549" s="15">
        <v>0.0570236315878823</v>
      </c>
      <c r="BD549" s="1">
        <v>21691.3436265982</v>
      </c>
      <c r="BE549" s="15">
        <v>0.525450629302414</v>
      </c>
      <c r="BF549" s="1">
        <v>0.218362425517932</v>
      </c>
      <c r="BG549" s="1">
        <v>0.177735359204263</v>
      </c>
      <c r="BH549" s="1">
        <v>0.0467050015461841</v>
      </c>
      <c r="BI549" s="1">
        <v>0.0317465844292073</v>
      </c>
    </row>
    <row r="550" ht="15.75" customHeight="1">
      <c r="A550" s="1" t="s">
        <v>1755</v>
      </c>
      <c r="B550" s="1" t="s">
        <v>1256</v>
      </c>
      <c r="C550" s="1">
        <v>39.55</v>
      </c>
      <c r="D550" s="1">
        <v>60.3955253431851</v>
      </c>
      <c r="E550" s="1">
        <v>1874.65432165</v>
      </c>
      <c r="F550" s="1">
        <v>0.0122609587401101</v>
      </c>
      <c r="G550" s="1">
        <v>0.0292130317131384</v>
      </c>
      <c r="H550" s="1">
        <v>0.00508262092682342</v>
      </c>
      <c r="I550" s="1">
        <v>0.0475273240462112</v>
      </c>
      <c r="J550" s="1">
        <v>0.855597901143945</v>
      </c>
      <c r="K550" s="1">
        <v>0.057139889511957</v>
      </c>
      <c r="L550" s="1">
        <v>0.583274808840888</v>
      </c>
      <c r="M550" s="1">
        <v>0.0164032373851694</v>
      </c>
      <c r="N550" s="1">
        <v>0.158126781458696</v>
      </c>
      <c r="O550" s="1">
        <v>67827.5753066726</v>
      </c>
      <c r="P550" s="15">
        <v>0.210697467750301</v>
      </c>
      <c r="Q550" s="1">
        <v>0.146204197014598</v>
      </c>
      <c r="R550" s="1">
        <v>0.643098335235101</v>
      </c>
      <c r="S550" s="1">
        <v>16.3163562748198</v>
      </c>
      <c r="T550" s="1">
        <v>90139.6668739921</v>
      </c>
      <c r="U550" s="15">
        <v>126.552457152406</v>
      </c>
      <c r="V550" s="1">
        <v>268364.449669419</v>
      </c>
      <c r="W550" s="15">
        <v>0.748569044177263</v>
      </c>
      <c r="X550" s="1">
        <v>0.176237957064258</v>
      </c>
      <c r="Y550" s="1">
        <v>0.0751929987584793</v>
      </c>
      <c r="Z550" s="1">
        <v>0.251430955822737</v>
      </c>
      <c r="AA550" s="1">
        <v>268.364449669419</v>
      </c>
      <c r="AB550" s="1">
        <v>7294.58774989723</v>
      </c>
      <c r="AC550" s="15">
        <v>726.445853388781</v>
      </c>
      <c r="AD550" s="1">
        <v>190697.167322176</v>
      </c>
      <c r="AE550" s="15" t="e">
        <v>#N/A</v>
      </c>
      <c r="AF550" s="1">
        <v>44056.4160679323</v>
      </c>
      <c r="AG550" s="15">
        <v>72882.0120974755</v>
      </c>
      <c r="AH550" s="15">
        <v>44.6441825221504</v>
      </c>
      <c r="AI550" s="1">
        <v>24.4341443337186</v>
      </c>
      <c r="AJ550" s="1">
        <v>28.7459801646705</v>
      </c>
      <c r="AK550" s="1">
        <v>2.04196297977046</v>
      </c>
      <c r="AL550" s="1">
        <v>1.39529166970911</v>
      </c>
      <c r="AM550" s="1">
        <v>1.72615800711462</v>
      </c>
      <c r="AN550" s="1">
        <v>533.559798704449</v>
      </c>
      <c r="AO550" s="15">
        <v>0.888443836812143</v>
      </c>
      <c r="AP550" s="1">
        <v>1900.96256698857</v>
      </c>
      <c r="AQ550" s="15">
        <v>2929.1636258395</v>
      </c>
      <c r="AR550" s="15">
        <v>8336.87907632173</v>
      </c>
      <c r="AS550" s="15">
        <v>849.104210636006</v>
      </c>
      <c r="AT550" s="1">
        <v>462.132541447685</v>
      </c>
      <c r="AU550" s="1">
        <v>14478.2420212335</v>
      </c>
      <c r="AV550" s="15">
        <v>6399.95939756277</v>
      </c>
      <c r="AW550" s="15">
        <v>0.410360164994516</v>
      </c>
      <c r="AX550" s="1">
        <v>7000.88235718631</v>
      </c>
      <c r="AY550" s="15">
        <v>0.441068780404254</v>
      </c>
      <c r="AZ550" s="1">
        <v>1112.58523284482</v>
      </c>
      <c r="BA550" s="1">
        <v>0.0705256449072596</v>
      </c>
      <c r="BB550" s="1">
        <v>1225.28642728235</v>
      </c>
      <c r="BC550" s="15">
        <v>0.0780454097070519</v>
      </c>
      <c r="BD550" s="1">
        <v>15738.7134148763</v>
      </c>
      <c r="BE550" s="15">
        <v>0.545029528638828</v>
      </c>
      <c r="BF550" s="1">
        <v>0.232280148310853</v>
      </c>
      <c r="BG550" s="1">
        <v>0.170141657568086</v>
      </c>
      <c r="BH550" s="1">
        <v>0.0368042177838642</v>
      </c>
      <c r="BI550" s="1">
        <v>0.0157444476983693</v>
      </c>
    </row>
    <row r="551" ht="15.75" customHeight="1">
      <c r="A551" s="1" t="s">
        <v>1648</v>
      </c>
      <c r="B551" s="1" t="s">
        <v>1258</v>
      </c>
      <c r="C551" s="1">
        <v>69.1</v>
      </c>
      <c r="D551" s="1">
        <v>15.8566314884996</v>
      </c>
      <c r="E551" s="1">
        <v>1002.5946649</v>
      </c>
      <c r="F551" s="1">
        <v>0.0222853871879035</v>
      </c>
      <c r="G551" s="1">
        <v>0.0104414451338965</v>
      </c>
      <c r="H551" s="1" t="e">
        <v>#N/A</v>
      </c>
      <c r="I551" s="1">
        <v>0.0190909532621913</v>
      </c>
      <c r="J551" s="1">
        <v>0.954307966139012</v>
      </c>
      <c r="K551" s="1">
        <v>0.0250172915247867</v>
      </c>
      <c r="L551" s="1">
        <v>0.289020839642022</v>
      </c>
      <c r="M551" s="1">
        <v>0.0168662612184203</v>
      </c>
      <c r="N551" s="1">
        <v>0.115724433351038</v>
      </c>
      <c r="O551" s="1">
        <v>70191.9352442743</v>
      </c>
      <c r="P551" s="15">
        <v>0.154201905121505</v>
      </c>
      <c r="Q551" s="1">
        <v>0.141705743526225</v>
      </c>
      <c r="R551" s="1">
        <v>0.70409235135227</v>
      </c>
      <c r="S551" s="1">
        <v>8.67855949865677</v>
      </c>
      <c r="T551" s="1">
        <v>91644.2157044536</v>
      </c>
      <c r="U551" s="15">
        <v>131.840846626774</v>
      </c>
      <c r="V551" s="1">
        <v>256751.476256534</v>
      </c>
      <c r="W551" s="15">
        <v>0.869799729861092</v>
      </c>
      <c r="X551" s="1">
        <v>0.0652764216312195</v>
      </c>
      <c r="Y551" s="1">
        <v>0.0649238485076881</v>
      </c>
      <c r="Z551" s="1">
        <v>0.130200270138908</v>
      </c>
      <c r="AA551" s="1">
        <v>256.751476256534</v>
      </c>
      <c r="AB551" s="1">
        <v>5766.20981777977</v>
      </c>
      <c r="AC551" s="15">
        <v>663.845025613002</v>
      </c>
      <c r="AD551" s="1">
        <v>193118.642541432</v>
      </c>
      <c r="AE551" s="15" t="e">
        <v>#N/A</v>
      </c>
      <c r="AF551" s="1">
        <v>50223.8539129709</v>
      </c>
      <c r="AG551" s="15">
        <v>92052.8462675939</v>
      </c>
      <c r="AH551" s="15">
        <v>34.4175480860947</v>
      </c>
      <c r="AI551" s="1">
        <v>21.504229827</v>
      </c>
      <c r="AJ551" s="1">
        <v>23.4275813283867</v>
      </c>
      <c r="AK551" s="1">
        <v>1.36883669505351</v>
      </c>
      <c r="AL551" s="1">
        <v>0.918921973345547</v>
      </c>
      <c r="AM551" s="1">
        <v>1.1901970421992</v>
      </c>
      <c r="AN551" s="1">
        <v>2315.02494054415</v>
      </c>
      <c r="AO551" s="15">
        <v>1.1370480682729</v>
      </c>
      <c r="AP551" s="1">
        <v>1914.42614567617</v>
      </c>
      <c r="AQ551" s="15">
        <v>2711.66338220159</v>
      </c>
      <c r="AR551" s="15">
        <v>8457.6907282324</v>
      </c>
      <c r="AS551" s="15">
        <v>787.218420994413</v>
      </c>
      <c r="AT551" s="15">
        <v>571.911862364828</v>
      </c>
      <c r="AU551" s="1">
        <v>14442.9105394694</v>
      </c>
      <c r="AV551" s="15">
        <v>7475.3092267203</v>
      </c>
      <c r="AW551" s="15">
        <v>0.440144559263995</v>
      </c>
      <c r="AX551" s="1">
        <v>7307.21776825808</v>
      </c>
      <c r="AY551" s="15">
        <v>0.425623992506066</v>
      </c>
      <c r="AZ551" s="1">
        <v>1539.22483318275</v>
      </c>
      <c r="BA551" s="1">
        <v>0.0899589472059566</v>
      </c>
      <c r="BB551" s="1">
        <v>753.929696610926</v>
      </c>
      <c r="BC551" s="15">
        <v>0.044272501015374</v>
      </c>
      <c r="BD551" s="1">
        <v>17075.6815247721</v>
      </c>
      <c r="BE551" s="15">
        <v>0.550362798713208</v>
      </c>
      <c r="BF551" s="1">
        <v>0.238173373356272</v>
      </c>
      <c r="BG551" s="1">
        <v>0.14327791593074</v>
      </c>
      <c r="BH551" s="1">
        <v>0.0374093947752425</v>
      </c>
      <c r="BI551" s="1">
        <v>0.0307765172245375</v>
      </c>
    </row>
    <row r="552" ht="15.75" customHeight="1">
      <c r="A552" s="1" t="s">
        <v>1949</v>
      </c>
      <c r="B552" s="1" t="s">
        <v>1260</v>
      </c>
      <c r="C552" s="1">
        <v>137.55</v>
      </c>
      <c r="D552" s="1">
        <v>9.82188329377169</v>
      </c>
      <c r="E552" s="1">
        <v>1145.82766815</v>
      </c>
      <c r="F552" s="1" t="e">
        <v>#N/A</v>
      </c>
      <c r="G552" s="1">
        <v>0.00737792907079605</v>
      </c>
      <c r="H552" s="1" t="e">
        <v>#N/A</v>
      </c>
      <c r="I552" s="1">
        <v>0.0159778684600275</v>
      </c>
      <c r="J552" s="1">
        <v>0.953725907305172</v>
      </c>
      <c r="K552" s="1">
        <v>0.0273925292159443</v>
      </c>
      <c r="L552" s="1">
        <v>0.998958438148509</v>
      </c>
      <c r="M552" s="1" t="e">
        <v>#N/A</v>
      </c>
      <c r="N552" s="1">
        <v>0.193909521251062</v>
      </c>
      <c r="O552" s="1">
        <v>67503.1831121839</v>
      </c>
      <c r="P552" s="15">
        <v>0.195693370825018</v>
      </c>
      <c r="Q552" s="1">
        <v>0.164732756341741</v>
      </c>
      <c r="R552" s="1">
        <v>0.639573872833242</v>
      </c>
      <c r="S552" s="1">
        <v>13.6846454202918</v>
      </c>
      <c r="T552" s="1">
        <v>93995.4578696621</v>
      </c>
      <c r="U552" s="15">
        <v>104.934225611686</v>
      </c>
      <c r="V552" s="1">
        <v>233185.371960334</v>
      </c>
      <c r="W552" s="15">
        <v>0.606239295854461</v>
      </c>
      <c r="X552" s="1">
        <v>0.0775072345720597</v>
      </c>
      <c r="Y552" s="1">
        <v>0.316253469573479</v>
      </c>
      <c r="Z552" s="1">
        <v>0.393760704145539</v>
      </c>
      <c r="AA552" s="1">
        <v>233.185371960334</v>
      </c>
      <c r="AB552" s="1">
        <v>4970.80024188627</v>
      </c>
      <c r="AC552" s="15">
        <v>421.576724342777</v>
      </c>
      <c r="AD552" s="1">
        <v>160312.177866402</v>
      </c>
      <c r="AE552" s="15" t="e">
        <v>#N/A</v>
      </c>
      <c r="AF552" s="1">
        <v>39036.9042281992</v>
      </c>
      <c r="AG552" s="15">
        <v>59078.9719551659</v>
      </c>
      <c r="AH552" s="15">
        <v>23.6427504852189</v>
      </c>
      <c r="AI552" s="1">
        <v>20.1719105936668</v>
      </c>
      <c r="AJ552" s="1">
        <v>20.9369547711767</v>
      </c>
      <c r="AK552" s="1">
        <v>1.27784529611814</v>
      </c>
      <c r="AL552" s="1">
        <v>1.20915556970091</v>
      </c>
      <c r="AM552" s="1">
        <v>1.24362333089392</v>
      </c>
      <c r="AN552" s="1">
        <v>0.0</v>
      </c>
      <c r="AO552" s="1">
        <v>0.768567336171114</v>
      </c>
      <c r="AP552" s="1">
        <v>2371.67149348697</v>
      </c>
      <c r="AQ552" s="15">
        <v>4621.06736918735</v>
      </c>
      <c r="AR552" s="15">
        <v>10911.1620818038</v>
      </c>
      <c r="AS552" s="15">
        <v>940.858783974547</v>
      </c>
      <c r="AT552" s="15">
        <v>567.223171569389</v>
      </c>
      <c r="AU552" s="1">
        <v>19411.9829000221</v>
      </c>
      <c r="AV552" s="15">
        <v>11485.3356947572</v>
      </c>
      <c r="AW552" s="15">
        <v>0.574805174160365</v>
      </c>
      <c r="AX552" s="1">
        <v>4490.67683753652</v>
      </c>
      <c r="AY552" s="15">
        <v>0.230172154099341</v>
      </c>
      <c r="AZ552" s="1">
        <v>1102.64712147225</v>
      </c>
      <c r="BA552" s="1">
        <v>0.0534698482463909</v>
      </c>
      <c r="BB552" s="1">
        <v>2848.63649582388</v>
      </c>
      <c r="BC552" s="15">
        <v>0.141552823481623</v>
      </c>
      <c r="BD552" s="1">
        <v>19927.2961495898</v>
      </c>
      <c r="BE552" s="15">
        <v>0.550128497393236</v>
      </c>
      <c r="BF552" s="1">
        <v>0.245924577709145</v>
      </c>
      <c r="BG552" s="1">
        <v>0.132811332525075</v>
      </c>
      <c r="BH552" s="1">
        <v>0.0437089968903367</v>
      </c>
      <c r="BI552" s="1">
        <v>0.0274265954822075</v>
      </c>
    </row>
    <row r="553" ht="15.75" customHeight="1">
      <c r="A553" s="1" t="s">
        <v>1546</v>
      </c>
      <c r="B553" s="1" t="s">
        <v>1263</v>
      </c>
      <c r="C553" s="1">
        <v>35.65</v>
      </c>
      <c r="D553" s="1">
        <v>137.046224446254</v>
      </c>
      <c r="E553" s="1">
        <v>4132.7610784</v>
      </c>
      <c r="F553" s="1">
        <v>0.0232374144175517</v>
      </c>
      <c r="G553" s="1">
        <v>0.0314109304362286</v>
      </c>
      <c r="H553" s="1">
        <v>0.00171156324629086</v>
      </c>
      <c r="I553" s="1">
        <v>0.0513339735104533</v>
      </c>
      <c r="J553" s="1">
        <v>0.843749366473663</v>
      </c>
      <c r="K553" s="1">
        <v>0.0492450194074286</v>
      </c>
      <c r="L553" s="1">
        <v>0.289908992884109</v>
      </c>
      <c r="M553" s="1">
        <v>0.0222341036481918</v>
      </c>
      <c r="N553" s="1">
        <v>0.14705999749803</v>
      </c>
      <c r="O553" s="1">
        <v>80167.2556194039</v>
      </c>
      <c r="P553" s="15">
        <v>0.160617293483956</v>
      </c>
      <c r="Q553" s="1">
        <v>0.164865405529364</v>
      </c>
      <c r="R553" s="1">
        <v>0.67451730098668</v>
      </c>
      <c r="S553" s="1">
        <v>31.5808221174447</v>
      </c>
      <c r="T553" s="1">
        <v>104896.235649956</v>
      </c>
      <c r="U553" s="15">
        <v>151.418097329904</v>
      </c>
      <c r="V553" s="1">
        <v>340890.2401504</v>
      </c>
      <c r="W553" s="15">
        <v>0.81345580372025</v>
      </c>
      <c r="X553" s="1">
        <v>0.153286271508047</v>
      </c>
      <c r="Y553" s="1">
        <v>0.0332579247717035</v>
      </c>
      <c r="Z553" s="1">
        <v>0.18654419627975</v>
      </c>
      <c r="AA553" s="1">
        <v>340.8902401504</v>
      </c>
      <c r="AB553" s="1">
        <v>10711.1630361022</v>
      </c>
      <c r="AC553" s="15">
        <v>1065.9381116959</v>
      </c>
      <c r="AD553" s="1">
        <v>239006.438588401</v>
      </c>
      <c r="AE553" s="15" t="e">
        <v>#N/A</v>
      </c>
      <c r="AF553" s="1">
        <v>52166.4324707113</v>
      </c>
      <c r="AG553" s="15">
        <v>93792.8682623402</v>
      </c>
      <c r="AH553" s="15">
        <v>61.6005556031499</v>
      </c>
      <c r="AI553" s="1">
        <v>29.9229431420513</v>
      </c>
      <c r="AJ553" s="1">
        <v>34.8177007973675</v>
      </c>
      <c r="AK553" s="1">
        <v>1.77465797252292</v>
      </c>
      <c r="AL553" s="1">
        <v>1.1333815130427</v>
      </c>
      <c r="AM553" s="1">
        <v>1.40356354090552</v>
      </c>
      <c r="AN553" s="1">
        <v>81.9699209737893</v>
      </c>
      <c r="AO553" s="15">
        <v>0.841638714856856</v>
      </c>
      <c r="AP553" s="1">
        <v>1839.33863119494</v>
      </c>
      <c r="AQ553" s="15">
        <v>2640.5136800758</v>
      </c>
      <c r="AR553" s="15">
        <v>9194.18990843542</v>
      </c>
      <c r="AS553" s="15">
        <v>1088.48068994629</v>
      </c>
      <c r="AT553" s="1">
        <v>447.670420187047</v>
      </c>
      <c r="AU553" s="1">
        <v>15210.1933298395</v>
      </c>
      <c r="AV553" s="15">
        <v>4635.02587782853</v>
      </c>
      <c r="AW553" s="15">
        <v>0.292174464792338</v>
      </c>
      <c r="AX553" s="1">
        <v>9294.20082239957</v>
      </c>
      <c r="AY553" s="15">
        <v>0.582163267800182</v>
      </c>
      <c r="AZ553" s="1">
        <v>1258.79630140476</v>
      </c>
      <c r="BA553" s="1">
        <v>0.0791001612483971</v>
      </c>
      <c r="BB553" s="1">
        <v>739.183924943857</v>
      </c>
      <c r="BC553" s="15">
        <v>0.0465621061401807</v>
      </c>
      <c r="BD553" s="1">
        <v>15927.2069265767</v>
      </c>
      <c r="BE553" s="15">
        <v>0.577940782979422</v>
      </c>
      <c r="BF553" s="1">
        <v>0.238032593244424</v>
      </c>
      <c r="BG553" s="1">
        <v>0.132854351161106</v>
      </c>
      <c r="BH553" s="1">
        <v>0.032604201431275</v>
      </c>
      <c r="BI553" s="1">
        <v>0.0185680711837737</v>
      </c>
    </row>
    <row r="554" ht="15.75" customHeight="1">
      <c r="A554" s="1" t="s">
        <v>1762</v>
      </c>
      <c r="B554" s="1" t="s">
        <v>1265</v>
      </c>
      <c r="C554" s="1">
        <v>35.9</v>
      </c>
      <c r="D554" s="1">
        <v>33.9991409818939</v>
      </c>
      <c r="E554" s="1">
        <v>899.39900605</v>
      </c>
      <c r="F554" s="1">
        <v>0.0196933791742966</v>
      </c>
      <c r="G554" s="1">
        <v>0.0175645244002175</v>
      </c>
      <c r="H554" s="1" t="e">
        <v>#N/A</v>
      </c>
      <c r="I554" s="1">
        <v>0.0358301574535249</v>
      </c>
      <c r="J554" s="1">
        <v>0.906698380143173</v>
      </c>
      <c r="K554" s="1">
        <v>0.0418842262026874</v>
      </c>
      <c r="L554" s="1">
        <v>0.556979609618093</v>
      </c>
      <c r="M554" s="1">
        <v>0.0199152277849734</v>
      </c>
      <c r="N554" s="1">
        <v>0.142674507143255</v>
      </c>
      <c r="O554" s="1">
        <v>66076.7549812395</v>
      </c>
      <c r="P554" s="15">
        <v>0.204432916849281</v>
      </c>
      <c r="Q554" s="1">
        <v>0.159257710090595</v>
      </c>
      <c r="R554" s="1">
        <v>0.636309373060124</v>
      </c>
      <c r="S554" s="1">
        <v>9.75595875335302</v>
      </c>
      <c r="T554" s="1">
        <v>84897.094340865</v>
      </c>
      <c r="U554" s="15">
        <v>107.766426454562</v>
      </c>
      <c r="V554" s="1">
        <v>278394.086846567</v>
      </c>
      <c r="W554" s="15">
        <v>0.805078826995671</v>
      </c>
      <c r="X554" s="1">
        <v>0.108567654746569</v>
      </c>
      <c r="Y554" s="1">
        <v>0.0863535182577602</v>
      </c>
      <c r="Z554" s="1">
        <v>0.194921173004329</v>
      </c>
      <c r="AA554" s="1">
        <v>278.394086846567</v>
      </c>
      <c r="AB554" s="1">
        <v>7001.0567697358</v>
      </c>
      <c r="AC554" s="15">
        <v>765.785104683239</v>
      </c>
      <c r="AD554" s="1">
        <v>198157.915823256</v>
      </c>
      <c r="AE554" s="15" t="e">
        <v>#N/A</v>
      </c>
      <c r="AF554" s="1">
        <v>43443.7032094452</v>
      </c>
      <c r="AG554" s="15">
        <v>70161.8800620891</v>
      </c>
      <c r="AH554" s="15">
        <v>41.8222423251167</v>
      </c>
      <c r="AI554" s="1">
        <v>23.1681797603729</v>
      </c>
      <c r="AJ554" s="1">
        <v>26.7937408918291</v>
      </c>
      <c r="AK554" s="1">
        <v>1.89846781571279</v>
      </c>
      <c r="AL554" s="1">
        <v>1.08181112772869</v>
      </c>
      <c r="AM554" s="1">
        <v>1.53719470465173</v>
      </c>
      <c r="AN554" s="1">
        <v>1175.86221508589</v>
      </c>
      <c r="AO554" s="15">
        <v>1.02110158234032</v>
      </c>
      <c r="AP554" s="1">
        <v>2272.5106863042</v>
      </c>
      <c r="AQ554" s="15">
        <v>3105.24439621711</v>
      </c>
      <c r="AR554" s="15">
        <v>8757.70159352624</v>
      </c>
      <c r="AS554" s="15">
        <v>890.975950172944</v>
      </c>
      <c r="AT554" s="15">
        <v>533.449213611125</v>
      </c>
      <c r="AU554" s="1">
        <v>15559.8818398316</v>
      </c>
      <c r="AV554" s="15">
        <v>7693.70458093013</v>
      </c>
      <c r="AW554" s="15">
        <v>0.449963961170799</v>
      </c>
      <c r="AX554" s="1">
        <v>7184.68006187946</v>
      </c>
      <c r="AY554" s="15">
        <v>0.406818462093007</v>
      </c>
      <c r="AZ554" s="1">
        <v>1417.07761075226</v>
      </c>
      <c r="BA554" s="1">
        <v>0.0790641656717473</v>
      </c>
      <c r="BB554" s="1">
        <v>1111.78876643161</v>
      </c>
      <c r="BC554" s="15">
        <v>0.0641534110592153</v>
      </c>
      <c r="BD554" s="1">
        <v>17407.2510199935</v>
      </c>
      <c r="BE554" s="15">
        <v>0.539790576274345</v>
      </c>
      <c r="BF554" s="1">
        <v>0.229948627760445</v>
      </c>
      <c r="BG554" s="1">
        <v>0.173220569211482</v>
      </c>
      <c r="BH554" s="1">
        <v>0.037136479855252</v>
      </c>
      <c r="BI554" s="1">
        <v>0.0199037468984755</v>
      </c>
    </row>
    <row r="555" ht="15.75" customHeight="1">
      <c r="A555" s="1" t="s">
        <v>1547</v>
      </c>
      <c r="B555" s="1" t="s">
        <v>1267</v>
      </c>
      <c r="C555" s="1">
        <v>91.95</v>
      </c>
      <c r="D555" s="1">
        <v>26.5810748503979</v>
      </c>
      <c r="E555" s="1">
        <v>1966.0397256</v>
      </c>
      <c r="F555" s="1">
        <v>0.0139788429397022</v>
      </c>
      <c r="G555" s="1">
        <v>0.0137904011639393</v>
      </c>
      <c r="H555" s="1" t="e">
        <v>#N/A</v>
      </c>
      <c r="I555" s="1">
        <v>0.0295195481881585</v>
      </c>
      <c r="J555" s="1">
        <v>0.90295080574348</v>
      </c>
      <c r="K555" s="1">
        <v>0.0434630466449531</v>
      </c>
      <c r="L555" s="1">
        <v>0.645972401411075</v>
      </c>
      <c r="M555" s="1">
        <v>0.0121654321690372</v>
      </c>
      <c r="N555" s="1">
        <v>0.161171363726355</v>
      </c>
      <c r="O555" s="1">
        <v>68590.4084578752</v>
      </c>
      <c r="P555" s="15">
        <v>0.171697413952767</v>
      </c>
      <c r="Q555" s="1">
        <v>0.165473377414692</v>
      </c>
      <c r="R555" s="1">
        <v>0.662829208632541</v>
      </c>
      <c r="S555" s="1">
        <v>16.8782949484612</v>
      </c>
      <c r="T555" s="1">
        <v>93347.6670752135</v>
      </c>
      <c r="U555" s="15">
        <v>134.638861018341</v>
      </c>
      <c r="V555" s="1">
        <v>283396.92766379</v>
      </c>
      <c r="W555" s="15">
        <v>0.784984514624217</v>
      </c>
      <c r="X555" s="1">
        <v>0.137325296206481</v>
      </c>
      <c r="Y555" s="1">
        <v>0.0776901891693024</v>
      </c>
      <c r="Z555" s="1">
        <v>0.215015485375783</v>
      </c>
      <c r="AA555" s="1">
        <v>283.39692766379</v>
      </c>
      <c r="AB555" s="1">
        <v>7240.07438133324</v>
      </c>
      <c r="AC555" s="15">
        <v>786.485059465474</v>
      </c>
      <c r="AD555" s="1">
        <v>207281.709642507</v>
      </c>
      <c r="AE555" s="15" t="e">
        <v>#N/A</v>
      </c>
      <c r="AF555" s="1">
        <v>43637.8810252913</v>
      </c>
      <c r="AG555" s="15">
        <v>70516.2630440495</v>
      </c>
      <c r="AH555" s="15">
        <v>41.1725345880633</v>
      </c>
      <c r="AI555" s="1">
        <v>23.5308198418642</v>
      </c>
      <c r="AJ555" s="1">
        <v>26.7368820852016</v>
      </c>
      <c r="AK555" s="1">
        <v>1.96442533712606</v>
      </c>
      <c r="AL555" s="1">
        <v>1.24796071437132</v>
      </c>
      <c r="AM555" s="1">
        <v>1.63003070333402</v>
      </c>
      <c r="AN555" s="1">
        <v>1119.79786793378</v>
      </c>
      <c r="AO555" s="15">
        <v>1.11649318065983</v>
      </c>
      <c r="AP555" s="1">
        <v>1925.41626840462</v>
      </c>
      <c r="AQ555" s="15">
        <v>3085.76885146537</v>
      </c>
      <c r="AR555" s="15">
        <v>8675.38329028157</v>
      </c>
      <c r="AS555" s="15">
        <v>1066.17165243713</v>
      </c>
      <c r="AT555" s="1">
        <v>559.97339863721</v>
      </c>
      <c r="AU555" s="1">
        <v>15312.7134612259</v>
      </c>
      <c r="AV555" s="15">
        <v>6552.55410578977</v>
      </c>
      <c r="AW555" s="15">
        <v>0.403304043292753</v>
      </c>
      <c r="AX555" s="1">
        <v>7437.8255330015</v>
      </c>
      <c r="AY555" s="15">
        <v>0.448408900954784</v>
      </c>
      <c r="AZ555" s="1">
        <v>1136.82220679323</v>
      </c>
      <c r="BA555" s="1">
        <v>0.068542464204423</v>
      </c>
      <c r="BB555" s="1">
        <v>1317.92650171596</v>
      </c>
      <c r="BC555" s="15">
        <v>0.0797445915436063</v>
      </c>
      <c r="BD555" s="1">
        <v>16445.1283473005</v>
      </c>
      <c r="BE555" s="15">
        <v>0.552727493563614</v>
      </c>
      <c r="BF555" s="1">
        <v>0.240005261468873</v>
      </c>
      <c r="BG555" s="1">
        <v>0.141032131843689</v>
      </c>
      <c r="BH555" s="1">
        <v>0.0407412390144612</v>
      </c>
      <c r="BI555" s="1">
        <v>0.0254938741093635</v>
      </c>
    </row>
    <row r="556" ht="15.75" customHeight="1">
      <c r="A556" s="1" t="s">
        <v>1549</v>
      </c>
      <c r="B556" s="1" t="s">
        <v>1269</v>
      </c>
      <c r="C556" s="1">
        <v>14.95</v>
      </c>
      <c r="D556" s="1">
        <v>333.357872866213</v>
      </c>
      <c r="E556" s="1">
        <v>4095.83248265</v>
      </c>
      <c r="F556" s="1">
        <v>0.00610944872695371</v>
      </c>
      <c r="G556" s="1">
        <v>0.305832447299643</v>
      </c>
      <c r="H556" s="1">
        <v>0.00243054349796385</v>
      </c>
      <c r="I556" s="1">
        <v>0.176877460984568</v>
      </c>
      <c r="J556" s="1">
        <v>0.366640098255951</v>
      </c>
      <c r="K556" s="1">
        <v>0.143503386290674</v>
      </c>
      <c r="L556" s="1">
        <v>0.998586790467241</v>
      </c>
      <c r="M556" s="1">
        <v>0.0865936722243913</v>
      </c>
      <c r="N556" s="1">
        <v>0.206071867918782</v>
      </c>
      <c r="O556" s="1">
        <v>72136.2681965418</v>
      </c>
      <c r="P556" s="15">
        <v>0.266250894012532</v>
      </c>
      <c r="Q556" s="1">
        <v>0.18278905444412</v>
      </c>
      <c r="R556" s="1">
        <v>0.550960051543348</v>
      </c>
      <c r="S556" s="1">
        <v>57.2067985195773</v>
      </c>
      <c r="T556" s="1">
        <v>95501.4878708699</v>
      </c>
      <c r="U556" s="15">
        <v>92.198646400166</v>
      </c>
      <c r="V556" s="1">
        <v>172095.119608981</v>
      </c>
      <c r="W556" s="15">
        <v>0.694916232314737</v>
      </c>
      <c r="X556" s="1">
        <v>0.23584572154496</v>
      </c>
      <c r="Y556" s="1">
        <v>0.0692380461403029</v>
      </c>
      <c r="Z556" s="1">
        <v>0.305083767685263</v>
      </c>
      <c r="AA556" s="1">
        <v>172.095119608981</v>
      </c>
      <c r="AB556" s="1">
        <v>5696.36492674735</v>
      </c>
      <c r="AC556" s="15">
        <v>608.305065100707</v>
      </c>
      <c r="AD556" s="1">
        <v>85118.613471015</v>
      </c>
      <c r="AE556" s="15" t="e">
        <v>#N/A</v>
      </c>
      <c r="AF556" s="1">
        <v>34051.6104085646</v>
      </c>
      <c r="AG556" s="15">
        <v>47527.7119095779</v>
      </c>
      <c r="AH556" s="15">
        <v>56.0958721926353</v>
      </c>
      <c r="AI556" s="1">
        <v>28.8154103884274</v>
      </c>
      <c r="AJ556" s="1">
        <v>36.7594860989642</v>
      </c>
      <c r="AK556" s="1">
        <v>2.44574955398207</v>
      </c>
      <c r="AL556" s="1">
        <v>1.76028782647183</v>
      </c>
      <c r="AM556" s="1">
        <v>2.09131966314664</v>
      </c>
      <c r="AN556" s="1">
        <v>0.382976722472085</v>
      </c>
      <c r="AO556" s="15">
        <v>1.18786415318358</v>
      </c>
      <c r="AP556" s="1">
        <v>2700.12045056703</v>
      </c>
      <c r="AQ556" s="15">
        <v>3983.23571877247</v>
      </c>
      <c r="AR556" s="15">
        <v>10486.4134053185</v>
      </c>
      <c r="AS556" s="15">
        <v>1600.82722920782</v>
      </c>
      <c r="AT556" s="1">
        <v>815.954356570198</v>
      </c>
      <c r="AU556" s="1">
        <v>19586.551160436</v>
      </c>
      <c r="AV556" s="15">
        <v>11267.8093616909</v>
      </c>
      <c r="AW556" s="15">
        <v>0.561419022721921</v>
      </c>
      <c r="AX556" s="1">
        <v>4854.43267895947</v>
      </c>
      <c r="AY556" s="15">
        <v>0.235767987959254</v>
      </c>
      <c r="AZ556" s="1">
        <v>973.025790528618</v>
      </c>
      <c r="BA556" s="15">
        <v>0.0483503390392299</v>
      </c>
      <c r="BB556" s="1">
        <v>3173.31759499774</v>
      </c>
      <c r="BC556" s="15">
        <v>0.154462650307172</v>
      </c>
      <c r="BD556" s="1">
        <v>20268.5854261768</v>
      </c>
      <c r="BE556" s="15">
        <v>0.56780104831268</v>
      </c>
      <c r="BF556" s="1">
        <v>0.228466971874182</v>
      </c>
      <c r="BG556" s="1">
        <v>0.160772936099393</v>
      </c>
      <c r="BH556" s="1">
        <v>0.0320988163368497</v>
      </c>
      <c r="BI556" s="1">
        <v>0.0108602273768955</v>
      </c>
    </row>
    <row r="557" ht="15.75" customHeight="1">
      <c r="A557" s="1" t="s">
        <v>1952</v>
      </c>
      <c r="B557" s="1" t="s">
        <v>1271</v>
      </c>
      <c r="C557" s="1">
        <v>134.8</v>
      </c>
      <c r="D557" s="1">
        <v>11.9130497754859</v>
      </c>
      <c r="E557" s="1">
        <v>1460.6756983</v>
      </c>
      <c r="F557" s="1">
        <v>0.00836510453638524</v>
      </c>
      <c r="G557" s="1">
        <v>0.00952353615812283</v>
      </c>
      <c r="H557" s="1" t="e">
        <v>#N/A</v>
      </c>
      <c r="I557" s="1">
        <v>0.0214475118923186</v>
      </c>
      <c r="J557" s="1">
        <v>0.940467424899779</v>
      </c>
      <c r="K557" s="1">
        <v>0.0281206972683493</v>
      </c>
      <c r="L557" s="1">
        <v>0.488708614013632</v>
      </c>
      <c r="M557" s="1">
        <v>0.00820201656938333</v>
      </c>
      <c r="N557" s="1">
        <v>0.164388267131952</v>
      </c>
      <c r="O557" s="1">
        <v>67168.7135662409</v>
      </c>
      <c r="P557" s="15">
        <v>0.193450719559454</v>
      </c>
      <c r="Q557" s="1">
        <v>0.151964632786642</v>
      </c>
      <c r="R557" s="1">
        <v>0.654584647653904</v>
      </c>
      <c r="S557" s="1">
        <v>13.9231467842707</v>
      </c>
      <c r="T557" s="1">
        <v>90582.0343261581</v>
      </c>
      <c r="U557" s="15">
        <v>111.295518641412</v>
      </c>
      <c r="V557" s="1">
        <v>291810.768979095</v>
      </c>
      <c r="W557" s="15">
        <v>0.819919006922435</v>
      </c>
      <c r="X557" s="1">
        <v>0.0783257889176418</v>
      </c>
      <c r="Y557" s="1">
        <v>0.101755204159923</v>
      </c>
      <c r="Z557" s="1">
        <v>0.180080993077565</v>
      </c>
      <c r="AA557" s="1">
        <v>291.810768979095</v>
      </c>
      <c r="AB557" s="1">
        <v>6904.92038153189</v>
      </c>
      <c r="AC557" s="15">
        <v>682.599807171722</v>
      </c>
      <c r="AD557" s="1">
        <v>220944.987062357</v>
      </c>
      <c r="AE557" s="15" t="e">
        <v>#N/A</v>
      </c>
      <c r="AF557" s="1">
        <v>44844.9364948341</v>
      </c>
      <c r="AG557" s="15">
        <v>73751.5476518566</v>
      </c>
      <c r="AH557" s="15">
        <v>31.8429295772066</v>
      </c>
      <c r="AI557" s="1">
        <v>21.0699336196202</v>
      </c>
      <c r="AJ557" s="1">
        <v>21.7668089659702</v>
      </c>
      <c r="AK557" s="1">
        <v>1.5549631233209</v>
      </c>
      <c r="AL557" s="1">
        <v>0.789085016333649</v>
      </c>
      <c r="AM557" s="1">
        <v>1.04045586815075</v>
      </c>
      <c r="AN557" s="1">
        <v>1430.11697218705</v>
      </c>
      <c r="AO557" s="15">
        <v>1.1557301794235</v>
      </c>
      <c r="AP557" s="1">
        <v>2028.60429008891</v>
      </c>
      <c r="AQ557" s="15">
        <v>3235.26270239174</v>
      </c>
      <c r="AR557" s="15">
        <v>9037.76222905892</v>
      </c>
      <c r="AS557" s="15">
        <v>1112.04812840419</v>
      </c>
      <c r="AT557" s="15">
        <v>415.673324138031</v>
      </c>
      <c r="AU557" s="1">
        <v>15829.3506740818</v>
      </c>
      <c r="AV557" s="15">
        <v>7476.04018298601</v>
      </c>
      <c r="AW557" s="15">
        <v>0.437180859666703</v>
      </c>
      <c r="AX557" s="1">
        <v>7267.64401249201</v>
      </c>
      <c r="AY557" s="15">
        <v>0.418309874938207</v>
      </c>
      <c r="AZ557" s="1">
        <v>1338.26854362092</v>
      </c>
      <c r="BA557" s="1">
        <v>0.078412499058483</v>
      </c>
      <c r="BB557" s="1">
        <v>1139.27952816207</v>
      </c>
      <c r="BC557" s="15">
        <v>0.0660967663290189</v>
      </c>
      <c r="BD557" s="1">
        <v>17221.232267261</v>
      </c>
      <c r="BE557" s="15">
        <v>0.558235132056482</v>
      </c>
      <c r="BF557" s="1">
        <v>0.234550604765801</v>
      </c>
      <c r="BG557" s="1">
        <v>0.147077949437787</v>
      </c>
      <c r="BH557" s="1">
        <v>0.0421272166474342</v>
      </c>
      <c r="BI557" s="1">
        <v>0.0180090970924961</v>
      </c>
    </row>
    <row r="558" ht="15.75" customHeight="1">
      <c r="A558" s="1" t="s">
        <v>1550</v>
      </c>
      <c r="B558" s="1" t="s">
        <v>1273</v>
      </c>
      <c r="C558" s="1">
        <v>11.85</v>
      </c>
      <c r="D558" s="1">
        <v>319.775703460184</v>
      </c>
      <c r="E558" s="1">
        <v>2588.7946347</v>
      </c>
      <c r="F558" s="1">
        <v>0.00579237821584012</v>
      </c>
      <c r="G558" s="1">
        <v>0.486328221896992</v>
      </c>
      <c r="H558" s="1">
        <v>0.00265584371119154</v>
      </c>
      <c r="I558" s="1">
        <v>0.132756237511284</v>
      </c>
      <c r="J558" s="1">
        <v>0.241077261775352</v>
      </c>
      <c r="K558" s="1">
        <v>0.138904449441899</v>
      </c>
      <c r="L558" s="1">
        <v>0.994814450012484</v>
      </c>
      <c r="M558" s="1">
        <v>0.0649801749609729</v>
      </c>
      <c r="N558" s="1">
        <v>0.209498478055152</v>
      </c>
      <c r="O558" s="1">
        <v>71011.4380213843</v>
      </c>
      <c r="P558" s="15">
        <v>0.250640918311538</v>
      </c>
      <c r="Q558" s="1">
        <v>0.200484078452468</v>
      </c>
      <c r="R558" s="1">
        <v>0.548875003235994</v>
      </c>
      <c r="S558" s="1">
        <v>40.9962591537572</v>
      </c>
      <c r="T558" s="1">
        <v>96050.616878696</v>
      </c>
      <c r="U558" s="15">
        <v>79.8512000840453</v>
      </c>
      <c r="V558" s="1">
        <v>176842.188199703</v>
      </c>
      <c r="W558" s="15">
        <v>0.68803241309656</v>
      </c>
      <c r="X558" s="1">
        <v>0.234949511216007</v>
      </c>
      <c r="Y558" s="1">
        <v>0.0770180756874323</v>
      </c>
      <c r="Z558" s="1">
        <v>0.31196758690344</v>
      </c>
      <c r="AA558" s="1">
        <v>176.842188199703</v>
      </c>
      <c r="AB558" s="1">
        <v>6325.23856103309</v>
      </c>
      <c r="AC558" s="15">
        <v>645.189879340722</v>
      </c>
      <c r="AD558" s="1">
        <v>82448.725953842</v>
      </c>
      <c r="AE558" s="15" t="e">
        <v>#N/A</v>
      </c>
      <c r="AF558" s="1">
        <v>33037.8486481384</v>
      </c>
      <c r="AG558" s="15">
        <v>46487.3057951819</v>
      </c>
      <c r="AH558" s="15">
        <v>60.0564984247401</v>
      </c>
      <c r="AI558" s="1">
        <v>30.1482963391346</v>
      </c>
      <c r="AJ558" s="1">
        <v>40.6847714439119</v>
      </c>
      <c r="AK558" s="1">
        <v>1.63995420316451</v>
      </c>
      <c r="AL558" s="1">
        <v>0.922938182080126</v>
      </c>
      <c r="AM558" s="1">
        <v>1.3000609975143</v>
      </c>
      <c r="AN558" s="1">
        <v>0.0</v>
      </c>
      <c r="AO558" s="15">
        <v>1.22752511126608</v>
      </c>
      <c r="AP558" s="1">
        <v>3194.23855147099</v>
      </c>
      <c r="AQ558" s="15">
        <v>4510.93136858779</v>
      </c>
      <c r="AR558" s="15">
        <v>10975.9310381887</v>
      </c>
      <c r="AS558" s="15">
        <v>1551.83117700858</v>
      </c>
      <c r="AT558" s="1">
        <v>863.865674790832</v>
      </c>
      <c r="AU558" s="1">
        <v>21096.7978100469</v>
      </c>
      <c r="AV558" s="15">
        <v>11824.5313440318</v>
      </c>
      <c r="AW558" s="15">
        <v>0.55254591872146</v>
      </c>
      <c r="AX558" s="1">
        <v>5427.93141694295</v>
      </c>
      <c r="AY558" s="15">
        <v>0.244007202588885</v>
      </c>
      <c r="AZ558" s="1">
        <v>1086.06298305183</v>
      </c>
      <c r="BA558" s="1">
        <v>0.0503210395052054</v>
      </c>
      <c r="BB558" s="1">
        <v>3371.26595983371</v>
      </c>
      <c r="BC558" s="15">
        <v>0.153125839203236</v>
      </c>
      <c r="BD558" s="1">
        <v>21709.7917038602</v>
      </c>
      <c r="BE558" s="15">
        <v>0.554806036007344</v>
      </c>
      <c r="BF558" s="1">
        <v>0.221709236912079</v>
      </c>
      <c r="BG558" s="1">
        <v>0.177772210356705</v>
      </c>
      <c r="BH558" s="1">
        <v>0.0305204181728121</v>
      </c>
      <c r="BI558" s="1">
        <v>0.0151920985510601</v>
      </c>
    </row>
    <row r="559" ht="15.75" customHeight="1">
      <c r="A559" s="1" t="s">
        <v>1551</v>
      </c>
      <c r="B559" s="1" t="s">
        <v>1275</v>
      </c>
      <c r="C559" s="1">
        <v>18.85</v>
      </c>
      <c r="D559" s="1">
        <v>176.245839738734</v>
      </c>
      <c r="E559" s="1">
        <v>2208.77622595</v>
      </c>
      <c r="F559" s="1">
        <v>0.0131782490378358</v>
      </c>
      <c r="G559" s="1">
        <v>0.0673795144457416</v>
      </c>
      <c r="H559" s="1" t="e">
        <v>#N/A</v>
      </c>
      <c r="I559" s="1">
        <v>0.0602601845525413</v>
      </c>
      <c r="J559" s="1">
        <v>0.767184578473382</v>
      </c>
      <c r="K559" s="1">
        <v>0.0935731666215392</v>
      </c>
      <c r="L559" s="1">
        <v>0.896353888938386</v>
      </c>
      <c r="M559" s="1">
        <v>0.0249133519531045</v>
      </c>
      <c r="N559" s="1">
        <v>0.195012567806065</v>
      </c>
      <c r="O559" s="1">
        <v>71054.2488492788</v>
      </c>
      <c r="P559" s="15">
        <v>0.211071071038066</v>
      </c>
      <c r="Q559" s="1">
        <v>0.15682200520579</v>
      </c>
      <c r="R559" s="1">
        <v>0.632106923756144</v>
      </c>
      <c r="S559" s="1">
        <v>20.7523828082352</v>
      </c>
      <c r="T559" s="1">
        <v>98719.4248677451</v>
      </c>
      <c r="U559" s="15">
        <v>127.730640768472</v>
      </c>
      <c r="V559" s="1">
        <v>195131.349380866</v>
      </c>
      <c r="W559" s="15">
        <v>0.737484549925725</v>
      </c>
      <c r="X559" s="1">
        <v>0.202010532556433</v>
      </c>
      <c r="Y559" s="1">
        <v>0.060504917517842</v>
      </c>
      <c r="Z559" s="1">
        <v>0.262515450074275</v>
      </c>
      <c r="AA559" s="1">
        <v>195.131349380866</v>
      </c>
      <c r="AB559" s="1">
        <v>5573.1093106571</v>
      </c>
      <c r="AC559" s="15">
        <v>621.115284736434</v>
      </c>
      <c r="AD559" s="1">
        <v>123844.942200951</v>
      </c>
      <c r="AE559" s="15" t="e">
        <v>#N/A</v>
      </c>
      <c r="AF559" s="1">
        <v>38745.3489415101</v>
      </c>
      <c r="AG559" s="15">
        <v>57007.7558704889</v>
      </c>
      <c r="AH559" s="15">
        <v>48.754703110706</v>
      </c>
      <c r="AI559" s="1">
        <v>26.2203850097949</v>
      </c>
      <c r="AJ559" s="1">
        <v>32.829225772745</v>
      </c>
      <c r="AK559" s="1">
        <v>1.71280016676988</v>
      </c>
      <c r="AL559" s="1">
        <v>0.945391343139918</v>
      </c>
      <c r="AM559" s="1">
        <v>1.26062981222212</v>
      </c>
      <c r="AN559" s="1">
        <v>590.118629803428</v>
      </c>
      <c r="AO559" s="15">
        <v>0.970930779340408</v>
      </c>
      <c r="AP559" s="1">
        <v>2096.37151609075</v>
      </c>
      <c r="AQ559" s="15">
        <v>2940.44808917054</v>
      </c>
      <c r="AR559" s="15">
        <v>9761.98669003969</v>
      </c>
      <c r="AS559" s="15">
        <v>1184.5246581621</v>
      </c>
      <c r="AT559" s="15">
        <v>533.269904692764</v>
      </c>
      <c r="AU559" s="1">
        <v>16516.6008581558</v>
      </c>
      <c r="AV559" s="15">
        <v>9332.18932385758</v>
      </c>
      <c r="AW559" s="15">
        <v>0.534530217227104</v>
      </c>
      <c r="AX559" s="1">
        <v>5373.51633323121</v>
      </c>
      <c r="AY559" s="15">
        <v>0.30412165975875</v>
      </c>
      <c r="AZ559" s="1">
        <v>1055.26780320735</v>
      </c>
      <c r="BA559" s="1">
        <v>0.0599533505593321</v>
      </c>
      <c r="BB559" s="1">
        <v>1792.12099258345</v>
      </c>
      <c r="BC559" s="15">
        <v>0.101394772456112</v>
      </c>
      <c r="BD559" s="1">
        <v>17553.0944528796</v>
      </c>
      <c r="BE559" s="15">
        <v>0.545397625773453</v>
      </c>
      <c r="BF559" s="1">
        <v>0.240585867296088</v>
      </c>
      <c r="BG559" s="1">
        <v>0.168849761475052</v>
      </c>
      <c r="BH559" s="1">
        <v>0.0309747822458654</v>
      </c>
      <c r="BI559" s="1">
        <v>0.0141919632095411</v>
      </c>
    </row>
    <row r="560" ht="15.75" customHeight="1">
      <c r="A560" s="1" t="s">
        <v>1849</v>
      </c>
      <c r="B560" s="1" t="s">
        <v>1277</v>
      </c>
      <c r="C560" s="1">
        <v>27.45</v>
      </c>
      <c r="D560" s="1">
        <v>227.90295584291</v>
      </c>
      <c r="E560" s="1">
        <v>5300.5821647</v>
      </c>
      <c r="F560" s="1">
        <v>0.0403043815548533</v>
      </c>
      <c r="G560" s="1">
        <v>0.19477312317205</v>
      </c>
      <c r="H560" s="1">
        <v>0.00183533711553031</v>
      </c>
      <c r="I560" s="1">
        <v>0.0999293834665419</v>
      </c>
      <c r="J560" s="1">
        <v>0.563288807762522</v>
      </c>
      <c r="K560" s="1">
        <v>0.100326159379209</v>
      </c>
      <c r="L560" s="1">
        <v>0.815962509971602</v>
      </c>
      <c r="M560" s="1">
        <v>0.0683309492392109</v>
      </c>
      <c r="N560" s="1">
        <v>0.188670075767392</v>
      </c>
      <c r="O560" s="1">
        <v>75861.3248045751</v>
      </c>
      <c r="P560" s="15">
        <v>0.218857815127954</v>
      </c>
      <c r="Q560" s="1">
        <v>0.153892616201104</v>
      </c>
      <c r="R560" s="1">
        <v>0.627249568670942</v>
      </c>
      <c r="S560" s="1">
        <v>42.3196043804478</v>
      </c>
      <c r="T560" s="1">
        <v>105846.53694847</v>
      </c>
      <c r="U560" s="15">
        <v>144.907665058291</v>
      </c>
      <c r="V560" s="1">
        <v>273255.664839218</v>
      </c>
      <c r="W560" s="15">
        <v>0.754476799321703</v>
      </c>
      <c r="X560" s="1">
        <v>0.198875267517434</v>
      </c>
      <c r="Y560" s="1">
        <v>0.0466479331608631</v>
      </c>
      <c r="Z560" s="1">
        <v>0.245523200678297</v>
      </c>
      <c r="AA560" s="1">
        <v>273.255664839218</v>
      </c>
      <c r="AB560" s="1">
        <v>8342.56837758174</v>
      </c>
      <c r="AC560" s="15">
        <v>859.871257510817</v>
      </c>
      <c r="AD560" s="1">
        <v>168354.708967805</v>
      </c>
      <c r="AE560" s="15" t="e">
        <v>#N/A</v>
      </c>
      <c r="AF560" s="1">
        <v>42303.1947564011</v>
      </c>
      <c r="AG560" s="15">
        <v>64210.8129175619</v>
      </c>
      <c r="AH560" s="15">
        <v>58.6975311982922</v>
      </c>
      <c r="AI560" s="1">
        <v>26.8321580349525</v>
      </c>
      <c r="AJ560" s="1">
        <v>34.9935760657692</v>
      </c>
      <c r="AK560" s="1">
        <v>1.40761160473979</v>
      </c>
      <c r="AL560" s="1">
        <v>0.854725536945057</v>
      </c>
      <c r="AM560" s="1">
        <v>1.12226041558399</v>
      </c>
      <c r="AN560" s="1">
        <v>431.826351875737</v>
      </c>
      <c r="AO560" s="1">
        <v>1.01935815399281</v>
      </c>
      <c r="AP560" s="1">
        <v>1978.74132134949</v>
      </c>
      <c r="AQ560" s="15">
        <v>2926.11698565715</v>
      </c>
      <c r="AR560" s="15">
        <v>9574.99312132114</v>
      </c>
      <c r="AS560" s="15">
        <v>1280.15633474933</v>
      </c>
      <c r="AT560" s="15">
        <v>472.627412264967</v>
      </c>
      <c r="AU560" s="1">
        <v>16232.6351753421</v>
      </c>
      <c r="AV560" s="15">
        <v>6798.53630043276</v>
      </c>
      <c r="AW560" s="15">
        <v>0.400009583529378</v>
      </c>
      <c r="AX560" s="1">
        <v>7589.72155915526</v>
      </c>
      <c r="AY560" s="15">
        <v>0.435799429049948</v>
      </c>
      <c r="AZ560" s="1">
        <v>1244.99662129146</v>
      </c>
      <c r="BA560" s="1">
        <v>0.0736551347064516</v>
      </c>
      <c r="BB560" s="1">
        <v>1553.61225067219</v>
      </c>
      <c r="BC560" s="15">
        <v>0.0905358527087331</v>
      </c>
      <c r="BD560" s="1">
        <v>17186.8667315517</v>
      </c>
      <c r="BE560" s="15">
        <v>0.569954168841572</v>
      </c>
      <c r="BF560" s="1">
        <v>0.233924643502279</v>
      </c>
      <c r="BG560" s="1">
        <v>0.149862065189665</v>
      </c>
      <c r="BH560" s="1">
        <v>0.0327105278177853</v>
      </c>
      <c r="BI560" s="1">
        <v>0.0135485946486985</v>
      </c>
    </row>
    <row r="561" ht="15.75" customHeight="1">
      <c r="A561" s="1" t="s">
        <v>1933</v>
      </c>
      <c r="B561" s="1" t="s">
        <v>1279</v>
      </c>
      <c r="C561" s="1">
        <v>147.55</v>
      </c>
      <c r="D561" s="1">
        <v>11.2085624889421</v>
      </c>
      <c r="E561" s="1">
        <v>1314.70781165</v>
      </c>
      <c r="F561" s="1">
        <v>0.00637263247670947</v>
      </c>
      <c r="G561" s="1">
        <v>0.0126785300473855</v>
      </c>
      <c r="H561" s="1" t="e">
        <v>#N/A</v>
      </c>
      <c r="I561" s="1">
        <v>0.015925310655975</v>
      </c>
      <c r="J561" s="1">
        <v>0.9388925047751</v>
      </c>
      <c r="K561" s="1">
        <v>0.0348815644965613</v>
      </c>
      <c r="L561" s="1">
        <v>0.997848931861565</v>
      </c>
      <c r="M561" s="1" t="e">
        <v>#N/A</v>
      </c>
      <c r="N561" s="1">
        <v>0.193653988515356</v>
      </c>
      <c r="O561" s="1">
        <v>67251.3213970858</v>
      </c>
      <c r="P561" s="15">
        <v>0.241174942885027</v>
      </c>
      <c r="Q561" s="1">
        <v>0.152215701756451</v>
      </c>
      <c r="R561" s="1">
        <v>0.606609355358522</v>
      </c>
      <c r="S561" s="1">
        <v>14.8089699577868</v>
      </c>
      <c r="T561" s="1">
        <v>92087.8012180876</v>
      </c>
      <c r="U561" s="15">
        <v>107.424083093634</v>
      </c>
      <c r="V561" s="1">
        <v>250764.765051664</v>
      </c>
      <c r="W561" s="15">
        <v>0.644722046029515</v>
      </c>
      <c r="X561" s="1">
        <v>0.108345262793846</v>
      </c>
      <c r="Y561" s="1">
        <v>0.246932691176639</v>
      </c>
      <c r="Z561" s="1">
        <v>0.355277953970485</v>
      </c>
      <c r="AA561" s="1">
        <v>250.764765051664</v>
      </c>
      <c r="AB561" s="1">
        <v>5507.2751038978</v>
      </c>
      <c r="AC561" s="15">
        <v>459.931370789615</v>
      </c>
      <c r="AD561" s="1">
        <v>168835.589688343</v>
      </c>
      <c r="AE561" s="15" t="e">
        <v>#N/A</v>
      </c>
      <c r="AF561" s="1">
        <v>38756.3842542</v>
      </c>
      <c r="AG561" s="15">
        <v>58855.3446927283</v>
      </c>
      <c r="AH561" s="15">
        <v>25.3852446491193</v>
      </c>
      <c r="AI561" s="1">
        <v>20.2162206175645</v>
      </c>
      <c r="AJ561" s="1">
        <v>20.8030047800063</v>
      </c>
      <c r="AK561" s="1">
        <v>1.13255735093624</v>
      </c>
      <c r="AL561" s="1">
        <v>1.03559658496497</v>
      </c>
      <c r="AM561" s="1">
        <v>1.08292716352985</v>
      </c>
      <c r="AN561" s="1">
        <v>121.415834823149</v>
      </c>
      <c r="AO561" s="1">
        <v>0.886468261617353</v>
      </c>
      <c r="AP561" s="1">
        <v>2316.97625282761</v>
      </c>
      <c r="AQ561" s="15">
        <v>4132.5900594454</v>
      </c>
      <c r="AR561" s="15">
        <v>10551.9518729331</v>
      </c>
      <c r="AS561" s="15">
        <v>1013.77757109944</v>
      </c>
      <c r="AT561" s="15">
        <v>543.093016693874</v>
      </c>
      <c r="AU561" s="1">
        <v>18558.3887729994</v>
      </c>
      <c r="AV561" s="15">
        <v>10545.5826189557</v>
      </c>
      <c r="AW561" s="15">
        <v>0.542788211684663</v>
      </c>
      <c r="AX561" s="1">
        <v>4849.29014933767</v>
      </c>
      <c r="AY561" s="15">
        <v>0.251812194950084</v>
      </c>
      <c r="AZ561" s="1">
        <v>1320.87030707454</v>
      </c>
      <c r="BA561" s="1">
        <v>0.0647554876415856</v>
      </c>
      <c r="BB561" s="1">
        <v>2747.66974072063</v>
      </c>
      <c r="BC561" s="15">
        <v>0.140644105727226</v>
      </c>
      <c r="BD561" s="1">
        <v>19463.4128160886</v>
      </c>
      <c r="BE561" s="15">
        <v>0.542376961197122</v>
      </c>
      <c r="BF561" s="1">
        <v>0.258685901492108</v>
      </c>
      <c r="BG561" s="1">
        <v>0.133006730059558</v>
      </c>
      <c r="BH561" s="1">
        <v>0.0411448225244008</v>
      </c>
      <c r="BI561" s="1">
        <v>0.0247855847268109</v>
      </c>
    </row>
    <row r="562" ht="15.75" customHeight="1">
      <c r="A562" s="1" t="s">
        <v>1911</v>
      </c>
      <c r="B562" s="1" t="s">
        <v>1281</v>
      </c>
      <c r="C562" s="1">
        <v>65.4</v>
      </c>
      <c r="D562" s="1">
        <v>14.6883193262935</v>
      </c>
      <c r="E562" s="1">
        <v>871.4271271</v>
      </c>
      <c r="F562" s="1">
        <v>0.00849058738944038</v>
      </c>
      <c r="G562" s="1">
        <v>0.0167013858377774</v>
      </c>
      <c r="H562" s="1" t="e">
        <v>#N/A</v>
      </c>
      <c r="I562" s="1">
        <v>0.0307484458793917</v>
      </c>
      <c r="J562" s="1">
        <v>0.923852375457709</v>
      </c>
      <c r="K562" s="1">
        <v>0.036997443578308</v>
      </c>
      <c r="L562" s="1">
        <v>0.623082035600724</v>
      </c>
      <c r="M562" s="1" t="e">
        <v>#N/A</v>
      </c>
      <c r="N562" s="1">
        <v>0.157305531682664</v>
      </c>
      <c r="O562" s="1">
        <v>64381.3498395231</v>
      </c>
      <c r="P562" s="15">
        <v>0.246122943584548</v>
      </c>
      <c r="Q562" s="1">
        <v>0.187951755763829</v>
      </c>
      <c r="R562" s="1">
        <v>0.565925300651623</v>
      </c>
      <c r="S562" s="1">
        <v>9.93243129300961</v>
      </c>
      <c r="T562" s="1">
        <v>86373.2891313219</v>
      </c>
      <c r="U562" s="15">
        <v>100.268114596384</v>
      </c>
      <c r="V562" s="1">
        <v>308430.990086859</v>
      </c>
      <c r="W562" s="15">
        <v>0.794396566285405</v>
      </c>
      <c r="X562" s="1">
        <v>0.0832350144177093</v>
      </c>
      <c r="Y562" s="1">
        <v>0.122368419296886</v>
      </c>
      <c r="Z562" s="1">
        <v>0.205603433714595</v>
      </c>
      <c r="AA562" s="1">
        <v>308.430990086859</v>
      </c>
      <c r="AB562" s="1">
        <v>7755.8006743396</v>
      </c>
      <c r="AC562" s="15">
        <v>761.481757181805</v>
      </c>
      <c r="AD562" s="1">
        <v>227464.223477098</v>
      </c>
      <c r="AE562" s="15" t="e">
        <v>#N/A</v>
      </c>
      <c r="AF562" s="1">
        <v>44243.3598748153</v>
      </c>
      <c r="AG562" s="15">
        <v>71112.1632784562</v>
      </c>
      <c r="AH562" s="15">
        <v>37.4977023738986</v>
      </c>
      <c r="AI562" s="1">
        <v>21.8798124321632</v>
      </c>
      <c r="AJ562" s="1">
        <v>24.5495191407862</v>
      </c>
      <c r="AK562" s="1">
        <v>1.47459453023665</v>
      </c>
      <c r="AL562" s="1">
        <v>1.08326717479612</v>
      </c>
      <c r="AM562" s="1">
        <v>1.30092793678507</v>
      </c>
      <c r="AN562" s="1">
        <v>1241.70162122556</v>
      </c>
      <c r="AO562" s="15">
        <v>1.11297291488551</v>
      </c>
      <c r="AP562" s="1">
        <v>2452.42768676715</v>
      </c>
      <c r="AQ562" s="15">
        <v>3458.04767178678</v>
      </c>
      <c r="AR562" s="15">
        <v>9369.53085987998</v>
      </c>
      <c r="AS562" s="15">
        <v>1018.02336697076</v>
      </c>
      <c r="AT562" s="1">
        <v>523.643202408175</v>
      </c>
      <c r="AU562" s="1">
        <v>16821.6727878129</v>
      </c>
      <c r="AV562" s="15">
        <v>8215.53803847233</v>
      </c>
      <c r="AW562" s="15">
        <v>0.434011255413757</v>
      </c>
      <c r="AX562" s="1">
        <v>8121.62908671691</v>
      </c>
      <c r="AY562" s="15">
        <v>0.402172837759748</v>
      </c>
      <c r="AZ562" s="1">
        <v>1584.9234072814</v>
      </c>
      <c r="BA562" s="1">
        <v>0.0818529842357855</v>
      </c>
      <c r="BB562" s="1">
        <v>1603.78427042871</v>
      </c>
      <c r="BC562" s="15">
        <v>0.0819629225703563</v>
      </c>
      <c r="BD562" s="1">
        <v>19525.8748028993</v>
      </c>
      <c r="BE562" s="15">
        <v>0.531329112286813</v>
      </c>
      <c r="BF562" s="1">
        <v>0.228253286925134</v>
      </c>
      <c r="BG562" s="1">
        <v>0.181719826394923</v>
      </c>
      <c r="BH562" s="1">
        <v>0.0407296654089858</v>
      </c>
      <c r="BI562" s="1">
        <v>0.0179681089841441</v>
      </c>
    </row>
    <row r="563" ht="15.75" customHeight="1">
      <c r="A563" s="1" t="s">
        <v>1650</v>
      </c>
      <c r="B563" s="1" t="s">
        <v>1284</v>
      </c>
      <c r="C563" s="1">
        <v>68.95</v>
      </c>
      <c r="D563" s="1">
        <v>34.835130777016</v>
      </c>
      <c r="E563" s="1">
        <v>1943.84688815</v>
      </c>
      <c r="F563" s="1">
        <v>0.0157675416032601</v>
      </c>
      <c r="G563" s="1">
        <v>0.031954458427282</v>
      </c>
      <c r="H563" s="1">
        <v>0.00508262092682342</v>
      </c>
      <c r="I563" s="1">
        <v>0.0959822217890596</v>
      </c>
      <c r="J563" s="1">
        <v>0.796433356717358</v>
      </c>
      <c r="K563" s="1">
        <v>0.0644959425923417</v>
      </c>
      <c r="L563" s="1">
        <v>0.606273679194718</v>
      </c>
      <c r="M563" s="1">
        <v>0.0300238885274152</v>
      </c>
      <c r="N563" s="1">
        <v>0.159203654706607</v>
      </c>
      <c r="O563" s="1">
        <v>70331.4438539171</v>
      </c>
      <c r="P563" s="15">
        <v>0.187730330808588</v>
      </c>
      <c r="Q563" s="1">
        <v>0.160293494434055</v>
      </c>
      <c r="R563" s="1">
        <v>0.651976174757357</v>
      </c>
      <c r="S563" s="1">
        <v>17.4213721588669</v>
      </c>
      <c r="T563" s="1">
        <v>92114.8144395861</v>
      </c>
      <c r="U563" s="15">
        <v>124.688825823877</v>
      </c>
      <c r="V563" s="1">
        <v>289271.861856956</v>
      </c>
      <c r="W563" s="15">
        <v>0.756053267968118</v>
      </c>
      <c r="X563" s="1">
        <v>0.176747746132367</v>
      </c>
      <c r="Y563" s="1">
        <v>0.0671989858995154</v>
      </c>
      <c r="Z563" s="1">
        <v>0.243946732031882</v>
      </c>
      <c r="AA563" s="1">
        <v>289.271861856956</v>
      </c>
      <c r="AB563" s="1">
        <v>8434.24106597374</v>
      </c>
      <c r="AC563" s="15">
        <v>782.462190963793</v>
      </c>
      <c r="AD563" s="1">
        <v>205333.617227467</v>
      </c>
      <c r="AE563" s="15" t="e">
        <v>#N/A</v>
      </c>
      <c r="AF563" s="1">
        <v>43202.0260380778</v>
      </c>
      <c r="AG563" s="15">
        <v>70625.8988259352</v>
      </c>
      <c r="AH563" s="15">
        <v>45.245338453378</v>
      </c>
      <c r="AI563" s="1">
        <v>25.660203804622</v>
      </c>
      <c r="AJ563" s="1">
        <v>31.5305065928112</v>
      </c>
      <c r="AK563" s="1">
        <v>1.63592795410958</v>
      </c>
      <c r="AL563" s="1">
        <v>1.06395052640839</v>
      </c>
      <c r="AM563" s="1">
        <v>1.45523292702522</v>
      </c>
      <c r="AN563" s="1">
        <v>552.944235244241</v>
      </c>
      <c r="AO563" s="1">
        <v>1.06092115611225</v>
      </c>
      <c r="AP563" s="1">
        <v>1932.82458531275</v>
      </c>
      <c r="AQ563" s="15">
        <v>2847.78646005828</v>
      </c>
      <c r="AR563" s="15">
        <v>8860.77256778821</v>
      </c>
      <c r="AS563" s="15">
        <v>1104.07173840864</v>
      </c>
      <c r="AT563" s="15">
        <v>520.653945364601</v>
      </c>
      <c r="AU563" s="15">
        <v>15266.1092969325</v>
      </c>
      <c r="AV563" s="15">
        <v>6402.79064979009</v>
      </c>
      <c r="AW563" s="15">
        <v>0.405261526276412</v>
      </c>
      <c r="AX563" s="1">
        <v>7329.32324894644</v>
      </c>
      <c r="AY563" s="15">
        <v>0.453554842712518</v>
      </c>
      <c r="AZ563" s="1">
        <v>1069.97162426616</v>
      </c>
      <c r="BA563" s="1">
        <v>0.0667654194722863</v>
      </c>
      <c r="BB563" s="1">
        <v>1202.82873879842</v>
      </c>
      <c r="BC563" s="15">
        <v>0.0744182115253574</v>
      </c>
      <c r="BD563" s="1">
        <v>16004.9142618011</v>
      </c>
      <c r="BE563" s="15">
        <v>0.573209318287555</v>
      </c>
      <c r="BF563" s="1">
        <v>0.231609257903315</v>
      </c>
      <c r="BG563" s="1">
        <v>0.144298964468591</v>
      </c>
      <c r="BH563" s="1">
        <v>0.0354454260099134</v>
      </c>
      <c r="BI563" s="1">
        <v>0.0154370333306266</v>
      </c>
    </row>
    <row r="564" ht="15.75" customHeight="1">
      <c r="A564" s="1" t="s">
        <v>1904</v>
      </c>
      <c r="B564" s="1" t="s">
        <v>1286</v>
      </c>
      <c r="C564" s="1">
        <v>130.35</v>
      </c>
      <c r="D564" s="1">
        <v>14.6406167615417</v>
      </c>
      <c r="E564" s="1">
        <v>1564.5974327</v>
      </c>
      <c r="F564" s="1">
        <v>0.00702052728047173</v>
      </c>
      <c r="G564" s="1">
        <v>0.0130335899879502</v>
      </c>
      <c r="H564" s="1" t="e">
        <v>#N/A</v>
      </c>
      <c r="I564" s="1">
        <v>0.0236417890227043</v>
      </c>
      <c r="J564" s="1">
        <v>0.922272863272805</v>
      </c>
      <c r="K564" s="1">
        <v>0.0415857448355533</v>
      </c>
      <c r="L564" s="1">
        <v>0.977210117954845</v>
      </c>
      <c r="M564" s="1">
        <v>0.0129932018124987</v>
      </c>
      <c r="N564" s="1">
        <v>0.192902652662665</v>
      </c>
      <c r="O564" s="1">
        <v>66517.4907665759</v>
      </c>
      <c r="P564" s="15">
        <v>0.211046818903361</v>
      </c>
      <c r="Q564" s="1">
        <v>0.157095208407277</v>
      </c>
      <c r="R564" s="1">
        <v>0.631857972689361</v>
      </c>
      <c r="S564" s="1">
        <v>15.1152235780174</v>
      </c>
      <c r="T564" s="1">
        <v>92336.3116019833</v>
      </c>
      <c r="U564" s="15">
        <v>114.849496704017</v>
      </c>
      <c r="V564" s="1">
        <v>238622.15941114</v>
      </c>
      <c r="W564" s="15">
        <v>0.661861200554273</v>
      </c>
      <c r="X564" s="1">
        <v>0.128877856295076</v>
      </c>
      <c r="Y564" s="1">
        <v>0.209260943150651</v>
      </c>
      <c r="Z564" s="1">
        <v>0.338138799445727</v>
      </c>
      <c r="AA564" s="1">
        <v>238.62215941114</v>
      </c>
      <c r="AB564" s="1">
        <v>5147.20935985593</v>
      </c>
      <c r="AC564" s="15">
        <v>478.143808665857</v>
      </c>
      <c r="AD564" s="1">
        <v>161477.042411582</v>
      </c>
      <c r="AE564" s="15" t="e">
        <v>#N/A</v>
      </c>
      <c r="AF564" s="1">
        <v>38444.8604643802</v>
      </c>
      <c r="AG564" s="15">
        <v>59234.276748777</v>
      </c>
      <c r="AH564" s="15">
        <v>27.3285183146028</v>
      </c>
      <c r="AI564" s="1">
        <v>20.3671950555195</v>
      </c>
      <c r="AJ564" s="1">
        <v>21.0261341281737</v>
      </c>
      <c r="AK564" s="1">
        <v>1.29187693303442</v>
      </c>
      <c r="AL564" s="1">
        <v>1.18867279675457</v>
      </c>
      <c r="AM564" s="1">
        <v>1.24066337015103</v>
      </c>
      <c r="AN564" s="1">
        <v>475.792654673707</v>
      </c>
      <c r="AO564" s="1">
        <v>0.924120721395351</v>
      </c>
      <c r="AP564" s="1">
        <v>2227.1603628971</v>
      </c>
      <c r="AQ564" s="15">
        <v>3922.17345129484</v>
      </c>
      <c r="AR564" s="15">
        <v>10047.3089025669</v>
      </c>
      <c r="AS564" s="15">
        <v>1040.80503071632</v>
      </c>
      <c r="AT564" s="1">
        <v>500.572633976814</v>
      </c>
      <c r="AU564" s="1">
        <v>17738.020381452</v>
      </c>
      <c r="AV564" s="15">
        <v>9883.13918943291</v>
      </c>
      <c r="AW564" s="15">
        <v>0.535878194369422</v>
      </c>
      <c r="AX564" s="1">
        <v>4968.07668584268</v>
      </c>
      <c r="AY564" s="15">
        <v>0.269316979462887</v>
      </c>
      <c r="AZ564" s="1">
        <v>1081.43311958567</v>
      </c>
      <c r="BA564" s="1">
        <v>0.0575195086071934</v>
      </c>
      <c r="BB564" s="1">
        <v>2565.07548100578</v>
      </c>
      <c r="BC564" s="15">
        <v>0.137285317561269</v>
      </c>
      <c r="BD564" s="1">
        <v>18497.724475867</v>
      </c>
      <c r="BE564" s="15">
        <v>0.543904060577983</v>
      </c>
      <c r="BF564" s="1">
        <v>0.252497212318085</v>
      </c>
      <c r="BG564" s="1">
        <v>0.141532196928313</v>
      </c>
      <c r="BH564" s="1">
        <v>0.0416593873616651</v>
      </c>
      <c r="BI564" s="1">
        <v>0.0204071428139531</v>
      </c>
    </row>
    <row r="565" ht="15.75" customHeight="1">
      <c r="A565" s="1" t="s">
        <v>1951</v>
      </c>
      <c r="B565" s="1" t="s">
        <v>1288</v>
      </c>
      <c r="C565" s="1">
        <v>81.3</v>
      </c>
      <c r="D565" s="1">
        <v>22.067453463009</v>
      </c>
      <c r="E565" s="1">
        <v>1528.27834725</v>
      </c>
      <c r="F565" s="1">
        <v>0.019702451590342</v>
      </c>
      <c r="G565" s="1">
        <v>0.0187169582328675</v>
      </c>
      <c r="H565" s="1" t="e">
        <v>#N/A</v>
      </c>
      <c r="I565" s="1">
        <v>0.0454869209505294</v>
      </c>
      <c r="J565" s="1">
        <v>0.899796862001528</v>
      </c>
      <c r="K565" s="1">
        <v>0.0325413093870612</v>
      </c>
      <c r="L565" s="1">
        <v>0.269470066558599</v>
      </c>
      <c r="M565" s="1">
        <v>0.0233426686037781</v>
      </c>
      <c r="N565" s="1">
        <v>0.128693831559752</v>
      </c>
      <c r="O565" s="1">
        <v>72835.5640549349</v>
      </c>
      <c r="P565" s="15">
        <v>0.195265580813419</v>
      </c>
      <c r="Q565" s="1">
        <v>0.151224950541401</v>
      </c>
      <c r="R565" s="1">
        <v>0.653509468645179</v>
      </c>
      <c r="S565" s="1">
        <v>13.4892895207886</v>
      </c>
      <c r="T565" s="1">
        <v>97076.6929839421</v>
      </c>
      <c r="U565" s="15">
        <v>133.876838360994</v>
      </c>
      <c r="V565" s="1">
        <v>352513.849273212</v>
      </c>
      <c r="W565" s="15">
        <v>0.861551266856838</v>
      </c>
      <c r="X565" s="1">
        <v>0.0711724344528918</v>
      </c>
      <c r="Y565" s="1">
        <v>0.0672762986902699</v>
      </c>
      <c r="Z565" s="1">
        <v>0.138448733143162</v>
      </c>
      <c r="AA565" s="1">
        <v>352.513849273212</v>
      </c>
      <c r="AB565" s="1">
        <v>8579.62665871304</v>
      </c>
      <c r="AC565" s="15">
        <v>915.039470078444</v>
      </c>
      <c r="AD565" s="1">
        <v>256721.277126771</v>
      </c>
      <c r="AE565" s="15" t="e">
        <v>#N/A</v>
      </c>
      <c r="AF565" s="1">
        <v>54208.9112723595</v>
      </c>
      <c r="AG565" s="15">
        <v>99819.8464293244</v>
      </c>
      <c r="AH565" s="15">
        <v>43.3890647427263</v>
      </c>
      <c r="AI565" s="1">
        <v>22.5884066893367</v>
      </c>
      <c r="AJ565" s="1">
        <v>25.9140704373607</v>
      </c>
      <c r="AK565" s="1">
        <v>1.58605140867705</v>
      </c>
      <c r="AL565" s="1">
        <v>1.11951140987334</v>
      </c>
      <c r="AM565" s="1">
        <v>1.30438137834204</v>
      </c>
      <c r="AN565" s="1">
        <v>1724.84729417474</v>
      </c>
      <c r="AO565" s="1">
        <v>0.94033239187145</v>
      </c>
      <c r="AP565" s="1">
        <v>2113.39622674877</v>
      </c>
      <c r="AQ565" s="15">
        <v>3095.62766462862</v>
      </c>
      <c r="AR565" s="15">
        <v>8602.54997341094</v>
      </c>
      <c r="AS565" s="15">
        <v>878.124970765204</v>
      </c>
      <c r="AT565" s="15">
        <v>483.98362139394</v>
      </c>
      <c r="AU565" s="1">
        <v>15173.6824569475</v>
      </c>
      <c r="AV565" s="15">
        <v>5295.18459745847</v>
      </c>
      <c r="AW565" s="15">
        <v>0.326817513442616</v>
      </c>
      <c r="AX565" s="1">
        <v>9268.57756320044</v>
      </c>
      <c r="AY565" s="15">
        <v>0.545174008407863</v>
      </c>
      <c r="AZ565" s="1">
        <v>1484.36909794105</v>
      </c>
      <c r="BA565" s="1">
        <v>0.0890482512504809</v>
      </c>
      <c r="BB565" s="1">
        <v>643.303561571943</v>
      </c>
      <c r="BC565" s="15">
        <v>0.0389602269014059</v>
      </c>
      <c r="BD565" s="1">
        <v>16691.4348201719</v>
      </c>
      <c r="BE565" s="15">
        <v>0.564356357104114</v>
      </c>
      <c r="BF565" s="1">
        <v>0.229785193527166</v>
      </c>
      <c r="BG565" s="1">
        <v>0.142032701661614</v>
      </c>
      <c r="BH565" s="1">
        <v>0.0399513626851947</v>
      </c>
      <c r="BI565" s="1">
        <v>0.0238743850219118</v>
      </c>
    </row>
    <row r="566" ht="15.75" customHeight="1">
      <c r="A566" s="1" t="s">
        <v>1895</v>
      </c>
      <c r="B566" s="1" t="s">
        <v>1290</v>
      </c>
      <c r="C566" s="1">
        <v>124.05</v>
      </c>
      <c r="D566" s="1">
        <v>6.75825683802563</v>
      </c>
      <c r="E566" s="1">
        <v>800.0671087</v>
      </c>
      <c r="F566" s="1">
        <v>0.017999608499717</v>
      </c>
      <c r="G566" s="1">
        <v>0.0148422539248467</v>
      </c>
      <c r="H566" s="1" t="e">
        <v>#N/A</v>
      </c>
      <c r="I566" s="1">
        <v>0.023111367971531</v>
      </c>
      <c r="J566" s="1">
        <v>0.942482609790254</v>
      </c>
      <c r="K566" s="1">
        <v>0.0266823741064645</v>
      </c>
      <c r="L566" s="1">
        <v>0.52069146938062</v>
      </c>
      <c r="M566" s="1">
        <v>0.018019501998284</v>
      </c>
      <c r="N566" s="1">
        <v>0.157778714207452</v>
      </c>
      <c r="O566" s="1">
        <v>65229.7308113933</v>
      </c>
      <c r="P566" s="15">
        <v>0.199997240472407</v>
      </c>
      <c r="Q566" s="1">
        <v>0.163310918844897</v>
      </c>
      <c r="R566" s="1">
        <v>0.636691840682696</v>
      </c>
      <c r="S566" s="1">
        <v>9.33449367429483</v>
      </c>
      <c r="T566" s="1">
        <v>85019.2233548709</v>
      </c>
      <c r="U566" s="15">
        <v>100.19352485236</v>
      </c>
      <c r="V566" s="1">
        <v>309338.862088882</v>
      </c>
      <c r="W566" s="15">
        <v>0.75186613382718</v>
      </c>
      <c r="X566" s="1">
        <v>0.0554947027195929</v>
      </c>
      <c r="Y566" s="1">
        <v>0.192639163453227</v>
      </c>
      <c r="Z566" s="1">
        <v>0.24813386617282</v>
      </c>
      <c r="AA566" s="1">
        <v>309.338862088882</v>
      </c>
      <c r="AB566" s="1">
        <v>8507.88112144773</v>
      </c>
      <c r="AC566" s="15">
        <v>609.8415329094</v>
      </c>
      <c r="AD566" s="1">
        <v>238137.787308122</v>
      </c>
      <c r="AE566" s="15" t="e">
        <v>#N/A</v>
      </c>
      <c r="AF566" s="1">
        <v>42329.2042802084</v>
      </c>
      <c r="AG566" s="15">
        <v>69060.9532816277</v>
      </c>
      <c r="AH566" s="15">
        <v>32.7500426643364</v>
      </c>
      <c r="AI566" s="1">
        <v>20.5545957464653</v>
      </c>
      <c r="AJ566" s="1">
        <v>23.1681982583987</v>
      </c>
      <c r="AK566" s="1">
        <v>1.18414987133941</v>
      </c>
      <c r="AL566" s="1">
        <v>0.638068098095043</v>
      </c>
      <c r="AM566" s="1">
        <v>0.952269938677137</v>
      </c>
      <c r="AN566" s="1">
        <v>1491.61491582762</v>
      </c>
      <c r="AO566" s="15">
        <v>1.29262632071897</v>
      </c>
      <c r="AP566" s="1">
        <v>2415.66976067841</v>
      </c>
      <c r="AQ566" s="15">
        <v>3478.14410283856</v>
      </c>
      <c r="AR566" s="15">
        <v>10005.9463255623</v>
      </c>
      <c r="AS566" s="15">
        <v>963.235356909255</v>
      </c>
      <c r="AT566" s="1">
        <v>482.207541473452</v>
      </c>
      <c r="AU566" s="1">
        <v>17345.203087462</v>
      </c>
      <c r="AV566" s="15">
        <v>9099.58370278329</v>
      </c>
      <c r="AW566" s="15">
        <v>0.475385775511072</v>
      </c>
      <c r="AX566" s="1">
        <v>7571.06226003426</v>
      </c>
      <c r="AY566" s="15">
        <v>0.374185738149413</v>
      </c>
      <c r="AZ566" s="1">
        <v>1774.50658531354</v>
      </c>
      <c r="BA566" s="1">
        <v>0.0903188201301339</v>
      </c>
      <c r="BB566" s="1">
        <v>1181.14252868308</v>
      </c>
      <c r="BC566" s="15">
        <v>0.0601096662337323</v>
      </c>
      <c r="BD566" s="1">
        <v>19626.2950768142</v>
      </c>
      <c r="BE566" s="15">
        <v>0.537856085450521</v>
      </c>
      <c r="BF566" s="1">
        <v>0.235837823777604</v>
      </c>
      <c r="BG566" s="1">
        <v>0.148245581405108</v>
      </c>
      <c r="BH566" s="1">
        <v>0.0443896391881412</v>
      </c>
      <c r="BI566" s="1">
        <v>0.0336708701786257</v>
      </c>
    </row>
    <row r="567" ht="15.75" customHeight="1">
      <c r="A567" s="1" t="s">
        <v>1954</v>
      </c>
      <c r="B567" s="1" t="s">
        <v>1117</v>
      </c>
      <c r="C567" s="1">
        <v>91.6</v>
      </c>
      <c r="D567" s="1">
        <v>14.2898133642203</v>
      </c>
      <c r="E567" s="1">
        <v>1158.07945745</v>
      </c>
      <c r="F567" s="1">
        <v>0.00781712469449553</v>
      </c>
      <c r="G567" s="1">
        <v>0.00936401759798888</v>
      </c>
      <c r="H567" s="1" t="e">
        <v>#N/A</v>
      </c>
      <c r="I567" s="1">
        <v>0.0279715099215706</v>
      </c>
      <c r="J567" s="1">
        <v>0.93576635688617</v>
      </c>
      <c r="K567" s="1">
        <v>0.028440590972916</v>
      </c>
      <c r="L567" s="1">
        <v>0.490277838155749</v>
      </c>
      <c r="M567" s="1">
        <v>0.0518249913019194</v>
      </c>
      <c r="N567" s="1">
        <v>0.151686110195133</v>
      </c>
      <c r="O567" s="1">
        <v>65918.110856046</v>
      </c>
      <c r="P567" s="15">
        <v>0.175589541540265</v>
      </c>
      <c r="Q567" s="1">
        <v>0.149986806460397</v>
      </c>
      <c r="R567" s="1">
        <v>0.674423651999338</v>
      </c>
      <c r="S567" s="1">
        <v>10.9155852474542</v>
      </c>
      <c r="T567" s="1">
        <v>89580.166462102</v>
      </c>
      <c r="U567" s="15">
        <v>118.472643529214</v>
      </c>
      <c r="V567" s="1">
        <v>300230.891121745</v>
      </c>
      <c r="W567" s="15">
        <v>0.792938217621979</v>
      </c>
      <c r="X567" s="1">
        <v>0.0981887435167497</v>
      </c>
      <c r="Y567" s="1">
        <v>0.108873038861272</v>
      </c>
      <c r="Z567" s="1">
        <v>0.207061782378021</v>
      </c>
      <c r="AA567" s="1">
        <v>300.230891121745</v>
      </c>
      <c r="AB567" s="1">
        <v>7100.2774870955</v>
      </c>
      <c r="AC567" s="15">
        <v>708.032697346591</v>
      </c>
      <c r="AD567" s="1">
        <v>216262.283969778</v>
      </c>
      <c r="AE567" s="15" t="e">
        <v>#N/A</v>
      </c>
      <c r="AF567" s="1">
        <v>41300.5671303197</v>
      </c>
      <c r="AG567" s="15">
        <v>69848.2980471753</v>
      </c>
      <c r="AH567" s="15">
        <v>35.8448449182319</v>
      </c>
      <c r="AI567" s="1">
        <v>22.3308339021053</v>
      </c>
      <c r="AJ567" s="1">
        <v>23.098180452318</v>
      </c>
      <c r="AK567" s="1">
        <v>1.58909753994532</v>
      </c>
      <c r="AL567" s="1">
        <v>0.991901713016873</v>
      </c>
      <c r="AM567" s="1">
        <v>1.20938125727985</v>
      </c>
      <c r="AN567" s="1">
        <v>841.547106056043</v>
      </c>
      <c r="AO567" s="15">
        <v>1.1976485280825</v>
      </c>
      <c r="AP567" s="1">
        <v>2109.84323293334</v>
      </c>
      <c r="AQ567" s="15">
        <v>3278.27790880568</v>
      </c>
      <c r="AR567" s="15">
        <v>9201.99294914106</v>
      </c>
      <c r="AS567" s="15">
        <v>999.543131564422</v>
      </c>
      <c r="AT567" s="1">
        <v>537.756184166567</v>
      </c>
      <c r="AU567" s="1">
        <v>16127.4134066111</v>
      </c>
      <c r="AV567" s="15">
        <v>8255.69696400931</v>
      </c>
      <c r="AW567" s="15">
        <v>0.458951648795469</v>
      </c>
      <c r="AX567" s="1">
        <v>7067.46757746879</v>
      </c>
      <c r="AY567" s="15">
        <v>0.384099369057089</v>
      </c>
      <c r="AZ567" s="1">
        <v>1403.77263942054</v>
      </c>
      <c r="BA567" s="15">
        <v>0.0772362062900424</v>
      </c>
      <c r="BB567" s="1">
        <v>1445.90074681004</v>
      </c>
      <c r="BC567" s="15">
        <v>0.0797127758622515</v>
      </c>
      <c r="BD567" s="1">
        <v>18172.8379277087</v>
      </c>
      <c r="BE567" s="15">
        <v>0.536554940741376</v>
      </c>
      <c r="BF567" s="1">
        <v>0.244857001244978</v>
      </c>
      <c r="BG567" s="1">
        <v>0.155425525958463</v>
      </c>
      <c r="BH567" s="1">
        <v>0.0422196341816472</v>
      </c>
      <c r="BI567" s="1">
        <v>0.0209428978735366</v>
      </c>
    </row>
    <row r="568" ht="15.75" customHeight="1">
      <c r="A568" s="1" t="s">
        <v>1685</v>
      </c>
      <c r="B568" s="1" t="s">
        <v>1292</v>
      </c>
      <c r="C568" s="1">
        <v>66.95</v>
      </c>
      <c r="D568" s="1">
        <v>9.43611783630794</v>
      </c>
      <c r="E568" s="1">
        <v>550.69438325</v>
      </c>
      <c r="F568" s="1" t="e">
        <v>#N/A</v>
      </c>
      <c r="G568" s="1" t="e">
        <v>#N/A</v>
      </c>
      <c r="H568" s="1" t="e">
        <v>#N/A</v>
      </c>
      <c r="I568" s="1">
        <v>0.0341445904333546</v>
      </c>
      <c r="J568" s="1">
        <v>0.939948937724444</v>
      </c>
      <c r="K568" s="1">
        <v>0.0285590989891214</v>
      </c>
      <c r="L568" s="1">
        <v>0.362883568571343</v>
      </c>
      <c r="M568" s="1" t="e">
        <v>#N/A</v>
      </c>
      <c r="N568" s="1">
        <v>0.13687467335008</v>
      </c>
      <c r="O568" s="1">
        <v>64567.3606265251</v>
      </c>
      <c r="P568" s="15">
        <v>0.171765969223791</v>
      </c>
      <c r="Q568" s="1">
        <v>0.184357822409982</v>
      </c>
      <c r="R568" s="1">
        <v>0.643876208366227</v>
      </c>
      <c r="S568" s="1">
        <v>6.8117795513234</v>
      </c>
      <c r="T568" s="1">
        <v>86730.9497831147</v>
      </c>
      <c r="U568" s="15">
        <v>90.4678445678399</v>
      </c>
      <c r="V568" s="1">
        <v>256892.259668784</v>
      </c>
      <c r="W568" s="15">
        <v>0.871857093334825</v>
      </c>
      <c r="X568" s="1">
        <v>0.0459046114090712</v>
      </c>
      <c r="Y568" s="1">
        <v>0.0822382952561039</v>
      </c>
      <c r="Z568" s="1">
        <v>0.128142906665175</v>
      </c>
      <c r="AA568" s="1">
        <v>256.892259668784</v>
      </c>
      <c r="AB568" s="1">
        <v>5629.5490644084</v>
      </c>
      <c r="AC568" s="15">
        <v>649.963901733694</v>
      </c>
      <c r="AD568" s="1">
        <v>188091.951778646</v>
      </c>
      <c r="AE568" s="15" t="e">
        <v>#N/A</v>
      </c>
      <c r="AF568" s="1">
        <v>46617.5661697699</v>
      </c>
      <c r="AG568" s="15">
        <v>76803.2553334829</v>
      </c>
      <c r="AH568" s="15">
        <v>32.2337486166519</v>
      </c>
      <c r="AI568" s="1">
        <v>20.5560127063631</v>
      </c>
      <c r="AJ568" s="1">
        <v>22.4522490639261</v>
      </c>
      <c r="AK568" s="1">
        <v>1.5275971149003</v>
      </c>
      <c r="AL568" s="1">
        <v>0.930744729092844</v>
      </c>
      <c r="AM568" s="1">
        <v>1.29844229275044</v>
      </c>
      <c r="AN568" s="1">
        <v>2426.81434866441</v>
      </c>
      <c r="AO568" s="15">
        <v>1.33303466587945</v>
      </c>
      <c r="AP568" s="1">
        <v>2460.1744719175</v>
      </c>
      <c r="AQ568" s="15">
        <v>3735.97177595691</v>
      </c>
      <c r="AR568" s="15">
        <v>9273.38029191711</v>
      </c>
      <c r="AS568" s="15">
        <v>931.445018510637</v>
      </c>
      <c r="AT568" s="1">
        <v>660.365840947589</v>
      </c>
      <c r="AU568" s="1">
        <v>17061.3373992498</v>
      </c>
      <c r="AV568" s="15">
        <v>9739.90115170057</v>
      </c>
      <c r="AW568" s="15">
        <v>0.499134217202289</v>
      </c>
      <c r="AX568" s="1">
        <v>7179.63628835316</v>
      </c>
      <c r="AY568" s="15">
        <v>0.363653775819279</v>
      </c>
      <c r="AZ568" s="1">
        <v>1761.50944612395</v>
      </c>
      <c r="BA568" s="1">
        <v>0.0900643567041741</v>
      </c>
      <c r="BB568" s="1">
        <v>921.530418587583</v>
      </c>
      <c r="BC568" s="15">
        <v>0.0471476502665817</v>
      </c>
      <c r="BD568" s="1">
        <v>19602.5773047653</v>
      </c>
      <c r="BE568" s="15">
        <v>0.529858171353449</v>
      </c>
      <c r="BF568" s="1">
        <v>0.229781312182673</v>
      </c>
      <c r="BG568" s="1">
        <v>0.164219421286733</v>
      </c>
      <c r="BH568" s="1">
        <v>0.0444734252940005</v>
      </c>
      <c r="BI568" s="1">
        <v>0.0316676698831445</v>
      </c>
    </row>
    <row r="569" ht="15.75" customHeight="1">
      <c r="A569" s="1" t="s">
        <v>1946</v>
      </c>
      <c r="B569" s="1" t="s">
        <v>1294</v>
      </c>
      <c r="C569" s="1">
        <v>29.75</v>
      </c>
      <c r="D569" s="1">
        <v>64.1403644252642</v>
      </c>
      <c r="E569" s="1">
        <v>1173.37643325</v>
      </c>
      <c r="F569" s="1">
        <v>0.0276965185993397</v>
      </c>
      <c r="G569" s="1">
        <v>0.0315369447488467</v>
      </c>
      <c r="H569" s="1" t="e">
        <v>#N/A</v>
      </c>
      <c r="I569" s="1">
        <v>0.0458477212912172</v>
      </c>
      <c r="J569" s="1">
        <v>0.86337673868219</v>
      </c>
      <c r="K569" s="1">
        <v>0.0582063467599069</v>
      </c>
      <c r="L569" s="1">
        <v>0.670810512950198</v>
      </c>
      <c r="M569" s="1">
        <v>0.0173617097918871</v>
      </c>
      <c r="N569" s="1">
        <v>0.170346487127169</v>
      </c>
      <c r="O569" s="1">
        <v>67466.6403578473</v>
      </c>
      <c r="P569" s="15">
        <v>0.197046497501431</v>
      </c>
      <c r="Q569" s="1">
        <v>0.157567190218142</v>
      </c>
      <c r="R569" s="1">
        <v>0.645386312280427</v>
      </c>
      <c r="S569" s="1">
        <v>12.4247151346433</v>
      </c>
      <c r="T569" s="1">
        <v>86331.9293575278</v>
      </c>
      <c r="U569" s="15">
        <v>106.125937352183</v>
      </c>
      <c r="V569" s="1">
        <v>289762.029358535</v>
      </c>
      <c r="W569" s="15">
        <v>0.769620762593245</v>
      </c>
      <c r="X569" s="1">
        <v>0.153043617503034</v>
      </c>
      <c r="Y569" s="1">
        <v>0.0773356199037208</v>
      </c>
      <c r="Z569" s="1">
        <v>0.230379237406755</v>
      </c>
      <c r="AA569" s="1">
        <v>289.762029358535</v>
      </c>
      <c r="AB569" s="1">
        <v>7737.97823333776</v>
      </c>
      <c r="AC569" s="15">
        <v>825.231891114428</v>
      </c>
      <c r="AD569" s="15">
        <v>192996.056518275</v>
      </c>
      <c r="AE569" s="15" t="e">
        <v>#N/A</v>
      </c>
      <c r="AF569" s="1">
        <v>40699.4598072214</v>
      </c>
      <c r="AG569" s="15">
        <v>65428.3633415668</v>
      </c>
      <c r="AH569" s="15">
        <v>46.8216308359403</v>
      </c>
      <c r="AI569" s="1">
        <v>24.1047617167073</v>
      </c>
      <c r="AJ569" s="1">
        <v>31.5356789816634</v>
      </c>
      <c r="AK569" s="1">
        <v>1.45651006165289</v>
      </c>
      <c r="AL569" s="1">
        <v>0.623128201582209</v>
      </c>
      <c r="AM569" s="1">
        <v>1.08774936184464</v>
      </c>
      <c r="AN569" s="1">
        <v>340.845280906361</v>
      </c>
      <c r="AO569" s="15">
        <v>0.95872960345041</v>
      </c>
      <c r="AP569" s="1">
        <v>2194.55772037937</v>
      </c>
      <c r="AQ569" s="15">
        <v>3142.1556586815</v>
      </c>
      <c r="AR569" s="15">
        <v>9435.48819097608</v>
      </c>
      <c r="AS569" s="15">
        <v>1102.20184064703</v>
      </c>
      <c r="AT569" s="15">
        <v>536.609926838242</v>
      </c>
      <c r="AU569" s="1">
        <v>16411.0133375222</v>
      </c>
      <c r="AV569" s="15">
        <v>7811.75595278261</v>
      </c>
      <c r="AW569" s="15">
        <v>0.455633114977063</v>
      </c>
      <c r="AX569" s="1">
        <v>6915.91647599696</v>
      </c>
      <c r="AY569" s="15">
        <v>0.386132458650211</v>
      </c>
      <c r="AZ569" s="1">
        <v>1395.72039193786</v>
      </c>
      <c r="BA569" s="15">
        <v>0.0780843559122941</v>
      </c>
      <c r="BB569" s="1">
        <v>1409.41209615266</v>
      </c>
      <c r="BC569" s="15">
        <v>0.0801500704802544</v>
      </c>
      <c r="BD569" s="1">
        <v>17532.8049168701</v>
      </c>
      <c r="BE569" s="15">
        <v>0.547306102699104</v>
      </c>
      <c r="BF569" s="1">
        <v>0.242269700829307</v>
      </c>
      <c r="BG569" s="1">
        <v>0.15945148758647</v>
      </c>
      <c r="BH569" s="1">
        <v>0.0336209679139524</v>
      </c>
      <c r="BI569" s="1">
        <v>0.0173517409711669</v>
      </c>
    </row>
    <row r="570" ht="15.75" customHeight="1">
      <c r="A570" s="1" t="s">
        <v>1652</v>
      </c>
      <c r="B570" s="1" t="s">
        <v>1296</v>
      </c>
      <c r="C570" s="1">
        <v>72.75</v>
      </c>
      <c r="D570" s="1">
        <v>21.4068062206433</v>
      </c>
      <c r="E570" s="1">
        <v>1268.3927591</v>
      </c>
      <c r="F570" s="1">
        <v>0.0161856191980929</v>
      </c>
      <c r="G570" s="1">
        <v>0.0163522477285357</v>
      </c>
      <c r="H570" s="1" t="e">
        <v>#N/A</v>
      </c>
      <c r="I570" s="1">
        <v>0.0492376605233884</v>
      </c>
      <c r="J570" s="1">
        <v>0.885835129806401</v>
      </c>
      <c r="K570" s="1">
        <v>0.0451051078727246</v>
      </c>
      <c r="L570" s="1">
        <v>0.530059688481458</v>
      </c>
      <c r="M570" s="1">
        <v>0.0165605052103098</v>
      </c>
      <c r="N570" s="1">
        <v>0.154044563053814</v>
      </c>
      <c r="O570" s="1">
        <v>68249.7022990296</v>
      </c>
      <c r="P570" s="15">
        <v>0.175267304797102</v>
      </c>
      <c r="Q570" s="1">
        <v>0.139995078659833</v>
      </c>
      <c r="R570" s="1">
        <v>0.684737616543065</v>
      </c>
      <c r="S570" s="1">
        <v>12.4822325070241</v>
      </c>
      <c r="T570" s="1">
        <v>87348.9523988578</v>
      </c>
      <c r="U570" s="15">
        <v>117.552830403945</v>
      </c>
      <c r="V570" s="1">
        <v>298743.603455186</v>
      </c>
      <c r="W570" s="15">
        <v>0.774510576410213</v>
      </c>
      <c r="X570" s="1">
        <v>0.136786060871877</v>
      </c>
      <c r="Y570" s="1">
        <v>0.08870336271791</v>
      </c>
      <c r="Z570" s="1">
        <v>0.225489423589787</v>
      </c>
      <c r="AA570" s="1">
        <v>298.743603455186</v>
      </c>
      <c r="AB570" s="1">
        <v>7762.48195155752</v>
      </c>
      <c r="AC570" s="15">
        <v>819.260137717385</v>
      </c>
      <c r="AD570" s="1">
        <v>221320.953471886</v>
      </c>
      <c r="AE570" s="15" t="e">
        <v>#N/A</v>
      </c>
      <c r="AF570" s="1">
        <v>43866.3675655079</v>
      </c>
      <c r="AG570" s="15">
        <v>73492.5370458659</v>
      </c>
      <c r="AH570" s="15">
        <v>39.9837824048063</v>
      </c>
      <c r="AI570" s="1">
        <v>24.0238113222685</v>
      </c>
      <c r="AJ570" s="1">
        <v>26.9295147831692</v>
      </c>
      <c r="AK570" s="1">
        <v>1.95897188341179</v>
      </c>
      <c r="AL570" s="1">
        <v>1.25800902029659</v>
      </c>
      <c r="AM570" s="1">
        <v>1.66769720494499</v>
      </c>
      <c r="AN570" s="1">
        <v>1285.51728776579</v>
      </c>
      <c r="AO570" s="15">
        <v>1.12240332634485</v>
      </c>
      <c r="AP570" s="1">
        <v>2000.79304284322</v>
      </c>
      <c r="AQ570" s="15">
        <v>3056.66712001021</v>
      </c>
      <c r="AR570" s="15">
        <v>8600.37206672509</v>
      </c>
      <c r="AS570" s="15">
        <v>1038.79052213678</v>
      </c>
      <c r="AT570" s="1">
        <v>500.971364304282</v>
      </c>
      <c r="AU570" s="1">
        <v>15197.5941160196</v>
      </c>
      <c r="AV570" s="15">
        <v>6295.67142504648</v>
      </c>
      <c r="AW570" s="15">
        <v>0.377641959301512</v>
      </c>
      <c r="AX570" s="1">
        <v>7944.5962637993</v>
      </c>
      <c r="AY570" s="15">
        <v>0.464369078666762</v>
      </c>
      <c r="AZ570" s="1">
        <v>1444.57550927387</v>
      </c>
      <c r="BA570" s="1">
        <v>0.0840658377249463</v>
      </c>
      <c r="BB570" s="1">
        <v>1238.62711078255</v>
      </c>
      <c r="BC570" s="15">
        <v>0.0739231242962198</v>
      </c>
      <c r="BD570" s="1">
        <v>16923.4703089022</v>
      </c>
      <c r="BE570" s="15">
        <v>0.549561880770394</v>
      </c>
      <c r="BF570" s="1">
        <v>0.22745975044753</v>
      </c>
      <c r="BG570" s="1">
        <v>0.164536658813348</v>
      </c>
      <c r="BH570" s="1">
        <v>0.0372129030110366</v>
      </c>
      <c r="BI570" s="1">
        <v>0.0212288069576917</v>
      </c>
    </row>
    <row r="571" ht="15.75" customHeight="1">
      <c r="A571" s="1" t="s">
        <v>1553</v>
      </c>
      <c r="B571" s="1" t="s">
        <v>1298</v>
      </c>
      <c r="C571" s="1">
        <v>131.55</v>
      </c>
      <c r="D571" s="1">
        <v>13.4133607022806</v>
      </c>
      <c r="E571" s="1">
        <v>1363.88284545</v>
      </c>
      <c r="F571" s="1">
        <v>0.00637263247670947</v>
      </c>
      <c r="G571" s="1">
        <v>0.0133075296367081</v>
      </c>
      <c r="H571" s="1" t="e">
        <v>#N/A</v>
      </c>
      <c r="I571" s="1">
        <v>0.016533077225667</v>
      </c>
      <c r="J571" s="1">
        <v>0.940805859180791</v>
      </c>
      <c r="K571" s="1">
        <v>0.0337387426687896</v>
      </c>
      <c r="L571" s="1">
        <v>0.997737404744704</v>
      </c>
      <c r="M571" s="1">
        <v>0.00774389088278412</v>
      </c>
      <c r="N571" s="1">
        <v>0.200610373186729</v>
      </c>
      <c r="O571" s="1">
        <v>67713.9731324484</v>
      </c>
      <c r="P571" s="15">
        <v>0.2415588594904</v>
      </c>
      <c r="Q571" s="1">
        <v>0.152755509049653</v>
      </c>
      <c r="R571" s="1">
        <v>0.605685631459947</v>
      </c>
      <c r="S571" s="1">
        <v>14.4726267984313</v>
      </c>
      <c r="T571" s="1">
        <v>93557.1360557157</v>
      </c>
      <c r="U571" s="15">
        <v>110.104940139707</v>
      </c>
      <c r="V571" s="1">
        <v>234451.899638416</v>
      </c>
      <c r="W571" s="15">
        <v>0.645291151229052</v>
      </c>
      <c r="X571" s="1">
        <v>0.103020817574668</v>
      </c>
      <c r="Y571" s="1">
        <v>0.25168803119628</v>
      </c>
      <c r="Z571" s="1">
        <v>0.354708848770948</v>
      </c>
      <c r="AA571" s="1">
        <v>234.451899638416</v>
      </c>
      <c r="AB571" s="1">
        <v>5052.37768257612</v>
      </c>
      <c r="AC571" s="15">
        <v>427.171662466194</v>
      </c>
      <c r="AD571" s="1">
        <v>159837.971778704</v>
      </c>
      <c r="AE571" s="15" t="e">
        <v>#N/A</v>
      </c>
      <c r="AF571" s="1">
        <v>39063.9874414331</v>
      </c>
      <c r="AG571" s="15">
        <v>59024.0600690909</v>
      </c>
      <c r="AH571" s="15">
        <v>25.0292219614729</v>
      </c>
      <c r="AI571" s="1">
        <v>20.3269654016038</v>
      </c>
      <c r="AJ571" s="1">
        <v>20.6337096742941</v>
      </c>
      <c r="AK571" s="1">
        <v>1.23455356205793</v>
      </c>
      <c r="AL571" s="1">
        <v>1.17173178422978</v>
      </c>
      <c r="AM571" s="1">
        <v>1.20326163080073</v>
      </c>
      <c r="AN571" s="1">
        <v>117.038165728474</v>
      </c>
      <c r="AO571" s="15">
        <v>0.797907451558185</v>
      </c>
      <c r="AP571" s="1">
        <v>2234.55460904668</v>
      </c>
      <c r="AQ571" s="15">
        <v>4342.95729890617</v>
      </c>
      <c r="AR571" s="15">
        <v>10775.9850235896</v>
      </c>
      <c r="AS571" s="15">
        <v>1072.53618108039</v>
      </c>
      <c r="AT571" s="1">
        <v>543.861558912168</v>
      </c>
      <c r="AU571" s="1">
        <v>18969.894671535</v>
      </c>
      <c r="AV571" s="15">
        <v>10911.2498242025</v>
      </c>
      <c r="AW571" s="15">
        <v>0.569139328270314</v>
      </c>
      <c r="AX571" s="1">
        <v>4547.05644498139</v>
      </c>
      <c r="AY571" s="15">
        <v>0.237996660497596</v>
      </c>
      <c r="AZ571" s="1">
        <v>1229.06700575503</v>
      </c>
      <c r="BA571" s="1">
        <v>0.061359919469504</v>
      </c>
      <c r="BB571" s="1">
        <v>2553.16690704666</v>
      </c>
      <c r="BC571" s="15">
        <v>0.131504091758835</v>
      </c>
      <c r="BD571" s="1">
        <v>19240.5401819856</v>
      </c>
      <c r="BE571" s="15">
        <v>0.54095731980783</v>
      </c>
      <c r="BF571" s="1">
        <v>0.253645453507454</v>
      </c>
      <c r="BG571" s="1">
        <v>0.136982298213766</v>
      </c>
      <c r="BH571" s="1">
        <v>0.0458093655885452</v>
      </c>
      <c r="BI571" s="1">
        <v>0.022605562882405</v>
      </c>
    </row>
    <row r="572" ht="15.75" customHeight="1">
      <c r="A572" s="1" t="s">
        <v>1555</v>
      </c>
      <c r="B572" s="1" t="s">
        <v>1300</v>
      </c>
      <c r="C572" s="1">
        <v>59.15</v>
      </c>
      <c r="D572" s="1">
        <v>18.8600512448863</v>
      </c>
      <c r="E572" s="1">
        <v>838.56130165</v>
      </c>
      <c r="F572" s="1" t="e">
        <v>#N/A</v>
      </c>
      <c r="G572" s="1">
        <v>0.0499497836746329</v>
      </c>
      <c r="H572" s="1" t="e">
        <v>#N/A</v>
      </c>
      <c r="I572" s="1">
        <v>0.0333177616766584</v>
      </c>
      <c r="J572" s="1">
        <v>0.87602603990117</v>
      </c>
      <c r="K572" s="1">
        <v>0.0617130366563325</v>
      </c>
      <c r="L572" s="1">
        <v>0.917367684402606</v>
      </c>
      <c r="M572" s="1">
        <v>0.0102090045464096</v>
      </c>
      <c r="N572" s="1">
        <v>0.190275947084368</v>
      </c>
      <c r="O572" s="1">
        <v>64835.0505560972</v>
      </c>
      <c r="P572" s="15">
        <v>0.196775277875946</v>
      </c>
      <c r="Q572" s="1">
        <v>0.183572767279396</v>
      </c>
      <c r="R572" s="1">
        <v>0.619651954844658</v>
      </c>
      <c r="S572" s="1">
        <v>10.9580777110071</v>
      </c>
      <c r="T572" s="1">
        <v>84199.3852278375</v>
      </c>
      <c r="U572" s="15">
        <v>91.9464635401136</v>
      </c>
      <c r="V572" s="1">
        <v>215825.128280888</v>
      </c>
      <c r="W572" s="15">
        <v>0.704962946223183</v>
      </c>
      <c r="X572" s="1">
        <v>0.139081399796383</v>
      </c>
      <c r="Y572" s="1">
        <v>0.155955653980434</v>
      </c>
      <c r="Z572" s="1">
        <v>0.295037053776818</v>
      </c>
      <c r="AA572" s="1">
        <v>215.825128280888</v>
      </c>
      <c r="AB572" s="1">
        <v>5399.01285820325</v>
      </c>
      <c r="AC572" s="15">
        <v>463.595437489266</v>
      </c>
      <c r="AD572" s="1">
        <v>161416.435949299</v>
      </c>
      <c r="AE572" s="15" t="e">
        <v>#N/A</v>
      </c>
      <c r="AF572" s="1">
        <v>38587.9813759662</v>
      </c>
      <c r="AG572" s="15">
        <v>58611.9580657688</v>
      </c>
      <c r="AH572" s="15">
        <v>34.378245043316</v>
      </c>
      <c r="AI572" s="1">
        <v>21.1492610023707</v>
      </c>
      <c r="AJ572" s="1">
        <v>24.0567289936446</v>
      </c>
      <c r="AK572" s="1">
        <v>1.71486235359356</v>
      </c>
      <c r="AL572" s="1">
        <v>1.2925818222913</v>
      </c>
      <c r="AM572" s="1">
        <v>1.51008220080653</v>
      </c>
      <c r="AN572" s="1">
        <v>397.509942736576</v>
      </c>
      <c r="AO572" s="15">
        <v>0.975627477952195</v>
      </c>
      <c r="AP572" s="1">
        <v>2447.79930454832</v>
      </c>
      <c r="AQ572" s="15">
        <v>3868.8007574598</v>
      </c>
      <c r="AR572" s="15">
        <v>10470.5903262213</v>
      </c>
      <c r="AS572" s="15">
        <v>1088.26707982393</v>
      </c>
      <c r="AT572" s="1">
        <v>493.675890105392</v>
      </c>
      <c r="AU572" s="1">
        <v>18369.1333581587</v>
      </c>
      <c r="AV572" s="15">
        <v>11494.3713666903</v>
      </c>
      <c r="AW572" s="15">
        <v>0.583180656873496</v>
      </c>
      <c r="AX572" s="1">
        <v>4834.26796472025</v>
      </c>
      <c r="AY572" s="15">
        <v>0.240929229309685</v>
      </c>
      <c r="AZ572" s="1">
        <v>1540.77978640176</v>
      </c>
      <c r="BA572" s="1">
        <v>0.071532118055765</v>
      </c>
      <c r="BB572" s="1">
        <v>2076.29255222513</v>
      </c>
      <c r="BC572" s="15">
        <v>0.104357995754</v>
      </c>
      <c r="BD572" s="1">
        <v>19945.7116700374</v>
      </c>
      <c r="BE572" s="15">
        <v>0.525880965636061</v>
      </c>
      <c r="BF572" s="1">
        <v>0.236907714409754</v>
      </c>
      <c r="BG572" s="1">
        <v>0.166149160221446</v>
      </c>
      <c r="BH572" s="1">
        <v>0.041113387271857</v>
      </c>
      <c r="BI572" s="1">
        <v>0.0299487724608829</v>
      </c>
    </row>
    <row r="573" ht="15.75" customHeight="1">
      <c r="A573" s="1" t="s">
        <v>1859</v>
      </c>
      <c r="B573" s="1" t="s">
        <v>1302</v>
      </c>
      <c r="C573" s="1">
        <v>124.1</v>
      </c>
      <c r="D573" s="1">
        <v>13.407440279386</v>
      </c>
      <c r="E573" s="1">
        <v>1428.37265315</v>
      </c>
      <c r="F573" s="1">
        <v>0.00728495765183566</v>
      </c>
      <c r="G573" s="1">
        <v>0.00957877826062511</v>
      </c>
      <c r="H573" s="1" t="e">
        <v>#N/A</v>
      </c>
      <c r="I573" s="1">
        <v>0.0260813626569572</v>
      </c>
      <c r="J573" s="1">
        <v>0.930477080439371</v>
      </c>
      <c r="K573" s="1">
        <v>0.0333831247804549</v>
      </c>
      <c r="L573" s="1">
        <v>0.642656840086382</v>
      </c>
      <c r="M573" s="1">
        <v>0.0102828809811615</v>
      </c>
      <c r="N573" s="1">
        <v>0.156166130747595</v>
      </c>
      <c r="O573" s="1">
        <v>65695.6416249859</v>
      </c>
      <c r="P573" s="15">
        <v>0.176905041085635</v>
      </c>
      <c r="Q573" s="1">
        <v>0.139493589950293</v>
      </c>
      <c r="R573" s="1">
        <v>0.683601368964072</v>
      </c>
      <c r="S573" s="1">
        <v>13.9448839720353</v>
      </c>
      <c r="T573" s="1">
        <v>86448.860400952</v>
      </c>
      <c r="U573" s="15">
        <v>115.054164956706</v>
      </c>
      <c r="V573" s="1">
        <v>302167.717260738</v>
      </c>
      <c r="W573" s="15">
        <v>0.746463401706609</v>
      </c>
      <c r="X573" s="1">
        <v>0.106779098342203</v>
      </c>
      <c r="Y573" s="1">
        <v>0.146757499951188</v>
      </c>
      <c r="Z573" s="1">
        <v>0.253536598293391</v>
      </c>
      <c r="AA573" s="1">
        <v>302.167717260738</v>
      </c>
      <c r="AB573" s="1">
        <v>7676.22859190134</v>
      </c>
      <c r="AC573" s="15">
        <v>682.573717964911</v>
      </c>
      <c r="AD573" s="1">
        <v>233291.431770765</v>
      </c>
      <c r="AE573" s="15" t="e">
        <v>#N/A</v>
      </c>
      <c r="AF573" s="1">
        <v>42211.6922958806</v>
      </c>
      <c r="AG573" s="15">
        <v>69301.3869740741</v>
      </c>
      <c r="AH573" s="15">
        <v>36.3091946170884</v>
      </c>
      <c r="AI573" s="1">
        <v>21.8444653381319</v>
      </c>
      <c r="AJ573" s="1">
        <v>23.4549985449177</v>
      </c>
      <c r="AK573" s="1">
        <v>2.15673951377553</v>
      </c>
      <c r="AL573" s="1">
        <v>1.17030479132976</v>
      </c>
      <c r="AM573" s="1">
        <v>1.59785130689693</v>
      </c>
      <c r="AN573" s="1">
        <v>508.885197708743</v>
      </c>
      <c r="AO573" s="15">
        <v>1.02593689287709</v>
      </c>
      <c r="AP573" s="1">
        <v>1959.33088772605</v>
      </c>
      <c r="AQ573" s="15">
        <v>3189.59871007945</v>
      </c>
      <c r="AR573" s="15">
        <v>8829.09691927267</v>
      </c>
      <c r="AS573" s="15">
        <v>943.45258537968</v>
      </c>
      <c r="AT573" s="1">
        <v>548.383231625579</v>
      </c>
      <c r="AU573" s="1">
        <v>15469.8623340834</v>
      </c>
      <c r="AV573" s="15">
        <v>7714.68719783846</v>
      </c>
      <c r="AW573" s="15">
        <v>0.458063975766041</v>
      </c>
      <c r="AX573" s="1">
        <v>6958.60592035815</v>
      </c>
      <c r="AY573" s="15">
        <v>0.399602514161213</v>
      </c>
      <c r="AZ573" s="1">
        <v>1178.10110774144</v>
      </c>
      <c r="BA573" s="1">
        <v>0.0678520223313791</v>
      </c>
      <c r="BB573" s="1">
        <v>1274.65997060145</v>
      </c>
      <c r="BC573" s="15">
        <v>0.0744814877316491</v>
      </c>
      <c r="BD573" s="1">
        <v>17126.0541965395</v>
      </c>
      <c r="BE573" s="15">
        <v>0.538510071460376</v>
      </c>
      <c r="BF573" s="1">
        <v>0.254547900018391</v>
      </c>
      <c r="BG573" s="1">
        <v>0.144441352134805</v>
      </c>
      <c r="BH573" s="1">
        <v>0.0407985974763198</v>
      </c>
      <c r="BI573" s="1">
        <v>0.0217020789101086</v>
      </c>
    </row>
    <row r="574" ht="15.75" customHeight="1">
      <c r="A574" s="1" t="s">
        <v>1558</v>
      </c>
      <c r="B574" s="1" t="s">
        <v>1304</v>
      </c>
      <c r="C574" s="1">
        <v>18.0</v>
      </c>
      <c r="D574" s="1">
        <v>260.298916105719</v>
      </c>
      <c r="E574" s="1">
        <v>3867.9810363</v>
      </c>
      <c r="F574" s="1">
        <v>0.0318608606697292</v>
      </c>
      <c r="G574" s="1">
        <v>0.256767608119603</v>
      </c>
      <c r="H574" s="1">
        <v>0.00200061063605123</v>
      </c>
      <c r="I574" s="1">
        <v>0.114436864575211</v>
      </c>
      <c r="J574" s="1">
        <v>0.487156338146008</v>
      </c>
      <c r="K574" s="1">
        <v>0.108992255560166</v>
      </c>
      <c r="L574" s="1">
        <v>0.853979365250849</v>
      </c>
      <c r="M574" s="1">
        <v>0.0680253258835253</v>
      </c>
      <c r="N574" s="1">
        <v>0.188431020536267</v>
      </c>
      <c r="O574" s="1">
        <v>75351.4718213629</v>
      </c>
      <c r="P574" s="15">
        <v>0.242298543095317</v>
      </c>
      <c r="Q574" s="1">
        <v>0.171605827319213</v>
      </c>
      <c r="R574" s="1">
        <v>0.58609562958547</v>
      </c>
      <c r="S574" s="1">
        <v>38.2818460417562</v>
      </c>
      <c r="T574" s="1">
        <v>103109.240234844</v>
      </c>
      <c r="U574" s="15">
        <v>125.416110839363</v>
      </c>
      <c r="V574" s="1">
        <v>229024.191725973</v>
      </c>
      <c r="W574" s="15">
        <v>0.722707683753788</v>
      </c>
      <c r="X574" s="1">
        <v>0.230064633860283</v>
      </c>
      <c r="Y574" s="1">
        <v>0.0472276823859293</v>
      </c>
      <c r="Z574" s="1">
        <v>0.277292316246212</v>
      </c>
      <c r="AA574" s="1">
        <v>229.024191725973</v>
      </c>
      <c r="AB574" s="1">
        <v>7151.20880645772</v>
      </c>
      <c r="AC574" s="15">
        <v>706.077249311565</v>
      </c>
      <c r="AD574" s="1">
        <v>148131.373528606</v>
      </c>
      <c r="AE574" s="15" t="e">
        <v>#N/A</v>
      </c>
      <c r="AF574" s="1">
        <v>40159.3694231528</v>
      </c>
      <c r="AG574" s="15">
        <v>58453.8424388388</v>
      </c>
      <c r="AH574" s="15">
        <v>60.0975013292673</v>
      </c>
      <c r="AI574" s="1">
        <v>27.7608041027476</v>
      </c>
      <c r="AJ574" s="1">
        <v>36.3562084237319</v>
      </c>
      <c r="AK574" s="1">
        <v>1.63831475454124</v>
      </c>
      <c r="AL574" s="1">
        <v>1.03329270911468</v>
      </c>
      <c r="AM574" s="1">
        <v>1.29014570409198</v>
      </c>
      <c r="AN574" s="1">
        <v>354.48168815522</v>
      </c>
      <c r="AO574" s="1">
        <v>1.06606002693662</v>
      </c>
      <c r="AP574" s="1">
        <v>2075.04015070809</v>
      </c>
      <c r="AQ574" s="15">
        <v>3042.17174388115</v>
      </c>
      <c r="AR574" s="15">
        <v>9684.49753255064</v>
      </c>
      <c r="AS574" s="15">
        <v>1252.49118210109</v>
      </c>
      <c r="AT574" s="15">
        <v>491.135361490086</v>
      </c>
      <c r="AU574" s="1">
        <v>16545.3359707311</v>
      </c>
      <c r="AV574" s="15">
        <v>8080.00145003771</v>
      </c>
      <c r="AW574" s="15">
        <v>0.462231237177196</v>
      </c>
      <c r="AX574" s="1">
        <v>6604.11794755717</v>
      </c>
      <c r="AY574" s="15">
        <v>0.370522027587477</v>
      </c>
      <c r="AZ574" s="1">
        <v>1144.2572584341</v>
      </c>
      <c r="BA574" s="1">
        <v>0.0652899827853274</v>
      </c>
      <c r="BB574" s="1">
        <v>1812.54708663104</v>
      </c>
      <c r="BC574" s="15">
        <v>0.101956752457375</v>
      </c>
      <c r="BD574" s="1">
        <v>17640.92374266</v>
      </c>
      <c r="BE574" s="15">
        <v>0.563501192505035</v>
      </c>
      <c r="BF574" s="1">
        <v>0.223852840958246</v>
      </c>
      <c r="BG574" s="1">
        <v>0.167673696561475</v>
      </c>
      <c r="BH574" s="1">
        <v>0.0317070500377274</v>
      </c>
      <c r="BI574" s="1">
        <v>0.0132652199375162</v>
      </c>
    </row>
    <row r="575" ht="15.75" customHeight="1">
      <c r="A575" s="1" t="s">
        <v>1727</v>
      </c>
      <c r="B575" s="1" t="s">
        <v>1306</v>
      </c>
      <c r="C575" s="1">
        <v>31.6</v>
      </c>
      <c r="D575" s="1">
        <v>192.517681314682</v>
      </c>
      <c r="E575" s="1">
        <v>5284.8603278</v>
      </c>
      <c r="F575" s="1">
        <v>0.0224335534032772</v>
      </c>
      <c r="G575" s="1">
        <v>0.0881371886446557</v>
      </c>
      <c r="H575" s="1">
        <v>0.00199587189432405</v>
      </c>
      <c r="I575" s="1">
        <v>0.0740052033490217</v>
      </c>
      <c r="J575" s="1">
        <v>0.736030191061655</v>
      </c>
      <c r="K575" s="1">
        <v>0.0780153508309609</v>
      </c>
      <c r="L575" s="1">
        <v>0.553077666342192</v>
      </c>
      <c r="M575" s="1">
        <v>0.0364366818406348</v>
      </c>
      <c r="N575" s="1">
        <v>0.170821086652898</v>
      </c>
      <c r="O575" s="1">
        <v>80356.0592004268</v>
      </c>
      <c r="P575" s="15">
        <v>0.17934966519321</v>
      </c>
      <c r="Q575" s="1">
        <v>0.145182850997997</v>
      </c>
      <c r="R575" s="1">
        <v>0.675467483808793</v>
      </c>
      <c r="S575" s="1">
        <v>37.6163381960064</v>
      </c>
      <c r="T575" s="1">
        <v>111355.51695234</v>
      </c>
      <c r="U575" s="15">
        <v>154.141395450941</v>
      </c>
      <c r="V575" s="1">
        <v>307889.067557885</v>
      </c>
      <c r="W575" s="15">
        <v>0.784521176573028</v>
      </c>
      <c r="X575" s="1">
        <v>0.169342754741472</v>
      </c>
      <c r="Y575" s="1">
        <v>0.0461360686855007</v>
      </c>
      <c r="Z575" s="1">
        <v>0.215478823426972</v>
      </c>
      <c r="AA575" s="1">
        <v>307.889067557885</v>
      </c>
      <c r="AB575" s="1">
        <v>10165.6914218515</v>
      </c>
      <c r="AC575" s="15">
        <v>1036.33737919048</v>
      </c>
      <c r="AD575" s="1">
        <v>210980.357144168</v>
      </c>
      <c r="AE575" s="15" t="e">
        <v>#N/A</v>
      </c>
      <c r="AF575" s="1">
        <v>46831.8161078685</v>
      </c>
      <c r="AG575" s="15">
        <v>75594.3911395911</v>
      </c>
      <c r="AH575" s="15">
        <v>64.058468460893</v>
      </c>
      <c r="AI575" s="1">
        <v>29.5360285561703</v>
      </c>
      <c r="AJ575" s="1">
        <v>37.6069829783386</v>
      </c>
      <c r="AK575" s="1">
        <v>2.27952887047376</v>
      </c>
      <c r="AL575" s="1">
        <v>1.48849130953785</v>
      </c>
      <c r="AM575" s="1">
        <v>1.88197062811456</v>
      </c>
      <c r="AN575" s="1">
        <v>316.42636300213</v>
      </c>
      <c r="AO575" s="15">
        <v>0.962728974511937</v>
      </c>
      <c r="AP575" s="1">
        <v>1966.69180419508</v>
      </c>
      <c r="AQ575" s="15">
        <v>2724.77269186308</v>
      </c>
      <c r="AR575" s="15">
        <v>9784.12680359805</v>
      </c>
      <c r="AS575" s="15">
        <v>1335.61138387518</v>
      </c>
      <c r="AT575" s="1">
        <v>531.270253393583</v>
      </c>
      <c r="AU575" s="1">
        <v>16342.472936925</v>
      </c>
      <c r="AV575" s="15">
        <v>5400.37051013272</v>
      </c>
      <c r="AW575" s="15">
        <v>0.324545745612894</v>
      </c>
      <c r="AX575" s="1">
        <v>9041.62728321836</v>
      </c>
      <c r="AY575" s="15">
        <v>0.522091032281299</v>
      </c>
      <c r="AZ575" s="1">
        <v>1426.50566894997</v>
      </c>
      <c r="BA575" s="1">
        <v>0.0870330851699295</v>
      </c>
      <c r="BB575" s="1">
        <v>1129.47249552115</v>
      </c>
      <c r="BC575" s="15">
        <v>0.0663301369203287</v>
      </c>
      <c r="BD575" s="1">
        <v>16997.9759578222</v>
      </c>
      <c r="BE575" s="15">
        <v>0.595900574926005</v>
      </c>
      <c r="BF575" s="1">
        <v>0.246040365174019</v>
      </c>
      <c r="BG575" s="1">
        <v>0.111619079249649</v>
      </c>
      <c r="BH575" s="1">
        <v>0.0307611485503824</v>
      </c>
      <c r="BI575" s="1">
        <v>0.0156788320999453</v>
      </c>
    </row>
    <row r="576" ht="15.75" customHeight="1">
      <c r="A576" s="1" t="s">
        <v>1779</v>
      </c>
      <c r="B576" s="1" t="s">
        <v>1308</v>
      </c>
      <c r="C576" s="1">
        <v>79.55</v>
      </c>
      <c r="D576" s="1">
        <v>24.9753498065572</v>
      </c>
      <c r="E576" s="1">
        <v>1672.8143164</v>
      </c>
      <c r="F576" s="1">
        <v>0.0202592075696224</v>
      </c>
      <c r="G576" s="1">
        <v>0.0158252064386689</v>
      </c>
      <c r="H576" s="1" t="e">
        <v>#N/A</v>
      </c>
      <c r="I576" s="1">
        <v>0.0454574397362268</v>
      </c>
      <c r="J576" s="1">
        <v>0.89688897190186</v>
      </c>
      <c r="K576" s="1">
        <v>0.032649339518135</v>
      </c>
      <c r="L576" s="1">
        <v>0.259265109967231</v>
      </c>
      <c r="M576" s="1">
        <v>0.0219247500158174</v>
      </c>
      <c r="N576" s="1">
        <v>0.125091342607877</v>
      </c>
      <c r="O576" s="1">
        <v>73405.7945229969</v>
      </c>
      <c r="P576" s="15">
        <v>0.193421248245025</v>
      </c>
      <c r="Q576" s="1">
        <v>0.155501380862931</v>
      </c>
      <c r="R576" s="1">
        <v>0.651077370892044</v>
      </c>
      <c r="S576" s="1">
        <v>13.620643482735</v>
      </c>
      <c r="T576" s="1">
        <v>99594.0864745806</v>
      </c>
      <c r="U576" s="15">
        <v>144.165653861494</v>
      </c>
      <c r="V576" s="1">
        <v>347826.565713627</v>
      </c>
      <c r="W576" s="15">
        <v>0.851971282880658</v>
      </c>
      <c r="X576" s="1">
        <v>0.0806528140076006</v>
      </c>
      <c r="Y576" s="1">
        <v>0.0673759031117413</v>
      </c>
      <c r="Z576" s="1">
        <v>0.148028717119342</v>
      </c>
      <c r="AA576" s="1">
        <v>347.826565713627</v>
      </c>
      <c r="AB576" s="1">
        <v>8550.7457760062</v>
      </c>
      <c r="AC576" s="15">
        <v>901.089536789667</v>
      </c>
      <c r="AD576" s="1">
        <v>255502.418387747</v>
      </c>
      <c r="AE576" s="15" t="e">
        <v>#N/A</v>
      </c>
      <c r="AF576" s="1">
        <v>55558.1750946907</v>
      </c>
      <c r="AG576" s="15">
        <v>104065.066348053</v>
      </c>
      <c r="AH576" s="15">
        <v>45.8508938262335</v>
      </c>
      <c r="AI576" s="1">
        <v>22.9487891135811</v>
      </c>
      <c r="AJ576" s="1">
        <v>25.7290107668384</v>
      </c>
      <c r="AK576" s="1">
        <v>1.35930887618508</v>
      </c>
      <c r="AL576" s="1">
        <v>0.998355401380099</v>
      </c>
      <c r="AM576" s="1">
        <v>1.10711184047394</v>
      </c>
      <c r="AN576" s="1">
        <v>1716.31907250695</v>
      </c>
      <c r="AO576" s="15">
        <v>0.945433760581884</v>
      </c>
      <c r="AP576" s="1">
        <v>2011.94834477685</v>
      </c>
      <c r="AQ576" s="15">
        <v>3027.53967780425</v>
      </c>
      <c r="AR576" s="15">
        <v>8458.76882286108</v>
      </c>
      <c r="AS576" s="15">
        <v>924.926058637359</v>
      </c>
      <c r="AT576" s="1">
        <v>482.020530070112</v>
      </c>
      <c r="AU576" s="1">
        <v>14905.2034341497</v>
      </c>
      <c r="AV576" s="15">
        <v>4905.3024790334</v>
      </c>
      <c r="AW576" s="15">
        <v>0.308962818815504</v>
      </c>
      <c r="AX576" s="1">
        <v>9236.30949355577</v>
      </c>
      <c r="AY576" s="15">
        <v>0.560797136845081</v>
      </c>
      <c r="AZ576" s="1">
        <v>1510.07143983606</v>
      </c>
      <c r="BA576" s="1">
        <v>0.0918867625456996</v>
      </c>
      <c r="BB576" s="1">
        <v>621.80140099544</v>
      </c>
      <c r="BC576" s="15">
        <v>0.0383532817971526</v>
      </c>
      <c r="BD576" s="1">
        <v>16273.4848134207</v>
      </c>
      <c r="BE576" s="15">
        <v>0.559013598227538</v>
      </c>
      <c r="BF576" s="1">
        <v>0.226430602864788</v>
      </c>
      <c r="BG576" s="1">
        <v>0.151021723770738</v>
      </c>
      <c r="BH576" s="1">
        <v>0.0418440131769927</v>
      </c>
      <c r="BI576" s="1">
        <v>0.0216900619599434</v>
      </c>
    </row>
    <row r="577" ht="15.75" customHeight="1">
      <c r="A577" s="1" t="s">
        <v>1810</v>
      </c>
      <c r="B577" s="1" t="s">
        <v>1310</v>
      </c>
      <c r="C577" s="1">
        <v>136.4</v>
      </c>
      <c r="D577" s="1">
        <v>11.6173896014551</v>
      </c>
      <c r="E577" s="1">
        <v>1319.0285386</v>
      </c>
      <c r="F577" s="1">
        <v>0.00754252685435315</v>
      </c>
      <c r="G577" s="1">
        <v>0.0107296238859718</v>
      </c>
      <c r="H577" s="1" t="e">
        <v>#N/A</v>
      </c>
      <c r="I577" s="1">
        <v>0.0272940030016853</v>
      </c>
      <c r="J577" s="1">
        <v>0.935140429743835</v>
      </c>
      <c r="K577" s="1">
        <v>0.0301065228285957</v>
      </c>
      <c r="L577" s="1">
        <v>0.579172369380763</v>
      </c>
      <c r="M577" s="1">
        <v>0.0193351323060137</v>
      </c>
      <c r="N577" s="1">
        <v>0.154500382723861</v>
      </c>
      <c r="O577" s="1">
        <v>65890.1180596302</v>
      </c>
      <c r="P577" s="15">
        <v>0.17760098631493</v>
      </c>
      <c r="Q577" s="1">
        <v>0.135039149349584</v>
      </c>
      <c r="R577" s="1">
        <v>0.687359864335486</v>
      </c>
      <c r="S577" s="1">
        <v>13.253409546855</v>
      </c>
      <c r="T577" s="1">
        <v>85202.7600048796</v>
      </c>
      <c r="U577" s="15">
        <v>114.702233390524</v>
      </c>
      <c r="V577" s="1">
        <v>326057.877001267</v>
      </c>
      <c r="W577" s="15">
        <v>0.735807853630883</v>
      </c>
      <c r="X577" s="1">
        <v>0.103178784849123</v>
      </c>
      <c r="Y577" s="1">
        <v>0.161013361519994</v>
      </c>
      <c r="Z577" s="1">
        <v>0.264192146369117</v>
      </c>
      <c r="AA577" s="1">
        <v>326.057877001267</v>
      </c>
      <c r="AB577" s="1">
        <v>8393.40164068835</v>
      </c>
      <c r="AC577" s="15">
        <v>687.062752987807</v>
      </c>
      <c r="AD577" s="1">
        <v>254259.332599188</v>
      </c>
      <c r="AE577" s="15" t="e">
        <v>#N/A</v>
      </c>
      <c r="AF577" s="1">
        <v>41889.3287661208</v>
      </c>
      <c r="AG577" s="15">
        <v>70875.2524307156</v>
      </c>
      <c r="AH577" s="15">
        <v>35.226462124199</v>
      </c>
      <c r="AI577" s="1">
        <v>21.8167004285393</v>
      </c>
      <c r="AJ577" s="1">
        <v>23.3484523462828</v>
      </c>
      <c r="AK577" s="1">
        <v>1.67933319837497</v>
      </c>
      <c r="AL577" s="1">
        <v>0.82494306484199</v>
      </c>
      <c r="AM577" s="1">
        <v>1.1669942496453</v>
      </c>
      <c r="AN577" s="1">
        <v>546.895567752957</v>
      </c>
      <c r="AO577" s="15">
        <v>1.04541671415438</v>
      </c>
      <c r="AP577" s="1">
        <v>2053.99836221557</v>
      </c>
      <c r="AQ577" s="15">
        <v>3144.76766014682</v>
      </c>
      <c r="AR577" s="15">
        <v>8958.35271391603</v>
      </c>
      <c r="AS577" s="15">
        <v>977.116901024722</v>
      </c>
      <c r="AT577" s="1">
        <v>561.48967541376</v>
      </c>
      <c r="AU577" s="1">
        <v>15695.7253127169</v>
      </c>
      <c r="AV577" s="15">
        <v>7876.96952761403</v>
      </c>
      <c r="AW577" s="15">
        <v>0.450635719400715</v>
      </c>
      <c r="AX577" s="1">
        <v>7518.06308095723</v>
      </c>
      <c r="AY577" s="15">
        <v>0.403212780352011</v>
      </c>
      <c r="AZ577" s="1">
        <v>1280.96846507836</v>
      </c>
      <c r="BA577" s="1">
        <v>0.0710049999472381</v>
      </c>
      <c r="BB577" s="1">
        <v>1346.15634650603</v>
      </c>
      <c r="BC577" s="15">
        <v>0.0751465002961733</v>
      </c>
      <c r="BD577" s="1">
        <v>18022.1574201557</v>
      </c>
      <c r="BE577" s="15">
        <v>0.530650763325869</v>
      </c>
      <c r="BF577" s="1">
        <v>0.253685756662742</v>
      </c>
      <c r="BG577" s="1">
        <v>0.146856505799324</v>
      </c>
      <c r="BH577" s="1">
        <v>0.0445056317714688</v>
      </c>
      <c r="BI577" s="1">
        <v>0.0243013424405965</v>
      </c>
    </row>
    <row r="578" ht="15.75" customHeight="1">
      <c r="A578" s="1" t="s">
        <v>1713</v>
      </c>
      <c r="B578" s="1" t="s">
        <v>1312</v>
      </c>
      <c r="C578" s="1">
        <v>101.65</v>
      </c>
      <c r="D578" s="1">
        <v>11.884802595564</v>
      </c>
      <c r="E578" s="1">
        <v>1107.6670577</v>
      </c>
      <c r="F578" s="1" t="e">
        <v>#N/A</v>
      </c>
      <c r="G578" s="1">
        <v>0.0124121908100506</v>
      </c>
      <c r="H578" s="1" t="e">
        <v>#N/A</v>
      </c>
      <c r="I578" s="1">
        <v>0.0338969799205529</v>
      </c>
      <c r="J578" s="1">
        <v>0.929568992896959</v>
      </c>
      <c r="K578" s="1">
        <v>0.0287119563742888</v>
      </c>
      <c r="L578" s="1">
        <v>0.355393022065318</v>
      </c>
      <c r="M578" s="1" t="e">
        <v>#N/A</v>
      </c>
      <c r="N578" s="1">
        <v>0.149713869833071</v>
      </c>
      <c r="O578" s="1">
        <v>67813.9066747868</v>
      </c>
      <c r="P578" s="15">
        <v>0.198328787537459</v>
      </c>
      <c r="Q578" s="1">
        <v>0.180555306997314</v>
      </c>
      <c r="R578" s="1">
        <v>0.621115905465228</v>
      </c>
      <c r="S578" s="1">
        <v>11.6974494570734</v>
      </c>
      <c r="T578" s="1">
        <v>85876.6940612673</v>
      </c>
      <c r="U578" s="15">
        <v>105.997606144951</v>
      </c>
      <c r="V578" s="1">
        <v>314791.242888472</v>
      </c>
      <c r="W578" s="15">
        <v>0.807431676048723</v>
      </c>
      <c r="X578" s="1">
        <v>0.0645419872597345</v>
      </c>
      <c r="Y578" s="1">
        <v>0.128026336691543</v>
      </c>
      <c r="Z578" s="1">
        <v>0.192568323951277</v>
      </c>
      <c r="AA578" s="1">
        <v>314.791242888472</v>
      </c>
      <c r="AB578" s="1">
        <v>7471.93923703523</v>
      </c>
      <c r="AC578" s="15">
        <v>683.165366559948</v>
      </c>
      <c r="AD578" s="1">
        <v>256146.38988012</v>
      </c>
      <c r="AE578" s="15" t="e">
        <v>#N/A</v>
      </c>
      <c r="AF578" s="1">
        <v>47360.7921533181</v>
      </c>
      <c r="AG578" s="15">
        <v>78022.0453856438</v>
      </c>
      <c r="AH578" s="15">
        <v>34.0711245853875</v>
      </c>
      <c r="AI578" s="1">
        <v>20.6254765778227</v>
      </c>
      <c r="AJ578" s="1">
        <v>21.9460362217226</v>
      </c>
      <c r="AK578" s="1">
        <v>1.4130374363272</v>
      </c>
      <c r="AL578" s="1">
        <v>0.866738566766919</v>
      </c>
      <c r="AM578" s="1">
        <v>1.07792131922045</v>
      </c>
      <c r="AN578" s="1">
        <v>2182.65822540585</v>
      </c>
      <c r="AO578" s="15">
        <v>1.23369198904413</v>
      </c>
      <c r="AP578" s="1">
        <v>2290.67077364253</v>
      </c>
      <c r="AQ578" s="15">
        <v>3177.99457745849</v>
      </c>
      <c r="AR578" s="15">
        <v>8838.91427883529</v>
      </c>
      <c r="AS578" s="15">
        <v>1152.57816337964</v>
      </c>
      <c r="AT578" s="1">
        <v>465.765839485433</v>
      </c>
      <c r="AU578" s="1">
        <v>15925.9236328014</v>
      </c>
      <c r="AV578" s="15">
        <v>7056.79492730048</v>
      </c>
      <c r="AW578" s="15">
        <v>0.394486242786377</v>
      </c>
      <c r="AX578" s="1">
        <v>8551.94009320305</v>
      </c>
      <c r="AY578" s="15">
        <v>0.466085016526398</v>
      </c>
      <c r="AZ578" s="1">
        <v>1594.18197017521</v>
      </c>
      <c r="BA578" s="1">
        <v>0.0886293860100101</v>
      </c>
      <c r="BB578" s="1">
        <v>912.634634316168</v>
      </c>
      <c r="BC578" s="15">
        <v>0.0507993546928797</v>
      </c>
      <c r="BD578" s="1">
        <v>18115.5516249949</v>
      </c>
      <c r="BE578" s="15">
        <v>0.544703748788572</v>
      </c>
      <c r="BF578" s="1">
        <v>0.232732194207684</v>
      </c>
      <c r="BG578" s="1">
        <v>0.155080384273826</v>
      </c>
      <c r="BH578" s="1">
        <v>0.0445012683649767</v>
      </c>
      <c r="BI578" s="1">
        <v>0.0229824043649403</v>
      </c>
    </row>
    <row r="579" ht="15.75" customHeight="1">
      <c r="A579" s="1" t="s">
        <v>1893</v>
      </c>
      <c r="B579" s="1" t="s">
        <v>1314</v>
      </c>
      <c r="C579" s="1">
        <v>70.6</v>
      </c>
      <c r="D579" s="1">
        <v>29.0966848290895</v>
      </c>
      <c r="E579" s="1">
        <v>1658.8025538</v>
      </c>
      <c r="F579" s="1">
        <v>0.0220265026949759</v>
      </c>
      <c r="G579" s="1">
        <v>0.0266325074617325</v>
      </c>
      <c r="H579" s="1" t="e">
        <v>#N/A</v>
      </c>
      <c r="I579" s="1">
        <v>0.0495808945263846</v>
      </c>
      <c r="J579" s="1">
        <v>0.85388533542162</v>
      </c>
      <c r="K579" s="1">
        <v>0.0603610977339842</v>
      </c>
      <c r="L579" s="1">
        <v>0.648637653823878</v>
      </c>
      <c r="M579" s="1">
        <v>0.0190959954585583</v>
      </c>
      <c r="N579" s="1">
        <v>0.170482043241266</v>
      </c>
      <c r="O579" s="1">
        <v>68704.3473368364</v>
      </c>
      <c r="P579" s="15">
        <v>0.210817574269353</v>
      </c>
      <c r="Q579" s="1">
        <v>0.146909284826346</v>
      </c>
      <c r="R579" s="1">
        <v>0.642273140904302</v>
      </c>
      <c r="S579" s="1">
        <v>16.5189103465781</v>
      </c>
      <c r="T579" s="1">
        <v>86964.4939892116</v>
      </c>
      <c r="U579" s="15">
        <v>117.630684736859</v>
      </c>
      <c r="V579" s="1">
        <v>281673.037535204</v>
      </c>
      <c r="W579" s="15">
        <v>0.768780236817517</v>
      </c>
      <c r="X579" s="1">
        <v>0.162562525352793</v>
      </c>
      <c r="Y579" s="1">
        <v>0.0686572378296905</v>
      </c>
      <c r="Z579" s="1">
        <v>0.231219763182483</v>
      </c>
      <c r="AA579" s="1">
        <v>281.673037535204</v>
      </c>
      <c r="AB579" s="1">
        <v>7309.2133070479</v>
      </c>
      <c r="AC579" s="15">
        <v>761.352990207821</v>
      </c>
      <c r="AD579" s="1">
        <v>200313.26686201</v>
      </c>
      <c r="AE579" s="15" t="e">
        <v>#N/A</v>
      </c>
      <c r="AF579" s="1">
        <v>42359.441124419</v>
      </c>
      <c r="AG579" s="15">
        <v>69484.0577885144</v>
      </c>
      <c r="AH579" s="15">
        <v>39.9816844254009</v>
      </c>
      <c r="AI579" s="1">
        <v>24.0155691014029</v>
      </c>
      <c r="AJ579" s="1">
        <v>27.889250675594</v>
      </c>
      <c r="AK579" s="1">
        <v>1.67305414356491</v>
      </c>
      <c r="AL579" s="1">
        <v>1.08458229046315</v>
      </c>
      <c r="AM579" s="1">
        <v>1.4520965333503</v>
      </c>
      <c r="AN579" s="1">
        <v>1223.79218512148</v>
      </c>
      <c r="AO579" s="15">
        <v>1.13765351920831</v>
      </c>
      <c r="AP579" s="1">
        <v>1950.74213238169</v>
      </c>
      <c r="AQ579" s="15">
        <v>3157.30926776199</v>
      </c>
      <c r="AR579" s="15">
        <v>8823.10888355711</v>
      </c>
      <c r="AS579" s="15">
        <v>1078.49225870899</v>
      </c>
      <c r="AT579" s="1">
        <v>540.147501851525</v>
      </c>
      <c r="AU579" s="1">
        <v>15549.8000442613</v>
      </c>
      <c r="AV579" s="15">
        <v>6560.07659650914</v>
      </c>
      <c r="AW579" s="15">
        <v>0.389866912260093</v>
      </c>
      <c r="AX579" s="1">
        <v>7605.46441665221</v>
      </c>
      <c r="AY579" s="15">
        <v>0.448148474753141</v>
      </c>
      <c r="AZ579" s="1">
        <v>1217.46327902691</v>
      </c>
      <c r="BA579" s="1">
        <v>0.0715663494003912</v>
      </c>
      <c r="BB579" s="1">
        <v>1518.65787185471</v>
      </c>
      <c r="BC579" s="15">
        <v>0.0904182636021661</v>
      </c>
      <c r="BD579" s="1">
        <v>16901.662164043</v>
      </c>
      <c r="BE579" s="15">
        <v>0.546776034239112</v>
      </c>
      <c r="BF579" s="1">
        <v>0.229762587799093</v>
      </c>
      <c r="BG579" s="1">
        <v>0.170596119564</v>
      </c>
      <c r="BH579" s="1">
        <v>0.0341212757211364</v>
      </c>
      <c r="BI579" s="1">
        <v>0.0187439826766582</v>
      </c>
    </row>
    <row r="580" ht="15.75" customHeight="1">
      <c r="A580" s="1" t="s">
        <v>1696</v>
      </c>
      <c r="B580" s="1" t="s">
        <v>1316</v>
      </c>
      <c r="C580" s="1">
        <v>171.2</v>
      </c>
      <c r="D580" s="1">
        <v>11.7114413261846</v>
      </c>
      <c r="E580" s="1">
        <v>1563.66912645</v>
      </c>
      <c r="F580" s="1">
        <v>0.00572817409934721</v>
      </c>
      <c r="G580" s="1">
        <v>0.00954441925220791</v>
      </c>
      <c r="H580" s="1" t="e">
        <v>#N/A</v>
      </c>
      <c r="I580" s="1">
        <v>0.0220183012266878</v>
      </c>
      <c r="J580" s="1">
        <v>0.938957812445476</v>
      </c>
      <c r="K580" s="1">
        <v>0.0297591088978548</v>
      </c>
      <c r="L580" s="1">
        <v>0.728074983634234</v>
      </c>
      <c r="M580" s="1">
        <v>0.0104062322098486</v>
      </c>
      <c r="N580" s="1">
        <v>0.162529839487793</v>
      </c>
      <c r="O580" s="1">
        <v>66985.9634355333</v>
      </c>
      <c r="P580" s="15">
        <v>0.169912703460586</v>
      </c>
      <c r="Q580" s="1">
        <v>0.143044174851444</v>
      </c>
      <c r="R580" s="1">
        <v>0.68704312168797</v>
      </c>
      <c r="S580" s="1">
        <v>15.5771817867323</v>
      </c>
      <c r="T580" s="1">
        <v>88485.9920469166</v>
      </c>
      <c r="U580" s="15">
        <v>117.713123685812</v>
      </c>
      <c r="V580" s="1">
        <v>287143.907751994</v>
      </c>
      <c r="W580" s="15">
        <v>0.734132696678067</v>
      </c>
      <c r="X580" s="1">
        <v>0.1076821654729</v>
      </c>
      <c r="Y580" s="1">
        <v>0.158185137849033</v>
      </c>
      <c r="Z580" s="1">
        <v>0.265867303321933</v>
      </c>
      <c r="AA580" s="1">
        <v>287.143907751994</v>
      </c>
      <c r="AB580" s="1">
        <v>7009.57585245927</v>
      </c>
      <c r="AC580" s="15">
        <v>611.389847972783</v>
      </c>
      <c r="AD580" s="1">
        <v>223180.040262415</v>
      </c>
      <c r="AE580" s="15" t="e">
        <v>#N/A</v>
      </c>
      <c r="AF580" s="1">
        <v>41814.6302782293</v>
      </c>
      <c r="AG580" s="15">
        <v>68888.1617160897</v>
      </c>
      <c r="AH580" s="15">
        <v>31.2039797066009</v>
      </c>
      <c r="AI580" s="1">
        <v>21.4204113459987</v>
      </c>
      <c r="AJ580" s="1">
        <v>23.0203675212846</v>
      </c>
      <c r="AK580" s="1">
        <v>1.81525203789701</v>
      </c>
      <c r="AL580" s="1">
        <v>1.12046597260378</v>
      </c>
      <c r="AM580" s="1">
        <v>1.38310143555</v>
      </c>
      <c r="AN580" s="1">
        <v>281.15215269236</v>
      </c>
      <c r="AO580" s="15">
        <v>0.895508349032657</v>
      </c>
      <c r="AP580" s="1">
        <v>2057.08818131024</v>
      </c>
      <c r="AQ580" s="15">
        <v>3376.89719434954</v>
      </c>
      <c r="AR580" s="15">
        <v>9115.88061271081</v>
      </c>
      <c r="AS580" s="15">
        <v>930.24928860902</v>
      </c>
      <c r="AT580" s="1">
        <v>439.966149400084</v>
      </c>
      <c r="AU580" s="1">
        <v>15920.0814263797</v>
      </c>
      <c r="AV580" s="15">
        <v>8253.66304035664</v>
      </c>
      <c r="AW580" s="15">
        <v>0.488701583959162</v>
      </c>
      <c r="AX580" s="1">
        <v>6168.26778139289</v>
      </c>
      <c r="AY580" s="15">
        <v>0.355307856756581</v>
      </c>
      <c r="AZ580" s="1">
        <v>1034.21684556493</v>
      </c>
      <c r="BA580" s="1">
        <v>0.0607139853663125</v>
      </c>
      <c r="BB580" s="1">
        <v>1653.19765506551</v>
      </c>
      <c r="BC580" s="15">
        <v>0.0952765739058173</v>
      </c>
      <c r="BD580" s="1">
        <v>17109.34532238</v>
      </c>
      <c r="BE580" s="15">
        <v>0.542789526206076</v>
      </c>
      <c r="BF580" s="1">
        <v>0.250435985621066</v>
      </c>
      <c r="BG580" s="1">
        <v>0.144104217722885</v>
      </c>
      <c r="BH580" s="1">
        <v>0.0420347360612871</v>
      </c>
      <c r="BI580" s="1">
        <v>0.0206355343886857</v>
      </c>
    </row>
    <row r="581" ht="15.75" customHeight="1">
      <c r="A581" s="1" t="s">
        <v>1906</v>
      </c>
      <c r="B581" s="1" t="s">
        <v>1318</v>
      </c>
      <c r="C581" s="1">
        <v>133.6</v>
      </c>
      <c r="D581" s="1">
        <v>10.6889995779853</v>
      </c>
      <c r="E581" s="1">
        <v>1013.52530395</v>
      </c>
      <c r="F581" s="1" t="e">
        <v>#N/A</v>
      </c>
      <c r="G581" s="1">
        <v>0.00898824786591219</v>
      </c>
      <c r="H581" s="1" t="e">
        <v>#N/A</v>
      </c>
      <c r="I581" s="1">
        <v>0.0146688248239979</v>
      </c>
      <c r="J581" s="1">
        <v>0.957548639678547</v>
      </c>
      <c r="K581" s="1">
        <v>0.0252712512002189</v>
      </c>
      <c r="L581" s="1">
        <v>0.998483209252277</v>
      </c>
      <c r="M581" s="1" t="e">
        <v>#N/A</v>
      </c>
      <c r="N581" s="1">
        <v>0.188548975603273</v>
      </c>
      <c r="O581" s="1">
        <v>66224.7499109613</v>
      </c>
      <c r="P581" s="15">
        <v>0.243477679693908</v>
      </c>
      <c r="Q581" s="1">
        <v>0.152480856723276</v>
      </c>
      <c r="R581" s="1">
        <v>0.604041463582816</v>
      </c>
      <c r="S581" s="1">
        <v>11.9861291140227</v>
      </c>
      <c r="T581" s="1">
        <v>89671.6169308418</v>
      </c>
      <c r="U581" s="15">
        <v>97.2208931272183</v>
      </c>
      <c r="V581" s="1">
        <v>233304.863804037</v>
      </c>
      <c r="W581" s="15">
        <v>0.578364683685242</v>
      </c>
      <c r="X581" s="1">
        <v>0.082766749254774</v>
      </c>
      <c r="Y581" s="1">
        <v>0.338868567059984</v>
      </c>
      <c r="Z581" s="1">
        <v>0.421635316314758</v>
      </c>
      <c r="AA581" s="1">
        <v>233.304863804037</v>
      </c>
      <c r="AB581" s="1">
        <v>4833.18298113419</v>
      </c>
      <c r="AC581" s="15">
        <v>382.802863912651</v>
      </c>
      <c r="AD581" s="15">
        <v>159862.416701543</v>
      </c>
      <c r="AE581" s="15" t="e">
        <v>#N/A</v>
      </c>
      <c r="AF581" s="1">
        <v>38915.853386612</v>
      </c>
      <c r="AG581" s="15">
        <v>57931.8676284447</v>
      </c>
      <c r="AH581" s="15">
        <v>22.5382875824882</v>
      </c>
      <c r="AI581" s="1">
        <v>20.0850390987719</v>
      </c>
      <c r="AJ581" s="1">
        <v>20.8393590981123</v>
      </c>
      <c r="AK581" s="1">
        <v>0.681461113423344</v>
      </c>
      <c r="AL581" s="1">
        <v>0.627888163406433</v>
      </c>
      <c r="AM581" s="1">
        <v>0.657509790916347</v>
      </c>
      <c r="AN581" s="1">
        <v>0.0</v>
      </c>
      <c r="AO581" s="15">
        <v>0.743938664554181</v>
      </c>
      <c r="AP581" s="1">
        <v>2495.41681756055</v>
      </c>
      <c r="AQ581" s="15">
        <v>4789.697313013</v>
      </c>
      <c r="AR581" s="15">
        <v>10979.1132166434</v>
      </c>
      <c r="AS581" s="15">
        <v>922.093947095084</v>
      </c>
      <c r="AT581" s="1">
        <v>560.226034601314</v>
      </c>
      <c r="AU581" s="1">
        <v>19746.5473289134</v>
      </c>
      <c r="AV581" s="15">
        <v>12018.4880534068</v>
      </c>
      <c r="AW581" s="15">
        <v>0.583168513270369</v>
      </c>
      <c r="AX581" s="1">
        <v>4338.86107270119</v>
      </c>
      <c r="AY581" s="15">
        <v>0.212113621246002</v>
      </c>
      <c r="AZ581" s="1">
        <v>1343.48709495633</v>
      </c>
      <c r="BA581" s="15">
        <v>0.062260405635855</v>
      </c>
      <c r="BB581" s="1">
        <v>2953.6999525439</v>
      </c>
      <c r="BC581" s="15">
        <v>0.14245745985127</v>
      </c>
      <c r="BD581" s="1">
        <v>20654.5361736083</v>
      </c>
      <c r="BE581" s="15">
        <v>0.544440393693487</v>
      </c>
      <c r="BF581" s="1">
        <v>0.247061367715333</v>
      </c>
      <c r="BG581" s="1">
        <v>0.141522942525491</v>
      </c>
      <c r="BH581" s="1">
        <v>0.044674823230389</v>
      </c>
      <c r="BI581" s="1">
        <v>0.0223004728352989</v>
      </c>
    </row>
    <row r="582" ht="15.75" customHeight="1">
      <c r="A582" s="1" t="s">
        <v>1817</v>
      </c>
      <c r="B582" s="1" t="s">
        <v>1320</v>
      </c>
      <c r="C582" s="1">
        <v>133.95</v>
      </c>
      <c r="D582" s="1">
        <v>8.74990212034314</v>
      </c>
      <c r="E582" s="1">
        <v>1004.0913621</v>
      </c>
      <c r="F582" s="1" t="e">
        <v>#N/A</v>
      </c>
      <c r="G582" s="1">
        <v>0.014388781445167</v>
      </c>
      <c r="H582" s="1" t="e">
        <v>#N/A</v>
      </c>
      <c r="I582" s="1">
        <v>0.0248826602520329</v>
      </c>
      <c r="J582" s="1">
        <v>0.935034276325347</v>
      </c>
      <c r="K582" s="1">
        <v>0.0335976204467993</v>
      </c>
      <c r="L582" s="1">
        <v>0.669880131077728</v>
      </c>
      <c r="M582" s="1">
        <v>0.0131623427091354</v>
      </c>
      <c r="N582" s="1">
        <v>0.164397134196036</v>
      </c>
      <c r="O582" s="1">
        <v>65050.9074802132</v>
      </c>
      <c r="P582" s="15">
        <v>0.184530540112448</v>
      </c>
      <c r="Q582" s="1">
        <v>0.151276386721082</v>
      </c>
      <c r="R582" s="1">
        <v>0.66419307316647</v>
      </c>
      <c r="S582" s="1">
        <v>12.3005328129214</v>
      </c>
      <c r="T582" s="1">
        <v>82824.5454044095</v>
      </c>
      <c r="U582" s="15">
        <v>99.2561142810741</v>
      </c>
      <c r="V582" s="1">
        <v>308731.979679282</v>
      </c>
      <c r="W582" s="15">
        <v>0.735267216626909</v>
      </c>
      <c r="X582" s="1">
        <v>0.085389554116514</v>
      </c>
      <c r="Y582" s="1">
        <v>0.179343229256577</v>
      </c>
      <c r="Z582" s="1">
        <v>0.264732783373091</v>
      </c>
      <c r="AA582" s="1">
        <v>308.731979679282</v>
      </c>
      <c r="AB582" s="1">
        <v>7600.31331615018</v>
      </c>
      <c r="AC582" s="15">
        <v>588.100808142586</v>
      </c>
      <c r="AD582" s="1">
        <v>210362.218689739</v>
      </c>
      <c r="AE582" s="15" t="e">
        <v>#N/A</v>
      </c>
      <c r="AF582" s="1">
        <v>42007.9976385134</v>
      </c>
      <c r="AG582" s="15">
        <v>65750.8931239388</v>
      </c>
      <c r="AH582" s="15">
        <v>31.4732264031935</v>
      </c>
      <c r="AI582" s="1">
        <v>21.085805324069</v>
      </c>
      <c r="AJ582" s="1">
        <v>23.6626808208439</v>
      </c>
      <c r="AK582" s="1">
        <v>0.996587189558296</v>
      </c>
      <c r="AL582" s="1">
        <v>0.729094144988159</v>
      </c>
      <c r="AM582" s="1">
        <v>0.850530825691172</v>
      </c>
      <c r="AN582" s="1">
        <v>607.611975392374</v>
      </c>
      <c r="AO582" s="15">
        <v>1.09160587738418</v>
      </c>
      <c r="AP582" s="1">
        <v>2338.23650378757</v>
      </c>
      <c r="AQ582" s="15">
        <v>3718.78003032569</v>
      </c>
      <c r="AR582" s="15">
        <v>9546.34502477212</v>
      </c>
      <c r="AS582" s="15">
        <v>1120.43707770484</v>
      </c>
      <c r="AT582" s="1">
        <v>546.50592387563</v>
      </c>
      <c r="AU582" s="1">
        <v>17270.3045604659</v>
      </c>
      <c r="AV582" s="15">
        <v>9423.61996867183</v>
      </c>
      <c r="AW582" s="15">
        <v>0.501745938645388</v>
      </c>
      <c r="AX582" s="1">
        <v>6868.88917931364</v>
      </c>
      <c r="AY582" s="15">
        <v>0.345400047002696</v>
      </c>
      <c r="AZ582" s="1">
        <v>1377.09982582741</v>
      </c>
      <c r="BA582" s="1">
        <v>0.0699221257311509</v>
      </c>
      <c r="BB582" s="1">
        <v>1580.70201619795</v>
      </c>
      <c r="BC582" s="15">
        <v>0.082931888632512</v>
      </c>
      <c r="BD582" s="1">
        <v>19250.3109900108</v>
      </c>
      <c r="BE582" s="15">
        <v>0.529091376801936</v>
      </c>
      <c r="BF582" s="1">
        <v>0.250219322012547</v>
      </c>
      <c r="BG582" s="1">
        <v>0.154954191601252</v>
      </c>
      <c r="BH582" s="1">
        <v>0.0471425710560004</v>
      </c>
      <c r="BI582" s="1">
        <v>0.018592538528265</v>
      </c>
    </row>
    <row r="583" ht="15.75" customHeight="1">
      <c r="A583" s="1" t="s">
        <v>1861</v>
      </c>
      <c r="B583" s="1" t="s">
        <v>1323</v>
      </c>
      <c r="C583" s="1">
        <v>61.65</v>
      </c>
      <c r="D583" s="1">
        <v>10.8390377169672</v>
      </c>
      <c r="E583" s="1">
        <v>613.68419955</v>
      </c>
      <c r="F583" s="1" t="e">
        <v>#N/A</v>
      </c>
      <c r="G583" s="1" t="e">
        <v>#N/A</v>
      </c>
      <c r="H583" s="1" t="e">
        <v>#N/A</v>
      </c>
      <c r="I583" s="1">
        <v>0.0318608060548651</v>
      </c>
      <c r="J583" s="1">
        <v>0.939484255316555</v>
      </c>
      <c r="K583" s="1">
        <v>0.0281478173503521</v>
      </c>
      <c r="L583" s="1">
        <v>0.374853525450641</v>
      </c>
      <c r="M583" s="1" t="e">
        <v>#N/A</v>
      </c>
      <c r="N583" s="1">
        <v>0.139165444000541</v>
      </c>
      <c r="O583" s="1">
        <v>66117.1112640959</v>
      </c>
      <c r="P583" s="15">
        <v>0.21819057146069</v>
      </c>
      <c r="Q583" s="1">
        <v>0.194140348927081</v>
      </c>
      <c r="R583" s="1">
        <v>0.587669079612229</v>
      </c>
      <c r="S583" s="1">
        <v>7.5142359469975</v>
      </c>
      <c r="T583" s="1">
        <v>88238.7061717311</v>
      </c>
      <c r="U583" s="15">
        <v>94.0769499673311</v>
      </c>
      <c r="V583" s="1">
        <v>294968.037522777</v>
      </c>
      <c r="W583" s="15">
        <v>0.794632024015291</v>
      </c>
      <c r="X583" s="1">
        <v>0.0497874999269957</v>
      </c>
      <c r="Y583" s="1">
        <v>0.155580476057713</v>
      </c>
      <c r="Z583" s="1">
        <v>0.205367975984709</v>
      </c>
      <c r="AA583" s="1">
        <v>294.968037522777</v>
      </c>
      <c r="AB583" s="1">
        <v>7653.56188646229</v>
      </c>
      <c r="AC583" s="15">
        <v>630.792249146803</v>
      </c>
      <c r="AD583" s="1">
        <v>223601.612833816</v>
      </c>
      <c r="AE583" s="15" t="e">
        <v>#N/A</v>
      </c>
      <c r="AF583" s="1">
        <v>45945.6582138345</v>
      </c>
      <c r="AG583" s="15">
        <v>74806.9851252091</v>
      </c>
      <c r="AH583" s="15">
        <v>36.2621498501349</v>
      </c>
      <c r="AI583" s="1">
        <v>20.8816516382283</v>
      </c>
      <c r="AJ583" s="1">
        <v>24.3123023492655</v>
      </c>
      <c r="AK583" s="1">
        <v>1.75218088527777</v>
      </c>
      <c r="AL583" s="1">
        <v>1.16747537932757</v>
      </c>
      <c r="AM583" s="1">
        <v>1.51041103594237</v>
      </c>
      <c r="AN583" s="1">
        <v>2435.27686079563</v>
      </c>
      <c r="AO583" s="15">
        <v>1.30044035527997</v>
      </c>
      <c r="AP583" s="1">
        <v>2523.4943838143</v>
      </c>
      <c r="AQ583" s="15">
        <v>3553.69411107401</v>
      </c>
      <c r="AR583" s="15">
        <v>9399.83926868238</v>
      </c>
      <c r="AS583" s="15">
        <v>1048.43654516736</v>
      </c>
      <c r="AT583" s="1">
        <v>700.813784704521</v>
      </c>
      <c r="AU583" s="1">
        <v>17226.2780934426</v>
      </c>
      <c r="AV583" s="15">
        <v>8977.15787660875</v>
      </c>
      <c r="AW583" s="15">
        <v>0.449049950441854</v>
      </c>
      <c r="AX583" s="1">
        <v>8571.12469805723</v>
      </c>
      <c r="AY583" s="15">
        <v>0.407781077615644</v>
      </c>
      <c r="AZ583" s="1">
        <v>1799.05520706332</v>
      </c>
      <c r="BA583" s="1">
        <v>0.088529210467613</v>
      </c>
      <c r="BB583" s="1">
        <v>1099.99162153594</v>
      </c>
      <c r="BC583" s="15">
        <v>0.0546397614854936</v>
      </c>
      <c r="BD583" s="1">
        <v>20447.3294032652</v>
      </c>
      <c r="BE583" s="15">
        <v>0.527298893183655</v>
      </c>
      <c r="BF583" s="1">
        <v>0.231822843922568</v>
      </c>
      <c r="BG583" s="1">
        <v>0.168161928693607</v>
      </c>
      <c r="BH583" s="1">
        <v>0.0448977858719917</v>
      </c>
      <c r="BI583" s="1">
        <v>0.0278185483281781</v>
      </c>
    </row>
    <row r="584" ht="15.75" customHeight="1">
      <c r="A584" s="1" t="s">
        <v>1557</v>
      </c>
      <c r="B584" s="1" t="s">
        <v>1325</v>
      </c>
      <c r="C584" s="1">
        <v>29.05</v>
      </c>
      <c r="D584" s="1">
        <v>286.414797690255</v>
      </c>
      <c r="E584" s="1">
        <v>7327.21126815</v>
      </c>
      <c r="F584" s="1">
        <v>0.0754000031689324</v>
      </c>
      <c r="G584" s="1">
        <v>0.159180353213152</v>
      </c>
      <c r="H584" s="1">
        <v>0.00218193558458884</v>
      </c>
      <c r="I584" s="1">
        <v>0.0844609789749366</v>
      </c>
      <c r="J584" s="1">
        <v>0.610795971130919</v>
      </c>
      <c r="K584" s="1">
        <v>0.0686037084150873</v>
      </c>
      <c r="L584" s="1">
        <v>0.429302172731677</v>
      </c>
      <c r="M584" s="1">
        <v>0.0751712136095664</v>
      </c>
      <c r="N584" s="1">
        <v>0.157095903425997</v>
      </c>
      <c r="O584" s="1">
        <v>83727.4622051005</v>
      </c>
      <c r="P584" s="15">
        <v>0.210973032251892</v>
      </c>
      <c r="Q584" s="1">
        <v>0.173043145894153</v>
      </c>
      <c r="R584" s="1">
        <v>0.615983821853956</v>
      </c>
      <c r="S584" s="1">
        <v>58.3378542624768</v>
      </c>
      <c r="T584" s="1">
        <v>111172.69374403</v>
      </c>
      <c r="U584" s="15">
        <v>155.856347691895</v>
      </c>
      <c r="V584" s="1">
        <v>313899.162932245</v>
      </c>
      <c r="W584" s="15">
        <v>0.794318292429692</v>
      </c>
      <c r="X584" s="1">
        <v>0.16741649103643</v>
      </c>
      <c r="Y584" s="1">
        <v>0.038265216533878</v>
      </c>
      <c r="Z584" s="1">
        <v>0.205681707570308</v>
      </c>
      <c r="AA584" s="1">
        <v>313.899162932245</v>
      </c>
      <c r="AB584" s="1">
        <v>11402.0747106278</v>
      </c>
      <c r="AC584" s="15">
        <v>1021.84303918541</v>
      </c>
      <c r="AD584" s="1">
        <v>237281.876242456</v>
      </c>
      <c r="AE584" s="15" t="e">
        <v>#N/A</v>
      </c>
      <c r="AF584" s="1">
        <v>55332.1776552965</v>
      </c>
      <c r="AG584" s="15">
        <v>101172.941393499</v>
      </c>
      <c r="AH584" s="15">
        <v>78.0169352216386</v>
      </c>
      <c r="AI584" s="1">
        <v>32.4061096627298</v>
      </c>
      <c r="AJ584" s="1">
        <v>43.5467797945997</v>
      </c>
      <c r="AK584" s="1">
        <v>2.25632539689124</v>
      </c>
      <c r="AL584" s="1">
        <v>1.41767284493687</v>
      </c>
      <c r="AM584" s="1">
        <v>1.73928551050032</v>
      </c>
      <c r="AN584" s="1">
        <v>181.567941514521</v>
      </c>
      <c r="AO584" s="1">
        <v>0.873462320252023</v>
      </c>
      <c r="AP584" s="1">
        <v>1945.66362818954</v>
      </c>
      <c r="AQ584" s="15">
        <v>2851.31819554794</v>
      </c>
      <c r="AR584" s="15">
        <v>9885.22610257526</v>
      </c>
      <c r="AS584" s="15">
        <v>1295.53247867476</v>
      </c>
      <c r="AT584" s="1">
        <v>615.32642440626</v>
      </c>
      <c r="AU584" s="1">
        <v>16593.0668293938</v>
      </c>
      <c r="AV584" s="15">
        <v>4500.45743201825</v>
      </c>
      <c r="AW584" s="15">
        <v>0.272042787034901</v>
      </c>
      <c r="AX584" s="1">
        <v>9968.65515815119</v>
      </c>
      <c r="AY584" s="15">
        <v>0.582220600708933</v>
      </c>
      <c r="AZ584" s="1">
        <v>1558.17300007829</v>
      </c>
      <c r="BA584" s="1">
        <v>0.0956359712279892</v>
      </c>
      <c r="BB584" s="1">
        <v>830.606681039538</v>
      </c>
      <c r="BC584" s="15">
        <v>0.0501006410111909</v>
      </c>
      <c r="BD584" s="1">
        <v>16857.8922712873</v>
      </c>
      <c r="BE584" s="15">
        <v>0.588780263281094</v>
      </c>
      <c r="BF584" s="1">
        <v>0.230997961509205</v>
      </c>
      <c r="BG584" s="1">
        <v>0.131506859571073</v>
      </c>
      <c r="BH584" s="1">
        <v>0.034833393903137</v>
      </c>
      <c r="BI584" s="1">
        <v>0.0138815217354906</v>
      </c>
    </row>
    <row r="585" ht="15.75" customHeight="1">
      <c r="A585" s="1" t="s">
        <v>1900</v>
      </c>
      <c r="B585" s="1" t="s">
        <v>1327</v>
      </c>
      <c r="C585" s="1">
        <v>131.9</v>
      </c>
      <c r="D585" s="1">
        <v>9.55552422856047</v>
      </c>
      <c r="E585" s="1">
        <v>1170.3445676</v>
      </c>
      <c r="F585" s="1">
        <v>0.0145973734590201</v>
      </c>
      <c r="G585" s="1">
        <v>0.0145562975696764</v>
      </c>
      <c r="H585" s="1" t="e">
        <v>#N/A</v>
      </c>
      <c r="I585" s="1">
        <v>0.0268716793665409</v>
      </c>
      <c r="J585" s="1">
        <v>0.928193466192672</v>
      </c>
      <c r="K585" s="1">
        <v>0.0339617672318603</v>
      </c>
      <c r="L585" s="1">
        <v>0.476556716921517</v>
      </c>
      <c r="M585" s="1">
        <v>0.0183560530336717</v>
      </c>
      <c r="N585" s="1">
        <v>0.165607220877964</v>
      </c>
      <c r="O585" s="1">
        <v>65671.4857974861</v>
      </c>
      <c r="P585" s="15">
        <v>0.19694411414456</v>
      </c>
      <c r="Q585" s="1">
        <v>0.180179281104273</v>
      </c>
      <c r="R585" s="1">
        <v>0.622876604751167</v>
      </c>
      <c r="S585" s="1">
        <v>12.3845019114074</v>
      </c>
      <c r="T585" s="1">
        <v>85803.5919275354</v>
      </c>
      <c r="U585" s="15">
        <v>105.716801588225</v>
      </c>
      <c r="V585" s="1">
        <v>305866.54217918</v>
      </c>
      <c r="W585" s="15">
        <v>0.856754637152711</v>
      </c>
      <c r="X585" s="1">
        <v>0.0612539831431744</v>
      </c>
      <c r="Y585" s="1">
        <v>0.0819913797041143</v>
      </c>
      <c r="Z585" s="1">
        <v>0.143245362847289</v>
      </c>
      <c r="AA585" s="1">
        <v>305.86654217918</v>
      </c>
      <c r="AB585" s="1">
        <v>6903.20502496773</v>
      </c>
      <c r="AC585" s="15">
        <v>745.399498704009</v>
      </c>
      <c r="AD585" s="1">
        <v>221159.33443707</v>
      </c>
      <c r="AE585" s="15" t="e">
        <v>#N/A</v>
      </c>
      <c r="AF585" s="1">
        <v>47014.9981201003</v>
      </c>
      <c r="AG585" s="15">
        <v>74162.9584573794</v>
      </c>
      <c r="AH585" s="15">
        <v>31.8249157921361</v>
      </c>
      <c r="AI585" s="1">
        <v>21.1355906186111</v>
      </c>
      <c r="AJ585" s="1">
        <v>23.0760764650547</v>
      </c>
      <c r="AK585" s="1">
        <v>1.63351767678381</v>
      </c>
      <c r="AL585" s="1">
        <v>0.806227107064887</v>
      </c>
      <c r="AM585" s="1">
        <v>1.2152778464138</v>
      </c>
      <c r="AN585" s="1">
        <v>1544.4152948961</v>
      </c>
      <c r="AO585" s="1">
        <v>1.20920790535444</v>
      </c>
      <c r="AP585" s="1">
        <v>2190.43761980034</v>
      </c>
      <c r="AQ585" s="15">
        <v>3317.27606252017</v>
      </c>
      <c r="AR585" s="15">
        <v>9092.33933116092</v>
      </c>
      <c r="AS585" s="15">
        <v>1128.53727702474</v>
      </c>
      <c r="AT585" s="1">
        <v>421.751789314667</v>
      </c>
      <c r="AU585" s="1">
        <v>16150.3420798208</v>
      </c>
      <c r="AV585" s="15">
        <v>7535.39589056543</v>
      </c>
      <c r="AW585" s="15">
        <v>0.429587953747593</v>
      </c>
      <c r="AX585" s="1">
        <v>7591.88235616526</v>
      </c>
      <c r="AY585" s="15">
        <v>0.419218762602523</v>
      </c>
      <c r="AZ585" s="1">
        <v>1524.27678095376</v>
      </c>
      <c r="BA585" s="1">
        <v>0.0857757079692158</v>
      </c>
      <c r="BB585" s="1">
        <v>1164.89806048089</v>
      </c>
      <c r="BC585" s="15">
        <v>0.0654175756749096</v>
      </c>
      <c r="BD585" s="1">
        <v>17816.4530881653</v>
      </c>
      <c r="BE585" s="15">
        <v>0.549461584800058</v>
      </c>
      <c r="BF585" s="1">
        <v>0.230490535937616</v>
      </c>
      <c r="BG585" s="1">
        <v>0.156317693709155</v>
      </c>
      <c r="BH585" s="1">
        <v>0.0457564445924124</v>
      </c>
      <c r="BI585" s="1">
        <v>0.0179737409607584</v>
      </c>
    </row>
    <row r="586" ht="15.75" customHeight="1">
      <c r="A586" s="1" t="s">
        <v>1561</v>
      </c>
      <c r="B586" s="1" t="s">
        <v>1329</v>
      </c>
      <c r="C586" s="1">
        <v>24.55</v>
      </c>
      <c r="D586" s="1">
        <v>204.911418545482</v>
      </c>
      <c r="E586" s="1">
        <v>4463.82809315</v>
      </c>
      <c r="F586" s="1">
        <v>0.0724796412640265</v>
      </c>
      <c r="G586" s="1">
        <v>0.0657388708295547</v>
      </c>
      <c r="H586" s="1">
        <v>0.00354051292780214</v>
      </c>
      <c r="I586" s="1">
        <v>0.058975649146898</v>
      </c>
      <c r="J586" s="1">
        <v>0.744252998498307</v>
      </c>
      <c r="K586" s="1">
        <v>0.057180153286591</v>
      </c>
      <c r="L586" s="1">
        <v>0.216460710801291</v>
      </c>
      <c r="M586" s="1">
        <v>0.0412174272027205</v>
      </c>
      <c r="N586" s="1">
        <v>0.132524552149902</v>
      </c>
      <c r="O586" s="1">
        <v>85639.5288434446</v>
      </c>
      <c r="P586" s="15">
        <v>0.160834565107676</v>
      </c>
      <c r="Q586" s="1">
        <v>0.152716650823112</v>
      </c>
      <c r="R586" s="1">
        <v>0.686448784069213</v>
      </c>
      <c r="S586" s="1">
        <v>33.1452689825405</v>
      </c>
      <c r="T586" s="1">
        <v>114719.764896726</v>
      </c>
      <c r="U586" s="15">
        <v>163.767924095598</v>
      </c>
      <c r="V586" s="1">
        <v>379619.628968328</v>
      </c>
      <c r="W586" s="15">
        <v>0.814307437070466</v>
      </c>
      <c r="X586" s="1">
        <v>0.158261006063226</v>
      </c>
      <c r="Y586" s="1">
        <v>0.0274315568663083</v>
      </c>
      <c r="Z586" s="1">
        <v>0.185692562929534</v>
      </c>
      <c r="AA586" s="1">
        <v>379.619628968328</v>
      </c>
      <c r="AB586" s="1">
        <v>13484.695197463</v>
      </c>
      <c r="AC586" s="15">
        <v>1197.2594290092</v>
      </c>
      <c r="AD586" s="1">
        <v>294724.128748485</v>
      </c>
      <c r="AE586" s="15" t="e">
        <v>#N/A</v>
      </c>
      <c r="AF586" s="1">
        <v>62259.5276105446</v>
      </c>
      <c r="AG586" s="15">
        <v>123831.244096374</v>
      </c>
      <c r="AH586" s="15">
        <v>73.8924727269141</v>
      </c>
      <c r="AI586" s="1">
        <v>33.1050224737117</v>
      </c>
      <c r="AJ586" s="1">
        <v>43.3192341181578</v>
      </c>
      <c r="AK586" s="1">
        <v>2.06524036248941</v>
      </c>
      <c r="AL586" s="1">
        <v>1.22594344715885</v>
      </c>
      <c r="AM586" s="1">
        <v>1.54739531102431</v>
      </c>
      <c r="AN586" s="1">
        <v>116.469521148858</v>
      </c>
      <c r="AO586" s="15">
        <v>0.713780459932598</v>
      </c>
      <c r="AP586" s="1">
        <v>1980.6978849763</v>
      </c>
      <c r="AQ586" s="15">
        <v>2855.3513422838</v>
      </c>
      <c r="AR586" s="15">
        <v>10147.6792452002</v>
      </c>
      <c r="AS586" s="15">
        <v>1328.7705572941</v>
      </c>
      <c r="AT586" s="1">
        <v>574.219522461764</v>
      </c>
      <c r="AU586" s="1">
        <v>16886.7185522162</v>
      </c>
      <c r="AV586" s="15">
        <v>3172.49119530562</v>
      </c>
      <c r="AW586" s="15">
        <v>0.186863290326303</v>
      </c>
      <c r="AX586" s="1">
        <v>11790.9491893532</v>
      </c>
      <c r="AY586" s="15">
        <v>0.684981798882032</v>
      </c>
      <c r="AZ586" s="1">
        <v>1567.49269735734</v>
      </c>
      <c r="BA586" s="1">
        <v>0.0925802442207969</v>
      </c>
      <c r="BB586" s="1">
        <v>602.844464646849</v>
      </c>
      <c r="BC586" s="15">
        <v>0.0355746665904245</v>
      </c>
      <c r="BD586" s="1">
        <v>17133.777546663</v>
      </c>
      <c r="BE586" s="15">
        <v>0.595346253205114</v>
      </c>
      <c r="BF586" s="1">
        <v>0.233945683354575</v>
      </c>
      <c r="BG586" s="1">
        <v>0.122576472545119</v>
      </c>
      <c r="BH586" s="1">
        <v>0.0318505677090415</v>
      </c>
      <c r="BI586" s="1">
        <v>0.0162810231861503</v>
      </c>
    </row>
    <row r="587" ht="15.75" customHeight="1">
      <c r="A587" s="1" t="s">
        <v>1934</v>
      </c>
      <c r="B587" s="1" t="s">
        <v>1331</v>
      </c>
      <c r="C587" s="1">
        <v>29.7</v>
      </c>
      <c r="D587" s="1">
        <v>63.1383337461725</v>
      </c>
      <c r="E587" s="1">
        <v>1592.0152915</v>
      </c>
      <c r="F587" s="1">
        <v>0.0119303225850188</v>
      </c>
      <c r="G587" s="1">
        <v>0.0247612970550995</v>
      </c>
      <c r="H587" s="1" t="e">
        <v>#N/A</v>
      </c>
      <c r="I587" s="1">
        <v>0.0282086857319232</v>
      </c>
      <c r="J587" s="1">
        <v>0.892268401144584</v>
      </c>
      <c r="K587" s="1">
        <v>0.0475642768091691</v>
      </c>
      <c r="L587" s="1">
        <v>0.524151764824094</v>
      </c>
      <c r="M587" s="1">
        <v>0.0138013914656229</v>
      </c>
      <c r="N587" s="1">
        <v>0.153693303242898</v>
      </c>
      <c r="O587" s="1">
        <v>66925.5195670454</v>
      </c>
      <c r="P587" s="15">
        <v>0.194542498708463</v>
      </c>
      <c r="Q587" s="1">
        <v>0.158225858962585</v>
      </c>
      <c r="R587" s="1">
        <v>0.647231642328951</v>
      </c>
      <c r="S587" s="1">
        <v>15.0347617237293</v>
      </c>
      <c r="T587" s="1">
        <v>90405.861003024</v>
      </c>
      <c r="U587" s="15">
        <v>129.391667281143</v>
      </c>
      <c r="V587" s="1">
        <v>289797.949343378</v>
      </c>
      <c r="W587" s="15">
        <v>0.787985677403808</v>
      </c>
      <c r="X587" s="1">
        <v>0.146018527403356</v>
      </c>
      <c r="Y587" s="1">
        <v>0.0659957951928363</v>
      </c>
      <c r="Z587" s="1">
        <v>0.212014322596192</v>
      </c>
      <c r="AA587" s="1">
        <v>289.797949343378</v>
      </c>
      <c r="AB587" s="1">
        <v>8113.42995193837</v>
      </c>
      <c r="AC587" s="15">
        <v>830.867352884343</v>
      </c>
      <c r="AD587" s="1">
        <v>211765.476926379</v>
      </c>
      <c r="AE587" s="15" t="e">
        <v>#N/A</v>
      </c>
      <c r="AF587" s="1">
        <v>45188.0404336315</v>
      </c>
      <c r="AG587" s="15">
        <v>74405.6867265824</v>
      </c>
      <c r="AH587" s="15">
        <v>52.7255152040809</v>
      </c>
      <c r="AI587" s="1">
        <v>25.0136416708792</v>
      </c>
      <c r="AJ587" s="1">
        <v>30.8148689656045</v>
      </c>
      <c r="AK587" s="1">
        <v>1.9462956011186</v>
      </c>
      <c r="AL587" s="1">
        <v>1.08788724388658</v>
      </c>
      <c r="AM587" s="1">
        <v>1.45416221580717</v>
      </c>
      <c r="AN587" s="1">
        <v>370.560099610702</v>
      </c>
      <c r="AO587" s="15">
        <v>0.940379147887668</v>
      </c>
      <c r="AP587" s="1">
        <v>1992.10624573326</v>
      </c>
      <c r="AQ587" s="15">
        <v>2667.03440360767</v>
      </c>
      <c r="AR587" s="15">
        <v>8350.1915521645</v>
      </c>
      <c r="AS587" s="15">
        <v>918.154228985306</v>
      </c>
      <c r="AT587" s="1">
        <v>494.871707392768</v>
      </c>
      <c r="AU587" s="1">
        <v>14422.3581378835</v>
      </c>
      <c r="AV587" s="15">
        <v>6157.43006848465</v>
      </c>
      <c r="AW587" s="15">
        <v>0.391815620139233</v>
      </c>
      <c r="AX587" s="1">
        <v>7606.73112150152</v>
      </c>
      <c r="AY587" s="15">
        <v>0.469715891619045</v>
      </c>
      <c r="AZ587" s="1">
        <v>1129.6257145952</v>
      </c>
      <c r="BA587" s="1">
        <v>0.0699501137402328</v>
      </c>
      <c r="BB587" s="1">
        <v>1077.08397345199</v>
      </c>
      <c r="BC587" s="15">
        <v>0.0685183745063454</v>
      </c>
      <c r="BD587" s="1">
        <v>15970.8708780334</v>
      </c>
      <c r="BE587" s="15">
        <v>0.547609094551774</v>
      </c>
      <c r="BF587" s="1">
        <v>0.240660258344059</v>
      </c>
      <c r="BG587" s="1">
        <v>0.15568286903227</v>
      </c>
      <c r="BH587" s="1">
        <v>0.035597382013028</v>
      </c>
      <c r="BI587" s="1">
        <v>0.0204503960588681</v>
      </c>
    </row>
    <row r="588" ht="15.75" customHeight="1">
      <c r="A588" s="1" t="s">
        <v>1563</v>
      </c>
      <c r="B588" s="1" t="s">
        <v>1333</v>
      </c>
      <c r="C588" s="1">
        <v>13.9</v>
      </c>
      <c r="D588" s="1">
        <v>311.521740219604</v>
      </c>
      <c r="E588" s="1">
        <v>3678.11850095</v>
      </c>
      <c r="F588" s="1">
        <v>0.00536337847717095</v>
      </c>
      <c r="G588" s="1">
        <v>0.363693862657569</v>
      </c>
      <c r="H588" s="1">
        <v>0.00272589623029773</v>
      </c>
      <c r="I588" s="1">
        <v>0.148642820678581</v>
      </c>
      <c r="J588" s="1">
        <v>0.342769463552309</v>
      </c>
      <c r="K588" s="1">
        <v>0.146666461011949</v>
      </c>
      <c r="L588" s="1">
        <v>0.998055846099351</v>
      </c>
      <c r="M588" s="1">
        <v>0.0744954301556414</v>
      </c>
      <c r="N588" s="1">
        <v>0.206912657774195</v>
      </c>
      <c r="O588" s="1">
        <v>72139.0783325308</v>
      </c>
      <c r="P588" s="15">
        <v>0.249007904127957</v>
      </c>
      <c r="Q588" s="1">
        <v>0.180667313279738</v>
      </c>
      <c r="R588" s="1">
        <v>0.570324782592304</v>
      </c>
      <c r="S588" s="1">
        <v>55.586964838295</v>
      </c>
      <c r="T588" s="1">
        <v>96517.4207752985</v>
      </c>
      <c r="U588" s="15">
        <v>86.2582395955121</v>
      </c>
      <c r="V588" s="1">
        <v>171594.275126532</v>
      </c>
      <c r="W588" s="15">
        <v>0.678396400336728</v>
      </c>
      <c r="X588" s="1">
        <v>0.241360730368615</v>
      </c>
      <c r="Y588" s="1">
        <v>0.0802428692946564</v>
      </c>
      <c r="Z588" s="1">
        <v>0.321603599663272</v>
      </c>
      <c r="AA588" s="1">
        <v>171.594275126532</v>
      </c>
      <c r="AB588" s="1">
        <v>6025.34676201322</v>
      </c>
      <c r="AC588" s="15">
        <v>613.912895116561</v>
      </c>
      <c r="AD588" s="1">
        <v>85438.2202178504</v>
      </c>
      <c r="AE588" s="15" t="e">
        <v>#N/A</v>
      </c>
      <c r="AF588" s="1">
        <v>33190.9033847795</v>
      </c>
      <c r="AG588" s="15">
        <v>46395.0770835119</v>
      </c>
      <c r="AH588" s="15">
        <v>58.0303301140656</v>
      </c>
      <c r="AI588" s="1">
        <v>30.4542579427285</v>
      </c>
      <c r="AJ588" s="1">
        <v>38.8628607760795</v>
      </c>
      <c r="AK588" s="1">
        <v>2.26438269153246</v>
      </c>
      <c r="AL588" s="1">
        <v>1.49308624365966</v>
      </c>
      <c r="AM588" s="1">
        <v>1.86174530072667</v>
      </c>
      <c r="AN588" s="1">
        <v>0.426470354229983</v>
      </c>
      <c r="AO588" s="1">
        <v>1.21956853441215</v>
      </c>
      <c r="AP588" s="1">
        <v>3110.74306429899</v>
      </c>
      <c r="AQ588" s="15">
        <v>4222.1564203244</v>
      </c>
      <c r="AR588" s="15">
        <v>10801.9952890963</v>
      </c>
      <c r="AS588" s="15">
        <v>1678.85200351894</v>
      </c>
      <c r="AT588" s="15">
        <v>896.452984630149</v>
      </c>
      <c r="AU588" s="15">
        <v>20710.1997618688</v>
      </c>
      <c r="AV588" s="15">
        <v>11581.3503813788</v>
      </c>
      <c r="AW588" s="15">
        <v>0.550697983756519</v>
      </c>
      <c r="AX588" s="1">
        <v>5134.91275643703</v>
      </c>
      <c r="AY588" s="15">
        <v>0.237874855072372</v>
      </c>
      <c r="AZ588" s="1">
        <v>1038.77767039253</v>
      </c>
      <c r="BA588" s="1">
        <v>0.0489352006950654</v>
      </c>
      <c r="BB588" s="1">
        <v>3460.46733560441</v>
      </c>
      <c r="BC588" s="15">
        <v>0.162491960506754</v>
      </c>
      <c r="BD588" s="1">
        <v>21215.5081438128</v>
      </c>
      <c r="BE588" s="15">
        <v>0.557884754061254</v>
      </c>
      <c r="BF588" s="1">
        <v>0.225339725925848</v>
      </c>
      <c r="BG588" s="1">
        <v>0.167392367888503</v>
      </c>
      <c r="BH588" s="1">
        <v>0.0328298441055617</v>
      </c>
      <c r="BI588" s="1">
        <v>0.0165533080188339</v>
      </c>
    </row>
    <row r="589" ht="15.75" customHeight="1">
      <c r="A589" s="1" t="s">
        <v>1565</v>
      </c>
      <c r="B589" s="1" t="s">
        <v>1335</v>
      </c>
      <c r="C589" s="1">
        <v>13.45</v>
      </c>
      <c r="D589" s="1">
        <v>177.115560447246</v>
      </c>
      <c r="E589" s="1">
        <v>1783.876252</v>
      </c>
      <c r="F589" s="1">
        <v>0.0327283466276621</v>
      </c>
      <c r="G589" s="1">
        <v>0.1078949891263</v>
      </c>
      <c r="H589" s="1" t="e">
        <v>#N/A</v>
      </c>
      <c r="I589" s="1">
        <v>0.0918791081430748</v>
      </c>
      <c r="J589" s="1">
        <v>0.69407099868446</v>
      </c>
      <c r="K589" s="1">
        <v>0.0742218398444049</v>
      </c>
      <c r="L589" s="1">
        <v>0.652284164401876</v>
      </c>
      <c r="M589" s="1">
        <v>0.0410817676764469</v>
      </c>
      <c r="N589" s="1">
        <v>0.177818040536287</v>
      </c>
      <c r="O589" s="1">
        <v>76600.1290188671</v>
      </c>
      <c r="P589" s="15">
        <v>0.203768576383701</v>
      </c>
      <c r="Q589" s="1">
        <v>0.125420680781111</v>
      </c>
      <c r="R589" s="1">
        <v>0.670810742835188</v>
      </c>
      <c r="S589" s="1">
        <v>19.1679668341507</v>
      </c>
      <c r="T589" s="1">
        <v>96841.4255860802</v>
      </c>
      <c r="U589" s="15">
        <v>112.176854887737</v>
      </c>
      <c r="V589" s="1">
        <v>305616.068485002</v>
      </c>
      <c r="W589" s="15">
        <v>0.715479565507514</v>
      </c>
      <c r="X589" s="1">
        <v>0.244675895567905</v>
      </c>
      <c r="Y589" s="1">
        <v>0.0398445389245814</v>
      </c>
      <c r="Z589" s="1">
        <v>0.284520434492486</v>
      </c>
      <c r="AA589" s="1">
        <v>305.616068485002</v>
      </c>
      <c r="AB589" s="1">
        <v>10753.6735961884</v>
      </c>
      <c r="AC589" s="15">
        <v>969.182191063778</v>
      </c>
      <c r="AD589" s="1">
        <v>204341.13979087</v>
      </c>
      <c r="AE589" s="15" t="e">
        <v>#N/A</v>
      </c>
      <c r="AF589" s="1">
        <v>44442.0273587696</v>
      </c>
      <c r="AG589" s="15">
        <v>70172.7683321399</v>
      </c>
      <c r="AH589" s="15">
        <v>67.1673902697508</v>
      </c>
      <c r="AI589" s="1">
        <v>31.2639373900559</v>
      </c>
      <c r="AJ589" s="1">
        <v>42.1125428921006</v>
      </c>
      <c r="AK589" s="1">
        <v>2.18470631121166</v>
      </c>
      <c r="AL589" s="1">
        <v>1.31066330112875</v>
      </c>
      <c r="AM589" s="1">
        <v>1.80796294673756</v>
      </c>
      <c r="AN589" s="1">
        <v>11.0061311584746</v>
      </c>
      <c r="AO589" s="15">
        <v>1.00822934454529</v>
      </c>
      <c r="AP589" s="1">
        <v>2327.51779970442</v>
      </c>
      <c r="AQ589" s="15">
        <v>2902.3230121458</v>
      </c>
      <c r="AR589" s="15">
        <v>10098.0319449311</v>
      </c>
      <c r="AS589" s="15">
        <v>1342.97366721153</v>
      </c>
      <c r="AT589" s="1">
        <v>577.757500468143</v>
      </c>
      <c r="AU589" s="1">
        <v>17248.603924461</v>
      </c>
      <c r="AV589" s="15">
        <v>6031.92358983682</v>
      </c>
      <c r="AW589" s="15">
        <v>0.328149401127496</v>
      </c>
      <c r="AX589" s="1">
        <v>9693.232890409</v>
      </c>
      <c r="AY589" s="15">
        <v>0.521652411101461</v>
      </c>
      <c r="AZ589" s="1">
        <v>1442.83649437552</v>
      </c>
      <c r="BA589" s="1">
        <v>0.0773180579758231</v>
      </c>
      <c r="BB589" s="1">
        <v>1354.41565053056</v>
      </c>
      <c r="BC589" s="15">
        <v>0.0728801297902336</v>
      </c>
      <c r="BD589" s="1">
        <v>18522.4086251519</v>
      </c>
      <c r="BE589" s="15">
        <v>0.562656769371636</v>
      </c>
      <c r="BF589" s="1">
        <v>0.232157577073552</v>
      </c>
      <c r="BG589" s="1">
        <v>0.156523749657952</v>
      </c>
      <c r="BH589" s="1">
        <v>0.0290865588491227</v>
      </c>
      <c r="BI589" s="1">
        <v>0.0195753450477379</v>
      </c>
    </row>
    <row r="590" ht="15.75" customHeight="1">
      <c r="A590" s="1" t="s">
        <v>1566</v>
      </c>
      <c r="B590" s="1" t="s">
        <v>1337</v>
      </c>
      <c r="C590" s="1">
        <v>67.05</v>
      </c>
      <c r="D590" s="1">
        <v>29.8088954472057</v>
      </c>
      <c r="E590" s="1">
        <v>1628.65345115</v>
      </c>
      <c r="F590" s="1">
        <v>0.00616127219360466</v>
      </c>
      <c r="G590" s="1">
        <v>0.0500832411611243</v>
      </c>
      <c r="H590" s="1" t="e">
        <v>#N/A</v>
      </c>
      <c r="I590" s="1">
        <v>0.118090102674473</v>
      </c>
      <c r="J590" s="1">
        <v>0.75283023427776</v>
      </c>
      <c r="K590" s="1">
        <v>0.0781933418529669</v>
      </c>
      <c r="L590" s="1">
        <v>0.78078853969405</v>
      </c>
      <c r="M590" s="1">
        <v>0.0304040622299317</v>
      </c>
      <c r="N590" s="1">
        <v>0.174370032683215</v>
      </c>
      <c r="O590" s="1">
        <v>68848.2641218859</v>
      </c>
      <c r="P590" s="15">
        <v>0.198654882170778</v>
      </c>
      <c r="Q590" s="1">
        <v>0.13782298330672</v>
      </c>
      <c r="R590" s="1">
        <v>0.663522134522502</v>
      </c>
      <c r="S590" s="1">
        <v>16.0716405651092</v>
      </c>
      <c r="T590" s="1">
        <v>91674.9990699748</v>
      </c>
      <c r="U590" s="15">
        <v>123.198280168404</v>
      </c>
      <c r="V590" s="1">
        <v>279321.121186819</v>
      </c>
      <c r="W590" s="15">
        <v>0.709942727589209</v>
      </c>
      <c r="X590" s="1">
        <v>0.17647218810659</v>
      </c>
      <c r="Y590" s="1">
        <v>0.113585084304201</v>
      </c>
      <c r="Z590" s="1">
        <v>0.290057272410791</v>
      </c>
      <c r="AA590" s="1">
        <v>279.321121186819</v>
      </c>
      <c r="AB590" s="1">
        <v>7705.97360115998</v>
      </c>
      <c r="AC590" s="15">
        <v>667.123219634483</v>
      </c>
      <c r="AD590" s="1">
        <v>195056.881214813</v>
      </c>
      <c r="AE590" s="15" t="e">
        <v>#N/A</v>
      </c>
      <c r="AF590" s="1">
        <v>40297.9484668825</v>
      </c>
      <c r="AG590" s="15">
        <v>64659.2792544866</v>
      </c>
      <c r="AH590" s="15">
        <v>39.4772876506373</v>
      </c>
      <c r="AI590" s="1">
        <v>23.3519078924965</v>
      </c>
      <c r="AJ590" s="1">
        <v>27.5610784532463</v>
      </c>
      <c r="AK590" s="1">
        <v>2.00339036737288</v>
      </c>
      <c r="AL590" s="1">
        <v>1.13990634239028</v>
      </c>
      <c r="AM590" s="1">
        <v>1.66658828181848</v>
      </c>
      <c r="AN590" s="1">
        <v>826.08485466936</v>
      </c>
      <c r="AO590" s="15">
        <v>1.08436197530615</v>
      </c>
      <c r="AP590" s="1">
        <v>1952.83954346103</v>
      </c>
      <c r="AQ590" s="15">
        <v>3147.74212701916</v>
      </c>
      <c r="AR590" s="15">
        <v>9216.21180393002</v>
      </c>
      <c r="AS590" s="15">
        <v>1148.94327990937</v>
      </c>
      <c r="AT590" s="1">
        <v>519.375977377334</v>
      </c>
      <c r="AU590" s="1">
        <v>15985.1127316969</v>
      </c>
      <c r="AV590" s="15">
        <v>7854.96095369723</v>
      </c>
      <c r="AW590" s="15">
        <v>0.453330043340527</v>
      </c>
      <c r="AX590" s="1">
        <v>6881.63619852775</v>
      </c>
      <c r="AY590" s="15">
        <v>0.388401221532072</v>
      </c>
      <c r="AZ590" s="1">
        <v>1139.13839579723</v>
      </c>
      <c r="BA590" s="1">
        <v>0.0647618191185704</v>
      </c>
      <c r="BB590" s="1">
        <v>1635.64161343232</v>
      </c>
      <c r="BC590" s="15">
        <v>0.0935069160063577</v>
      </c>
      <c r="BD590" s="1">
        <v>17511.3771614545</v>
      </c>
      <c r="BE590" s="15">
        <v>0.553201302840333</v>
      </c>
      <c r="BF590" s="1">
        <v>0.229651977457174</v>
      </c>
      <c r="BG590" s="1">
        <v>0.158157730277182</v>
      </c>
      <c r="BH590" s="1">
        <v>0.0382427600067168</v>
      </c>
      <c r="BI590" s="1">
        <v>0.0207462294185948</v>
      </c>
    </row>
    <row r="591" ht="15.75" customHeight="1">
      <c r="A591" s="1" t="s">
        <v>1729</v>
      </c>
      <c r="B591" s="1" t="s">
        <v>1339</v>
      </c>
      <c r="C591" s="1">
        <v>74.15</v>
      </c>
      <c r="D591" s="1">
        <v>13.9555324293192</v>
      </c>
      <c r="E591" s="1">
        <v>961.13547905</v>
      </c>
      <c r="F591" s="1">
        <v>0.00728495765183566</v>
      </c>
      <c r="G591" s="1">
        <v>0.0148525756404632</v>
      </c>
      <c r="H591" s="1" t="e">
        <v>#N/A</v>
      </c>
      <c r="I591" s="1">
        <v>0.0295657032086122</v>
      </c>
      <c r="J591" s="1">
        <v>0.926193563385649</v>
      </c>
      <c r="K591" s="1">
        <v>0.0342625156833261</v>
      </c>
      <c r="L591" s="1">
        <v>0.505360587945435</v>
      </c>
      <c r="M591" s="1" t="e">
        <v>#N/A</v>
      </c>
      <c r="N591" s="1">
        <v>0.15974166941926</v>
      </c>
      <c r="O591" s="1">
        <v>63571.1963218245</v>
      </c>
      <c r="P591" s="15">
        <v>0.238559069845197</v>
      </c>
      <c r="Q591" s="1">
        <v>0.172510493851216</v>
      </c>
      <c r="R591" s="1">
        <v>0.588930436303587</v>
      </c>
      <c r="S591" s="1">
        <v>11.191779808508</v>
      </c>
      <c r="T591" s="1">
        <v>82605.1491163575</v>
      </c>
      <c r="U591" s="15">
        <v>96.1346470782608</v>
      </c>
      <c r="V591" s="1">
        <v>311805.438080608</v>
      </c>
      <c r="W591" s="15">
        <v>0.807190651631143</v>
      </c>
      <c r="X591" s="1">
        <v>0.0764841693336646</v>
      </c>
      <c r="Y591" s="1">
        <v>0.116325179035192</v>
      </c>
      <c r="Z591" s="1">
        <v>0.192809348368857</v>
      </c>
      <c r="AA591" s="1">
        <v>311.805438080608</v>
      </c>
      <c r="AB591" s="1">
        <v>7686.51544036455</v>
      </c>
      <c r="AC591" s="15">
        <v>748.37662606208</v>
      </c>
      <c r="AD591" s="1">
        <v>225303.480245927</v>
      </c>
      <c r="AE591" s="15" t="e">
        <v>#N/A</v>
      </c>
      <c r="AF591" s="1">
        <v>44075.9704077504</v>
      </c>
      <c r="AG591" s="15">
        <v>71195.0888312215</v>
      </c>
      <c r="AH591" s="15">
        <v>38.7431116916013</v>
      </c>
      <c r="AI591" s="1">
        <v>21.452174321852</v>
      </c>
      <c r="AJ591" s="1">
        <v>23.1839605685449</v>
      </c>
      <c r="AK591" s="1">
        <v>1.83462568819059</v>
      </c>
      <c r="AL591" s="1">
        <v>1.1566331484775</v>
      </c>
      <c r="AM591" s="1">
        <v>1.47875084987971</v>
      </c>
      <c r="AN591" s="1">
        <v>1366.24864092827</v>
      </c>
      <c r="AO591" s="15">
        <v>1.16075790764244</v>
      </c>
      <c r="AP591" s="1">
        <v>2323.18996922997</v>
      </c>
      <c r="AQ591" s="15">
        <v>3321.00792351871</v>
      </c>
      <c r="AR591" s="15">
        <v>9020.49920378496</v>
      </c>
      <c r="AS591" s="15">
        <v>1020.61057507687</v>
      </c>
      <c r="AT591" s="1">
        <v>543.50720099973</v>
      </c>
      <c r="AU591" s="1">
        <v>16228.8148726102</v>
      </c>
      <c r="AV591" s="15">
        <v>7975.69774077811</v>
      </c>
      <c r="AW591" s="15">
        <v>0.435047173906542</v>
      </c>
      <c r="AX591" s="1">
        <v>8091.35631686088</v>
      </c>
      <c r="AY591" s="15">
        <v>0.41669557723905</v>
      </c>
      <c r="AZ591" s="1">
        <v>1454.6034877207</v>
      </c>
      <c r="BA591" s="1">
        <v>0.0776621165907649</v>
      </c>
      <c r="BB591" s="1">
        <v>1324.47213287608</v>
      </c>
      <c r="BC591" s="15">
        <v>0.0705951322550765</v>
      </c>
      <c r="BD591" s="1">
        <v>18846.1296782358</v>
      </c>
      <c r="BE591" s="15">
        <v>0.534885331431286</v>
      </c>
      <c r="BF591" s="1">
        <v>0.236361418804239</v>
      </c>
      <c r="BG591" s="1">
        <v>0.164598676021673</v>
      </c>
      <c r="BH591" s="1">
        <v>0.0460090195765417</v>
      </c>
      <c r="BI591" s="1">
        <v>0.0181455541662601</v>
      </c>
    </row>
    <row r="592" ht="15.75" customHeight="1">
      <c r="A592" s="1" t="s">
        <v>1569</v>
      </c>
      <c r="B592" s="1" t="s">
        <v>1341</v>
      </c>
      <c r="C592" s="1">
        <v>28.3</v>
      </c>
      <c r="D592" s="1">
        <v>201.342071624253</v>
      </c>
      <c r="E592" s="1">
        <v>5255.31070895</v>
      </c>
      <c r="F592" s="1">
        <v>0.0333317792745711</v>
      </c>
      <c r="G592" s="1">
        <v>0.111361841117348</v>
      </c>
      <c r="H592" s="1">
        <v>0.00188121914694323</v>
      </c>
      <c r="I592" s="1">
        <v>0.0926947691886996</v>
      </c>
      <c r="J592" s="1">
        <v>0.682816918025711</v>
      </c>
      <c r="K592" s="1">
        <v>0.0782902159300379</v>
      </c>
      <c r="L592" s="1">
        <v>0.585823998984639</v>
      </c>
      <c r="M592" s="1">
        <v>0.0526416449480665</v>
      </c>
      <c r="N592" s="1">
        <v>0.173023152478243</v>
      </c>
      <c r="O592" s="1">
        <v>78967.2328989335</v>
      </c>
      <c r="P592" s="15">
        <v>0.190765305267597</v>
      </c>
      <c r="Q592" s="1">
        <v>0.154855828991941</v>
      </c>
      <c r="R592" s="1">
        <v>0.654378865740462</v>
      </c>
      <c r="S592" s="1">
        <v>38.572524833349</v>
      </c>
      <c r="T592" s="1">
        <v>108256.264381975</v>
      </c>
      <c r="U592" s="15">
        <v>153.533217176388</v>
      </c>
      <c r="V592" s="1">
        <v>303757.930578941</v>
      </c>
      <c r="W592" s="15">
        <v>0.778394646567285</v>
      </c>
      <c r="X592" s="1">
        <v>0.18009435608354</v>
      </c>
      <c r="Y592" s="1">
        <v>0.0415109973491751</v>
      </c>
      <c r="Z592" s="1">
        <v>0.221605353432715</v>
      </c>
      <c r="AA592" s="1">
        <v>303.757930578941</v>
      </c>
      <c r="AB592" s="1">
        <v>9848.56041182406</v>
      </c>
      <c r="AC592" s="15">
        <v>999.108711509288</v>
      </c>
      <c r="AD592" s="1">
        <v>205595.125808222</v>
      </c>
      <c r="AE592" s="15" t="e">
        <v>#N/A</v>
      </c>
      <c r="AF592" s="1">
        <v>46112.7094587349</v>
      </c>
      <c r="AG592" s="15">
        <v>73528.4215138562</v>
      </c>
      <c r="AH592" s="15">
        <v>64.3798501673809</v>
      </c>
      <c r="AI592" s="1">
        <v>28.7701861820198</v>
      </c>
      <c r="AJ592" s="1">
        <v>38.2735037645308</v>
      </c>
      <c r="AK592" s="1">
        <v>2.25823403142183</v>
      </c>
      <c r="AL592" s="1">
        <v>1.56127718293492</v>
      </c>
      <c r="AM592" s="1">
        <v>1.93178564137355</v>
      </c>
      <c r="AN592" s="1">
        <v>143.264205333813</v>
      </c>
      <c r="AO592" s="1">
        <v>0.905199367405776</v>
      </c>
      <c r="AP592" s="1">
        <v>1931.92492057782</v>
      </c>
      <c r="AQ592" s="15">
        <v>2634.18091910799</v>
      </c>
      <c r="AR592" s="15">
        <v>9802.71271073767</v>
      </c>
      <c r="AS592" s="15">
        <v>1226.51546730105</v>
      </c>
      <c r="AT592" s="15">
        <v>506.779971537043</v>
      </c>
      <c r="AU592" s="1">
        <v>16102.1139892616</v>
      </c>
      <c r="AV592" s="15">
        <v>5238.45715710172</v>
      </c>
      <c r="AW592" s="15">
        <v>0.322468222682726</v>
      </c>
      <c r="AX592" s="1">
        <v>8691.71607334302</v>
      </c>
      <c r="AY592" s="15">
        <v>0.513242866411238</v>
      </c>
      <c r="AZ592" s="1">
        <v>1464.79924774989</v>
      </c>
      <c r="BA592" s="1">
        <v>0.0913464889971489</v>
      </c>
      <c r="BB592" s="1">
        <v>1209.0358132695</v>
      </c>
      <c r="BC592" s="15">
        <v>0.0729424219031056</v>
      </c>
      <c r="BD592" s="1">
        <v>16604.0082914641</v>
      </c>
      <c r="BE592" s="15">
        <v>0.591642875856214</v>
      </c>
      <c r="BF592" s="1">
        <v>0.242278088493502</v>
      </c>
      <c r="BG592" s="1">
        <v>0.120701949786586</v>
      </c>
      <c r="BH592" s="1">
        <v>0.0301275236123541</v>
      </c>
      <c r="BI592" s="1">
        <v>0.0152495622513439</v>
      </c>
    </row>
    <row r="593" ht="15.75" customHeight="1">
      <c r="A593" s="1" t="s">
        <v>1571</v>
      </c>
      <c r="B593" s="1" t="s">
        <v>1343</v>
      </c>
      <c r="C593" s="1">
        <v>83.6</v>
      </c>
      <c r="D593" s="1">
        <v>24.5047203666405</v>
      </c>
      <c r="E593" s="1">
        <v>1794.54271235</v>
      </c>
      <c r="F593" s="1">
        <v>0.0170259243436117</v>
      </c>
      <c r="G593" s="1">
        <v>0.0298170849312812</v>
      </c>
      <c r="H593" s="1" t="e">
        <v>#N/A</v>
      </c>
      <c r="I593" s="1">
        <v>0.0797466209649269</v>
      </c>
      <c r="J593" s="1">
        <v>0.821312392040462</v>
      </c>
      <c r="K593" s="1">
        <v>0.0593184536024489</v>
      </c>
      <c r="L593" s="1">
        <v>0.653660582687712</v>
      </c>
      <c r="M593" s="1">
        <v>0.0323306186459245</v>
      </c>
      <c r="N593" s="1">
        <v>0.171495419563553</v>
      </c>
      <c r="O593" s="1">
        <v>67242.4519213274</v>
      </c>
      <c r="P593" s="15">
        <v>0.200859615690568</v>
      </c>
      <c r="Q593" s="1">
        <v>0.149427728524953</v>
      </c>
      <c r="R593" s="1">
        <v>0.649712655784478</v>
      </c>
      <c r="S593" s="1">
        <v>16.0002747098167</v>
      </c>
      <c r="T593" s="1">
        <v>89137.7789769802</v>
      </c>
      <c r="U593" s="15">
        <v>123.115884095297</v>
      </c>
      <c r="V593" s="1">
        <v>281538.460786138</v>
      </c>
      <c r="W593" s="15">
        <v>0.7545292595738</v>
      </c>
      <c r="X593" s="1">
        <v>0.172225809983396</v>
      </c>
      <c r="Y593" s="1">
        <v>0.0732449304428042</v>
      </c>
      <c r="Z593" s="1">
        <v>0.2454707404262</v>
      </c>
      <c r="AA593" s="1">
        <v>281.538460786138</v>
      </c>
      <c r="AB593" s="1">
        <v>7701.81565191097</v>
      </c>
      <c r="AC593" s="15">
        <v>741.575630015124</v>
      </c>
      <c r="AD593" s="1">
        <v>198804.668647161</v>
      </c>
      <c r="AE593" s="15" t="e">
        <v>#N/A</v>
      </c>
      <c r="AF593" s="1">
        <v>41301.6213379924</v>
      </c>
      <c r="AG593" s="15">
        <v>66537.7692230718</v>
      </c>
      <c r="AH593" s="15">
        <v>40.1510622635729</v>
      </c>
      <c r="AI593" s="1">
        <v>23.7034987994516</v>
      </c>
      <c r="AJ593" s="1">
        <v>28.4829985061005</v>
      </c>
      <c r="AK593" s="1">
        <v>1.4209894799254</v>
      </c>
      <c r="AL593" s="1">
        <v>0.867671556082158</v>
      </c>
      <c r="AM593" s="1">
        <v>1.24200699814331</v>
      </c>
      <c r="AN593" s="1">
        <v>1215.69312002784</v>
      </c>
      <c r="AO593" s="15">
        <v>1.21158548507279</v>
      </c>
      <c r="AP593" s="1">
        <v>2044.7835550232</v>
      </c>
      <c r="AQ593" s="15">
        <v>2990.18595577091</v>
      </c>
      <c r="AR593" s="15">
        <v>8889.61236348028</v>
      </c>
      <c r="AS593" s="15">
        <v>1082.05730303135</v>
      </c>
      <c r="AT593" s="1">
        <v>446.31012652308</v>
      </c>
      <c r="AU593" s="1">
        <v>15452.9493038288</v>
      </c>
      <c r="AV593" s="15">
        <v>6810.36652911487</v>
      </c>
      <c r="AW593" s="15">
        <v>0.412529026737348</v>
      </c>
      <c r="AX593" s="1">
        <v>7182.18530007119</v>
      </c>
      <c r="AY593" s="15">
        <v>0.430457370480109</v>
      </c>
      <c r="AZ593" s="1">
        <v>1075.47190061666</v>
      </c>
      <c r="BA593" s="1">
        <v>0.0645673716159528</v>
      </c>
      <c r="BB593" s="1">
        <v>1542.00635735128</v>
      </c>
      <c r="BC593" s="15">
        <v>0.0924462311756457</v>
      </c>
      <c r="BD593" s="1">
        <v>16610.030087154</v>
      </c>
      <c r="BE593" s="15">
        <v>0.549985742474773</v>
      </c>
      <c r="BF593" s="1">
        <v>0.233159428914631</v>
      </c>
      <c r="BG593" s="1">
        <v>0.161971420662566</v>
      </c>
      <c r="BH593" s="1">
        <v>0.0364609955362425</v>
      </c>
      <c r="BI593" s="1">
        <v>0.0184224124117879</v>
      </c>
    </row>
    <row r="594" ht="15.75" customHeight="1">
      <c r="A594" s="1" t="s">
        <v>1653</v>
      </c>
      <c r="B594" s="1" t="s">
        <v>1345</v>
      </c>
      <c r="C594" s="1">
        <v>70.95</v>
      </c>
      <c r="D594" s="1">
        <v>14.9353650648719</v>
      </c>
      <c r="E594" s="1">
        <v>716.7651812</v>
      </c>
      <c r="F594" s="1" t="e">
        <v>#N/A</v>
      </c>
      <c r="G594" s="1">
        <v>0.0754137369144021</v>
      </c>
      <c r="H594" s="1" t="e">
        <v>#N/A</v>
      </c>
      <c r="I594" s="1">
        <v>0.0518292210929118</v>
      </c>
      <c r="J594" s="1">
        <v>0.852800461153942</v>
      </c>
      <c r="K594" s="1">
        <v>0.0606522312660544</v>
      </c>
      <c r="L594" s="1">
        <v>0.893280661143382</v>
      </c>
      <c r="M594" s="1">
        <v>0.0364630129649042</v>
      </c>
      <c r="N594" s="1">
        <v>0.184685610805913</v>
      </c>
      <c r="O594" s="1">
        <v>63459.8527171184</v>
      </c>
      <c r="P594" s="15">
        <v>0.197704068988999</v>
      </c>
      <c r="Q594" s="1">
        <v>0.17831648185478</v>
      </c>
      <c r="R594" s="1">
        <v>0.623979449156222</v>
      </c>
      <c r="S594" s="1">
        <v>9.11804035190765</v>
      </c>
      <c r="T594" s="1">
        <v>80962.5599051264</v>
      </c>
      <c r="U594" s="15">
        <v>93.2515184306531</v>
      </c>
      <c r="V594" s="1">
        <v>234428.344048027</v>
      </c>
      <c r="W594" s="15">
        <v>0.708921386720572</v>
      </c>
      <c r="X594" s="1">
        <v>0.122944095594686</v>
      </c>
      <c r="Y594" s="1">
        <v>0.168134517684742</v>
      </c>
      <c r="Z594" s="1">
        <v>0.291078613279428</v>
      </c>
      <c r="AA594" s="1">
        <v>234.428344048027</v>
      </c>
      <c r="AB594" s="1">
        <v>6012.24935729342</v>
      </c>
      <c r="AC594" s="15">
        <v>522.92265909526</v>
      </c>
      <c r="AD594" s="1">
        <v>175182.806635807</v>
      </c>
      <c r="AE594" s="15" t="e">
        <v>#N/A</v>
      </c>
      <c r="AF594" s="1">
        <v>38600.8890460184</v>
      </c>
      <c r="AG594" s="15">
        <v>58779.3475244117</v>
      </c>
      <c r="AH594" s="15">
        <v>32.5454892029169</v>
      </c>
      <c r="AI594" s="1">
        <v>21.4123000952171</v>
      </c>
      <c r="AJ594" s="1">
        <v>24.4257986563197</v>
      </c>
      <c r="AK594" s="1">
        <v>1.90840845713921</v>
      </c>
      <c r="AL594" s="1">
        <v>1.42723885377197</v>
      </c>
      <c r="AM594" s="1">
        <v>1.68024575980162</v>
      </c>
      <c r="AN594" s="1">
        <v>632.667305686919</v>
      </c>
      <c r="AO594" s="1">
        <v>1.09822550864136</v>
      </c>
      <c r="AP594" s="1">
        <v>2639.15588691545</v>
      </c>
      <c r="AQ594" s="15">
        <v>4202.06573365844</v>
      </c>
      <c r="AR594" s="15">
        <v>10600.6334491294</v>
      </c>
      <c r="AS594" s="15">
        <v>1126.60315565005</v>
      </c>
      <c r="AT594" s="15">
        <v>501.992619671632</v>
      </c>
      <c r="AU594" s="1">
        <v>19070.4508450249</v>
      </c>
      <c r="AV594" s="15">
        <v>11507.6114529979</v>
      </c>
      <c r="AW594" s="15">
        <v>0.555506225410773</v>
      </c>
      <c r="AX594" s="1">
        <v>5634.77466420785</v>
      </c>
      <c r="AY594" s="15">
        <v>0.265421219219006</v>
      </c>
      <c r="AZ594" s="1">
        <v>1699.47700944998</v>
      </c>
      <c r="BA594" s="1">
        <v>0.0767301884302735</v>
      </c>
      <c r="BB594" s="1">
        <v>2196.91826901241</v>
      </c>
      <c r="BC594" s="15">
        <v>0.102342366937779</v>
      </c>
      <c r="BD594" s="1">
        <v>21038.7813956681</v>
      </c>
      <c r="BE594" s="15">
        <v>0.511396265736383</v>
      </c>
      <c r="BF594" s="1">
        <v>0.238359684186889</v>
      </c>
      <c r="BG594" s="1">
        <v>0.176483648378836</v>
      </c>
      <c r="BH594" s="1">
        <v>0.0412621280226848</v>
      </c>
      <c r="BI594" s="1">
        <v>0.0324982736752081</v>
      </c>
    </row>
    <row r="595" ht="15.75" customHeight="1">
      <c r="A595" s="1" t="s">
        <v>1390</v>
      </c>
      <c r="B595" s="1" t="s">
        <v>1347</v>
      </c>
      <c r="C595" s="1">
        <v>18.25</v>
      </c>
      <c r="D595" s="1">
        <v>301.24793520999</v>
      </c>
      <c r="E595" s="1">
        <v>4123.33138605</v>
      </c>
      <c r="F595" s="1">
        <v>0.0438045246700789</v>
      </c>
      <c r="G595" s="1">
        <v>0.386872897184894</v>
      </c>
      <c r="H595" s="1">
        <v>0.00171189667558421</v>
      </c>
      <c r="I595" s="1">
        <v>0.132486698099311</v>
      </c>
      <c r="J595" s="1">
        <v>0.324960804748178</v>
      </c>
      <c r="K595" s="1">
        <v>0.113090240971152</v>
      </c>
      <c r="L595" s="1">
        <v>0.876181330627474</v>
      </c>
      <c r="M595" s="1">
        <v>0.101184596245267</v>
      </c>
      <c r="N595" s="1">
        <v>0.194835185155457</v>
      </c>
      <c r="O595" s="1">
        <v>76705.8612605694</v>
      </c>
      <c r="P595" s="15">
        <v>0.228516885632111</v>
      </c>
      <c r="Q595" s="1">
        <v>0.177841969754542</v>
      </c>
      <c r="R595" s="1">
        <v>0.593641144613347</v>
      </c>
      <c r="S595" s="1">
        <v>45.3490581616465</v>
      </c>
      <c r="T595" s="1">
        <v>100891.816309939</v>
      </c>
      <c r="U595" s="15">
        <v>114.766812949469</v>
      </c>
      <c r="V595" s="1">
        <v>251472.287191866</v>
      </c>
      <c r="W595" s="15">
        <v>0.730565741730435</v>
      </c>
      <c r="X595" s="1">
        <v>0.222528041969696</v>
      </c>
      <c r="Y595" s="1">
        <v>0.0469062162998692</v>
      </c>
      <c r="Z595" s="1">
        <v>0.269434258269565</v>
      </c>
      <c r="AA595" s="1">
        <v>251.472287191866</v>
      </c>
      <c r="AB595" s="1">
        <v>8214.93383107609</v>
      </c>
      <c r="AC595" s="15">
        <v>777.98675079886</v>
      </c>
      <c r="AD595" s="1">
        <v>141548.604854063</v>
      </c>
      <c r="AE595" s="15" t="e">
        <v>#N/A</v>
      </c>
      <c r="AF595" s="1">
        <v>40713.3965879842</v>
      </c>
      <c r="AG595" s="15">
        <v>61806.3772865292</v>
      </c>
      <c r="AH595" s="15">
        <v>64.0523761304228</v>
      </c>
      <c r="AI595" s="1">
        <v>28.319718941605</v>
      </c>
      <c r="AJ595" s="1">
        <v>38.9328947143026</v>
      </c>
      <c r="AK595" s="1">
        <v>1.49039121719478</v>
      </c>
      <c r="AL595" s="1">
        <v>0.984759980774438</v>
      </c>
      <c r="AM595" s="1">
        <v>1.25554942843206</v>
      </c>
      <c r="AN595" s="1">
        <v>163.833275269961</v>
      </c>
      <c r="AO595" s="15">
        <v>1.12795972137714</v>
      </c>
      <c r="AP595" s="1">
        <v>2365.39425463043</v>
      </c>
      <c r="AQ595" s="15">
        <v>3397.60025386185</v>
      </c>
      <c r="AR595" s="15">
        <v>10031.5442022051</v>
      </c>
      <c r="AS595" s="15">
        <v>1394.70005247603</v>
      </c>
      <c r="AT595" s="1">
        <v>531.543289466141</v>
      </c>
      <c r="AU595" s="1">
        <v>17720.7820526395</v>
      </c>
      <c r="AV595" s="15">
        <v>7755.37053864774</v>
      </c>
      <c r="AW595" s="15">
        <v>0.42432898283523</v>
      </c>
      <c r="AX595" s="1">
        <v>7365.44572893391</v>
      </c>
      <c r="AY595" s="15">
        <v>0.397215679260432</v>
      </c>
      <c r="AZ595" s="1">
        <v>1262.6384346834</v>
      </c>
      <c r="BA595" s="1">
        <v>0.0704310882398274</v>
      </c>
      <c r="BB595" s="1">
        <v>2013.72886159843</v>
      </c>
      <c r="BC595" s="15">
        <v>0.108024249654105</v>
      </c>
      <c r="BD595" s="1">
        <v>18397.1835638635</v>
      </c>
      <c r="BE595" s="15">
        <v>0.559977511476306</v>
      </c>
      <c r="BF595" s="1">
        <v>0.219290871213532</v>
      </c>
      <c r="BG595" s="1">
        <v>0.176487324859318</v>
      </c>
      <c r="BH595" s="1">
        <v>0.0305192539864492</v>
      </c>
      <c r="BI595" s="1">
        <v>0.0137250384643954</v>
      </c>
    </row>
    <row r="596" ht="15.75" customHeight="1">
      <c r="A596" s="1" t="s">
        <v>1953</v>
      </c>
      <c r="B596" s="1" t="s">
        <v>1350</v>
      </c>
      <c r="C596" s="1">
        <v>90.45</v>
      </c>
      <c r="D596" s="1">
        <v>8.42127905933301</v>
      </c>
      <c r="E596" s="1">
        <v>672.31282035</v>
      </c>
      <c r="F596" s="1" t="e">
        <v>#N/A</v>
      </c>
      <c r="G596" s="1" t="e">
        <v>#N/A</v>
      </c>
      <c r="H596" s="1" t="e">
        <v>#N/A</v>
      </c>
      <c r="I596" s="1">
        <v>0.0242644533191417</v>
      </c>
      <c r="J596" s="1">
        <v>0.954621425321249</v>
      </c>
      <c r="K596" s="1">
        <v>0.024114019240494</v>
      </c>
      <c r="L596" s="1">
        <v>0.564224552006344</v>
      </c>
      <c r="M596" s="1" t="e">
        <v>#N/A</v>
      </c>
      <c r="N596" s="1">
        <v>0.140046793292651</v>
      </c>
      <c r="O596" s="1">
        <v>62693.4439194625</v>
      </c>
      <c r="P596" s="15">
        <v>0.214764820362978</v>
      </c>
      <c r="Q596" s="1">
        <v>0.150181844029117</v>
      </c>
      <c r="R596" s="1">
        <v>0.635053335607906</v>
      </c>
      <c r="S596" s="1">
        <v>7.31682877330765</v>
      </c>
      <c r="T596" s="1">
        <v>88482.0899242321</v>
      </c>
      <c r="U596" s="15">
        <v>103.822155753675</v>
      </c>
      <c r="V596" s="1">
        <v>306497.201544849</v>
      </c>
      <c r="W596" s="15">
        <v>0.785344599171914</v>
      </c>
      <c r="X596" s="1">
        <v>0.0340962105750294</v>
      </c>
      <c r="Y596" s="1">
        <v>0.180559190253057</v>
      </c>
      <c r="Z596" s="1">
        <v>0.214655400828086</v>
      </c>
      <c r="AA596" s="1">
        <v>306.497201544849</v>
      </c>
      <c r="AB596" s="1">
        <v>7961.9147336999</v>
      </c>
      <c r="AC596" s="15">
        <v>654.657051267995</v>
      </c>
      <c r="AD596" s="1">
        <v>230468.903368578</v>
      </c>
      <c r="AE596" s="15" t="e">
        <v>#N/A</v>
      </c>
      <c r="AF596" s="1">
        <v>44149.6142042464</v>
      </c>
      <c r="AG596" s="15">
        <v>72586.165188735</v>
      </c>
      <c r="AH596" s="15">
        <v>33.9863267949999</v>
      </c>
      <c r="AI596" s="1">
        <v>21.0174501450926</v>
      </c>
      <c r="AJ596" s="1">
        <v>23.1112972050355</v>
      </c>
      <c r="AK596" s="1">
        <v>1.55387124234987</v>
      </c>
      <c r="AL596" s="1">
        <v>0.826261314658758</v>
      </c>
      <c r="AM596" s="1">
        <v>1.06380308410713</v>
      </c>
      <c r="AN596" s="1">
        <v>1928.6160099178</v>
      </c>
      <c r="AO596" s="1">
        <v>1.26933126313339</v>
      </c>
      <c r="AP596" s="1">
        <v>2392.74925497113</v>
      </c>
      <c r="AQ596" s="15">
        <v>3624.84519294352</v>
      </c>
      <c r="AR596" s="15">
        <v>9489.90390690235</v>
      </c>
      <c r="AS596" s="15">
        <v>966.303558902527</v>
      </c>
      <c r="AT596" s="15">
        <v>635.119303953937</v>
      </c>
      <c r="AU596" s="1">
        <v>17108.9212176735</v>
      </c>
      <c r="AV596" s="15">
        <v>9199.77134845882</v>
      </c>
      <c r="AW596" s="15">
        <v>0.474429644092858</v>
      </c>
      <c r="AX596" s="1">
        <v>7892.63727546171</v>
      </c>
      <c r="AY596" s="15">
        <v>0.382053856541963</v>
      </c>
      <c r="AZ596" s="1">
        <v>1810.54709575725</v>
      </c>
      <c r="BA596" s="1">
        <v>0.0884060959239671</v>
      </c>
      <c r="BB596" s="1">
        <v>1077.42692373549</v>
      </c>
      <c r="BC596" s="15">
        <v>0.0551104034571987</v>
      </c>
      <c r="BD596" s="1">
        <v>19980.3826434133</v>
      </c>
      <c r="BE596" s="15">
        <v>0.51721918994825</v>
      </c>
      <c r="BF596" s="1">
        <v>0.234852607355713</v>
      </c>
      <c r="BG596" s="1">
        <v>0.169207586987544</v>
      </c>
      <c r="BH596" s="1">
        <v>0.0432389376508389</v>
      </c>
      <c r="BI596" s="1">
        <v>0.0354816780576544</v>
      </c>
    </row>
    <row r="597" ht="15.75" customHeight="1">
      <c r="A597" s="1" t="s">
        <v>1931</v>
      </c>
      <c r="B597" s="1" t="s">
        <v>1352</v>
      </c>
      <c r="C597" s="1">
        <v>77.75</v>
      </c>
      <c r="D597" s="1">
        <v>15.754556226739</v>
      </c>
      <c r="E597" s="1">
        <v>1054.2368411</v>
      </c>
      <c r="F597" s="1">
        <v>0.0569448546505418</v>
      </c>
      <c r="G597" s="1">
        <v>0.0146994426332964</v>
      </c>
      <c r="H597" s="1" t="e">
        <v>#N/A</v>
      </c>
      <c r="I597" s="1">
        <v>0.0578766719926289</v>
      </c>
      <c r="J597" s="1">
        <v>0.891721986319226</v>
      </c>
      <c r="K597" s="1">
        <v>0.0320754052582552</v>
      </c>
      <c r="L597" s="1">
        <v>0.33877253846194</v>
      </c>
      <c r="M597" s="1">
        <v>0.0237442277001197</v>
      </c>
      <c r="N597" s="1">
        <v>0.136051516086834</v>
      </c>
      <c r="O597" s="1">
        <v>67006.6832966162</v>
      </c>
      <c r="P597" s="15">
        <v>0.191650119779822</v>
      </c>
      <c r="Q597" s="1">
        <v>0.165716485159553</v>
      </c>
      <c r="R597" s="1">
        <v>0.642633395060625</v>
      </c>
      <c r="S597" s="1">
        <v>10.5835671164959</v>
      </c>
      <c r="T597" s="1">
        <v>86199.8691241895</v>
      </c>
      <c r="U597" s="15">
        <v>114.069923946556</v>
      </c>
      <c r="V597" s="1">
        <v>313897.712590572</v>
      </c>
      <c r="W597" s="15">
        <v>0.81685557637031</v>
      </c>
      <c r="X597" s="1">
        <v>0.0778079454735054</v>
      </c>
      <c r="Y597" s="1">
        <v>0.105336478156184</v>
      </c>
      <c r="Z597" s="1">
        <v>0.18314442362969</v>
      </c>
      <c r="AA597" s="1">
        <v>313.897712590572</v>
      </c>
      <c r="AB597" s="1">
        <v>7802.49847976974</v>
      </c>
      <c r="AC597" s="15">
        <v>751.264151112012</v>
      </c>
      <c r="AD597" s="1">
        <v>238740.58299346</v>
      </c>
      <c r="AE597" s="15" t="e">
        <v>#N/A</v>
      </c>
      <c r="AF597" s="1">
        <v>48177.2925891496</v>
      </c>
      <c r="AG597" s="15">
        <v>83034.7450656501</v>
      </c>
      <c r="AH597" s="15">
        <v>40.4118450370377</v>
      </c>
      <c r="AI597" s="1">
        <v>22.7802166066016</v>
      </c>
      <c r="AJ597" s="1">
        <v>24.3599773929984</v>
      </c>
      <c r="AK597" s="1">
        <v>1.55599168652976</v>
      </c>
      <c r="AL597" s="1">
        <v>0.945941914407908</v>
      </c>
      <c r="AM597" s="1">
        <v>1.11933101197175</v>
      </c>
      <c r="AN597" s="1">
        <v>1741.32063159977</v>
      </c>
      <c r="AO597" s="15">
        <v>1.11855492846694</v>
      </c>
      <c r="AP597" s="1">
        <v>2263.25691626411</v>
      </c>
      <c r="AQ597" s="15">
        <v>3122.01162033551</v>
      </c>
      <c r="AR597" s="15">
        <v>8759.05952391593</v>
      </c>
      <c r="AS597" s="15">
        <v>935.719373998265</v>
      </c>
      <c r="AT597" s="1">
        <v>466.997174929215</v>
      </c>
      <c r="AU597" s="1">
        <v>15547.044609443</v>
      </c>
      <c r="AV597" s="15">
        <v>6815.52496215774</v>
      </c>
      <c r="AW597" s="15">
        <v>0.38828510957708</v>
      </c>
      <c r="AX597" s="1">
        <v>8393.35034032338</v>
      </c>
      <c r="AY597" s="15">
        <v>0.479137854450841</v>
      </c>
      <c r="AZ597" s="1">
        <v>1479.4678994954</v>
      </c>
      <c r="BA597" s="1">
        <v>0.0845306522918173</v>
      </c>
      <c r="BB597" s="1">
        <v>852.314699240132</v>
      </c>
      <c r="BC597" s="15">
        <v>0.0480463836843998</v>
      </c>
      <c r="BD597" s="1">
        <v>17540.6579012167</v>
      </c>
      <c r="BE597" s="15">
        <v>0.550323910791667</v>
      </c>
      <c r="BF597" s="1">
        <v>0.228391553458916</v>
      </c>
      <c r="BG597" s="1">
        <v>0.159555882521102</v>
      </c>
      <c r="BH597" s="1">
        <v>0.0408141998950958</v>
      </c>
      <c r="BI597" s="1">
        <v>0.0209144533332192</v>
      </c>
    </row>
    <row r="598" ht="15.75" customHeight="1">
      <c r="A598" s="1" t="s">
        <v>1942</v>
      </c>
      <c r="B598" s="1" t="s">
        <v>1354</v>
      </c>
      <c r="C598" s="1">
        <v>36.9</v>
      </c>
      <c r="D598" s="1">
        <v>99.4101109339517</v>
      </c>
      <c r="E598" s="1">
        <v>2685.0459823</v>
      </c>
      <c r="F598" s="1">
        <v>0.0630231914721562</v>
      </c>
      <c r="G598" s="1">
        <v>0.133308398296262</v>
      </c>
      <c r="H598" s="1">
        <v>0.00331464477333018</v>
      </c>
      <c r="I598" s="1">
        <v>0.0816617456382082</v>
      </c>
      <c r="J598" s="1">
        <v>0.652455969190591</v>
      </c>
      <c r="K598" s="1">
        <v>0.0719163373030261</v>
      </c>
      <c r="L598" s="1">
        <v>0.535302920222725</v>
      </c>
      <c r="M598" s="1">
        <v>0.0525337653607686</v>
      </c>
      <c r="N598" s="1">
        <v>0.16583443638682</v>
      </c>
      <c r="O598" s="1">
        <v>76307.1217105364</v>
      </c>
      <c r="P598" s="15">
        <v>0.250296884414185</v>
      </c>
      <c r="Q598" s="1">
        <v>0.152598238750703</v>
      </c>
      <c r="R598" s="1">
        <v>0.597104876835113</v>
      </c>
      <c r="S598" s="1">
        <v>26.4936189621185</v>
      </c>
      <c r="T598" s="1">
        <v>100074.457373745</v>
      </c>
      <c r="U598" s="15">
        <v>125.578764137779</v>
      </c>
      <c r="V598" s="1">
        <v>322503.463407447</v>
      </c>
      <c r="W598" s="15">
        <v>0.707463214692306</v>
      </c>
      <c r="X598" s="1">
        <v>0.232381052104301</v>
      </c>
      <c r="Y598" s="1">
        <v>0.0601557332033925</v>
      </c>
      <c r="Z598" s="1">
        <v>0.292536785307694</v>
      </c>
      <c r="AA598" s="1">
        <v>322.503463407447</v>
      </c>
      <c r="AB598" s="1">
        <v>10673.8239825041</v>
      </c>
      <c r="AC598" s="15">
        <v>936.629070257394</v>
      </c>
      <c r="AD598" s="1">
        <v>239830.800912282</v>
      </c>
      <c r="AE598" s="15" t="e">
        <v>#N/A</v>
      </c>
      <c r="AF598" s="1">
        <v>46204.3218497291</v>
      </c>
      <c r="AG598" s="15">
        <v>79862.804658063</v>
      </c>
      <c r="AH598" s="15">
        <v>61.8157540332748</v>
      </c>
      <c r="AI598" s="1">
        <v>29.1645364995213</v>
      </c>
      <c r="AJ598" s="1">
        <v>36.9712562559702</v>
      </c>
      <c r="AK598" s="1">
        <v>2.07072062686049</v>
      </c>
      <c r="AL598" s="1">
        <v>1.45652184557165</v>
      </c>
      <c r="AM598" s="1">
        <v>1.79083167343585</v>
      </c>
      <c r="AN598" s="1">
        <v>732.07073229198</v>
      </c>
      <c r="AO598" s="15">
        <v>1.00514425014849</v>
      </c>
      <c r="AP598" s="1">
        <v>2171.10100085007</v>
      </c>
      <c r="AQ598" s="15">
        <v>2986.65745460742</v>
      </c>
      <c r="AR598" s="15">
        <v>9983.64068891574</v>
      </c>
      <c r="AS598" s="15">
        <v>1115.17486338729</v>
      </c>
      <c r="AT598" s="1">
        <v>555.185871983866</v>
      </c>
      <c r="AU598" s="1">
        <v>16811.7598797444</v>
      </c>
      <c r="AV598" s="15">
        <v>5201.56828634258</v>
      </c>
      <c r="AW598" s="15">
        <v>0.292068281313117</v>
      </c>
      <c r="AX598" s="1">
        <v>10090.7988330255</v>
      </c>
      <c r="AY598" s="15">
        <v>0.550763203426956</v>
      </c>
      <c r="AZ598" s="1">
        <v>1577.67510601437</v>
      </c>
      <c r="BA598" s="1">
        <v>0.0863596225522714</v>
      </c>
      <c r="BB598" s="1">
        <v>1259.35774227458</v>
      </c>
      <c r="BC598" s="15">
        <v>0.0708088927117488</v>
      </c>
      <c r="BD598" s="1">
        <v>18129.399967657</v>
      </c>
      <c r="BE598" s="15">
        <v>0.568729905031467</v>
      </c>
      <c r="BF598" s="1">
        <v>0.225711798004135</v>
      </c>
      <c r="BG598" s="1">
        <v>0.154419357808814</v>
      </c>
      <c r="BH598" s="1">
        <v>0.033790017954145</v>
      </c>
      <c r="BI598" s="1">
        <v>0.017348921201439</v>
      </c>
    </row>
    <row r="599" ht="15.75" customHeight="1">
      <c r="A599" s="1" t="s">
        <v>1572</v>
      </c>
      <c r="B599" s="1" t="s">
        <v>1356</v>
      </c>
      <c r="C599" s="1">
        <v>36.05</v>
      </c>
      <c r="D599" s="1">
        <v>99.7620122232531</v>
      </c>
      <c r="E599" s="1">
        <v>2640.85772585</v>
      </c>
      <c r="F599" s="1">
        <v>0.0272896289610997</v>
      </c>
      <c r="G599" s="1">
        <v>0.0523863863679491</v>
      </c>
      <c r="H599" s="1">
        <v>0.00228570351295441</v>
      </c>
      <c r="I599" s="1">
        <v>0.102376657588068</v>
      </c>
      <c r="J599" s="1">
        <v>0.755756346650972</v>
      </c>
      <c r="K599" s="1">
        <v>0.0645694231263771</v>
      </c>
      <c r="L599" s="1">
        <v>0.57163248756207</v>
      </c>
      <c r="M599" s="1">
        <v>0.0459279768388266</v>
      </c>
      <c r="N599" s="1">
        <v>0.16142779837338</v>
      </c>
      <c r="O599" s="1">
        <v>74675.4945383124</v>
      </c>
      <c r="P599" s="15">
        <v>0.193613002775879</v>
      </c>
      <c r="Q599" s="1">
        <v>0.15204311124067</v>
      </c>
      <c r="R599" s="1">
        <v>0.654343885983451</v>
      </c>
      <c r="S599" s="1">
        <v>25.3269681981482</v>
      </c>
      <c r="T599" s="1">
        <v>93744.5734614512</v>
      </c>
      <c r="U599" s="15">
        <v>123.752987034144</v>
      </c>
      <c r="V599" s="1">
        <v>292376.26690074</v>
      </c>
      <c r="W599" s="15">
        <v>0.723971091358172</v>
      </c>
      <c r="X599" s="1">
        <v>0.223384609543006</v>
      </c>
      <c r="Y599" s="1">
        <v>0.0526442990988212</v>
      </c>
      <c r="Z599" s="1">
        <v>0.276028908641828</v>
      </c>
      <c r="AA599" s="1">
        <v>292.37626690074</v>
      </c>
      <c r="AB599" s="1">
        <v>9208.89058579346</v>
      </c>
      <c r="AC599" s="15">
        <v>861.540631942863</v>
      </c>
      <c r="AD599" s="1">
        <v>213839.91251307</v>
      </c>
      <c r="AE599" s="15" t="e">
        <v>#N/A</v>
      </c>
      <c r="AF599" s="1">
        <v>44385.8222159234</v>
      </c>
      <c r="AG599" s="15">
        <v>75229.529747725</v>
      </c>
      <c r="AH599" s="15">
        <v>57.0442713939667</v>
      </c>
      <c r="AI599" s="1">
        <v>27.6434552258061</v>
      </c>
      <c r="AJ599" s="1">
        <v>36.8012792341715</v>
      </c>
      <c r="AK599" s="1">
        <v>2.08868826152727</v>
      </c>
      <c r="AL599" s="1">
        <v>1.29888498667527</v>
      </c>
      <c r="AM599" s="1">
        <v>1.73423016554524</v>
      </c>
      <c r="AN599" s="1">
        <v>437.687515001576</v>
      </c>
      <c r="AO599" s="15">
        <v>0.914237034363134</v>
      </c>
      <c r="AP599" s="1">
        <v>1943.8902574154</v>
      </c>
      <c r="AQ599" s="15">
        <v>2728.2527619624</v>
      </c>
      <c r="AR599" s="15">
        <v>9443.32614926204</v>
      </c>
      <c r="AS599" s="15">
        <v>1035.43979754528</v>
      </c>
      <c r="AT599" s="1">
        <v>493.256364683838</v>
      </c>
      <c r="AU599" s="1">
        <v>15644.165330869</v>
      </c>
      <c r="AV599" s="15">
        <v>5386.29827341616</v>
      </c>
      <c r="AW599" s="15">
        <v>0.331418029268373</v>
      </c>
      <c r="AX599" s="1">
        <v>8647.2353442107</v>
      </c>
      <c r="AY599" s="15">
        <v>0.510476283976298</v>
      </c>
      <c r="AZ599" s="1">
        <v>1245.0819253621</v>
      </c>
      <c r="BA599" s="1">
        <v>0.0739311204581592</v>
      </c>
      <c r="BB599" s="1">
        <v>1399.93852558397</v>
      </c>
      <c r="BC599" s="15">
        <v>0.0841745663112612</v>
      </c>
      <c r="BD599" s="1">
        <v>16678.5540685729</v>
      </c>
      <c r="BE599" s="15">
        <v>0.573105829042876</v>
      </c>
      <c r="BF599" s="1">
        <v>0.238705423673502</v>
      </c>
      <c r="BG599" s="1">
        <v>0.139034143488786</v>
      </c>
      <c r="BH599" s="1">
        <v>0.0329163155239766</v>
      </c>
      <c r="BI599" s="1">
        <v>0.0162382882708589</v>
      </c>
    </row>
    <row r="600" ht="15.75" customHeight="1">
      <c r="A600" s="1" t="s">
        <v>1574</v>
      </c>
      <c r="B600" s="1" t="s">
        <v>1358</v>
      </c>
      <c r="C600" s="1">
        <v>30.9</v>
      </c>
      <c r="D600" s="1">
        <v>264.26585129267</v>
      </c>
      <c r="E600" s="1">
        <v>7961.69716945</v>
      </c>
      <c r="F600" s="1">
        <v>0.110403837455912</v>
      </c>
      <c r="G600" s="1">
        <v>0.134022174791464</v>
      </c>
      <c r="H600" s="1">
        <v>0.00226961569443311</v>
      </c>
      <c r="I600" s="1">
        <v>0.0789143656987819</v>
      </c>
      <c r="J600" s="1">
        <v>0.60925294789441</v>
      </c>
      <c r="K600" s="1">
        <v>0.0657910622528015</v>
      </c>
      <c r="L600" s="1">
        <v>0.33706063648756</v>
      </c>
      <c r="M600" s="1">
        <v>0.0777596004921407</v>
      </c>
      <c r="N600" s="1">
        <v>0.142379012018753</v>
      </c>
      <c r="O600" s="1">
        <v>86350.0152272821</v>
      </c>
      <c r="P600" s="15">
        <v>0.19305051700609</v>
      </c>
      <c r="Q600" s="1">
        <v>0.161354661337877</v>
      </c>
      <c r="R600" s="1">
        <v>0.645594821656033</v>
      </c>
      <c r="S600" s="1">
        <v>68.3473913348563</v>
      </c>
      <c r="T600" s="1">
        <v>111713.632493375</v>
      </c>
      <c r="U600" s="15">
        <v>153.992624948798</v>
      </c>
      <c r="V600" s="1">
        <v>329413.30939634</v>
      </c>
      <c r="W600" s="15">
        <v>0.806955910727383</v>
      </c>
      <c r="X600" s="1">
        <v>0.166133992421506</v>
      </c>
      <c r="Y600" s="1">
        <v>0.0269100968511117</v>
      </c>
      <c r="Z600" s="1">
        <v>0.193044089272617</v>
      </c>
      <c r="AA600" s="1">
        <v>329.41330939634</v>
      </c>
      <c r="AB600" s="1">
        <v>11835.186737768</v>
      </c>
      <c r="AC600" s="15">
        <v>1051.47237119524</v>
      </c>
      <c r="AD600" s="1">
        <v>260757.499447046</v>
      </c>
      <c r="AE600" s="15" t="e">
        <v>#N/A</v>
      </c>
      <c r="AF600" s="1">
        <v>60890.1129075139</v>
      </c>
      <c r="AG600" s="15">
        <v>119930.257025902</v>
      </c>
      <c r="AH600" s="15">
        <v>78.2683760745463</v>
      </c>
      <c r="AI600" s="1">
        <v>32.9149141237873</v>
      </c>
      <c r="AJ600" s="1">
        <v>43.7149323910935</v>
      </c>
      <c r="AK600" s="1">
        <v>2.14763705280845</v>
      </c>
      <c r="AL600" s="1">
        <v>1.28751303561439</v>
      </c>
      <c r="AM600" s="1">
        <v>1.61187282328392</v>
      </c>
      <c r="AN600" s="1">
        <v>232.398513548063</v>
      </c>
      <c r="AO600" s="15">
        <v>0.755685234984287</v>
      </c>
      <c r="AP600" s="1">
        <v>1875.9109370938</v>
      </c>
      <c r="AQ600" s="15">
        <v>2831.13442357381</v>
      </c>
      <c r="AR600" s="15">
        <v>9945.40491439842</v>
      </c>
      <c r="AS600" s="15">
        <v>1343.81973237486</v>
      </c>
      <c r="AT600" s="1">
        <v>587.95814753695</v>
      </c>
      <c r="AU600" s="1">
        <v>16584.2281549778</v>
      </c>
      <c r="AV600" s="15">
        <v>3862.33547561836</v>
      </c>
      <c r="AW600" s="15">
        <v>0.235509411007077</v>
      </c>
      <c r="AX600" s="1">
        <v>10610.6164345066</v>
      </c>
      <c r="AY600" s="15">
        <v>0.626507176017097</v>
      </c>
      <c r="AZ600" s="1">
        <v>1540.42641317719</v>
      </c>
      <c r="BA600" s="1">
        <v>0.0939852010943388</v>
      </c>
      <c r="BB600" s="1">
        <v>726.8387290555399</v>
      </c>
      <c r="BC600" s="15">
        <v>0.0439982118795536</v>
      </c>
      <c r="BD600" s="1">
        <v>16740.2170523576</v>
      </c>
      <c r="BE600" s="15">
        <v>0.599624562559181</v>
      </c>
      <c r="BF600" s="1">
        <v>0.230356348879227</v>
      </c>
      <c r="BG600" s="1">
        <v>0.118334772258904</v>
      </c>
      <c r="BH600" s="1">
        <v>0.0324837840472768</v>
      </c>
      <c r="BI600" s="1">
        <v>0.019200532255411</v>
      </c>
    </row>
    <row r="601" ht="15.75" customHeight="1">
      <c r="A601" s="1" t="s">
        <v>1738</v>
      </c>
      <c r="B601" s="1" t="s">
        <v>1360</v>
      </c>
      <c r="C601" s="1">
        <v>154.85</v>
      </c>
      <c r="D601" s="1">
        <v>7.2379259180976</v>
      </c>
      <c r="E601" s="1">
        <v>970.53023535</v>
      </c>
      <c r="F601" s="1" t="e">
        <v>#N/A</v>
      </c>
      <c r="G601" s="1" t="e">
        <v>#N/A</v>
      </c>
      <c r="H601" s="1" t="e">
        <v>#N/A</v>
      </c>
      <c r="I601" s="1">
        <v>0.0144344832517386</v>
      </c>
      <c r="J601" s="1">
        <v>0.964394133856793</v>
      </c>
      <c r="K601" s="1">
        <v>0.0204193107818621</v>
      </c>
      <c r="L601" s="1">
        <v>0.648540472465173</v>
      </c>
      <c r="M601" s="1" t="e">
        <v>#N/A</v>
      </c>
      <c r="N601" s="1">
        <v>0.149614479931778</v>
      </c>
      <c r="O601" s="1">
        <v>66413.5610711994</v>
      </c>
      <c r="P601" s="15">
        <v>0.168764853848264</v>
      </c>
      <c r="Q601" s="1">
        <v>0.152627546628054</v>
      </c>
      <c r="R601" s="1">
        <v>0.678607599523682</v>
      </c>
      <c r="S601" s="1">
        <v>11.4429088142421</v>
      </c>
      <c r="T601" s="1">
        <v>89225.7160284912</v>
      </c>
      <c r="U601" s="15">
        <v>106.927136175048</v>
      </c>
      <c r="V601" s="1">
        <v>379786.650198564</v>
      </c>
      <c r="W601" s="15">
        <v>0.62270713486408</v>
      </c>
      <c r="X601" s="1">
        <v>0.0935426072761492</v>
      </c>
      <c r="Y601" s="1">
        <v>0.283750257859771</v>
      </c>
      <c r="Z601" s="1">
        <v>0.37729286513592</v>
      </c>
      <c r="AA601" s="1">
        <v>379.786650198564</v>
      </c>
      <c r="AB601" s="1">
        <v>10528.6717794165</v>
      </c>
      <c r="AC601" s="15">
        <v>572.419816781548</v>
      </c>
      <c r="AD601" s="1">
        <v>287222.806986323</v>
      </c>
      <c r="AE601" s="15" t="e">
        <v>#N/A</v>
      </c>
      <c r="AF601" s="1">
        <v>41686.7686565483</v>
      </c>
      <c r="AG601" s="15">
        <v>70114.0878039091</v>
      </c>
      <c r="AH601" s="15">
        <v>32.8223024183396</v>
      </c>
      <c r="AI601" s="1">
        <v>20.6699325745496</v>
      </c>
      <c r="AJ601" s="1">
        <v>25.0305129549167</v>
      </c>
      <c r="AK601" s="1">
        <v>1.18401868596149</v>
      </c>
      <c r="AL601" s="1">
        <v>0.723738008141563</v>
      </c>
      <c r="AM601" s="1">
        <v>0.838931288292959</v>
      </c>
      <c r="AN601" s="1">
        <v>636.788314768086</v>
      </c>
      <c r="AO601" s="15">
        <v>1.02559195257983</v>
      </c>
      <c r="AP601" s="1">
        <v>2432.5792608085</v>
      </c>
      <c r="AQ601" s="15">
        <v>4112.07649657692</v>
      </c>
      <c r="AR601" s="15">
        <v>10334.0529874199</v>
      </c>
      <c r="AS601" s="15">
        <v>1128.39248084328</v>
      </c>
      <c r="AT601" s="15">
        <v>704.524480634461</v>
      </c>
      <c r="AU601" s="1">
        <v>18711.625706283</v>
      </c>
      <c r="AV601" s="15">
        <v>8613.20988952889</v>
      </c>
      <c r="AW601" s="15">
        <v>0.440309561080978</v>
      </c>
      <c r="AX601" s="1">
        <v>9299.97918174961</v>
      </c>
      <c r="AY601" s="15">
        <v>0.416417265465586</v>
      </c>
      <c r="AZ601" s="1">
        <v>1559.28756049631</v>
      </c>
      <c r="BA601" s="1">
        <v>0.0735336293073381</v>
      </c>
      <c r="BB601" s="1">
        <v>1422.08788500871</v>
      </c>
      <c r="BC601" s="15">
        <v>0.0697395441363425</v>
      </c>
      <c r="BD601" s="1">
        <v>20894.5645167835</v>
      </c>
      <c r="BE601" s="15">
        <v>0.509145787357311</v>
      </c>
      <c r="BF601" s="1">
        <v>0.257436605582083</v>
      </c>
      <c r="BG601" s="1">
        <v>0.161822136142424</v>
      </c>
      <c r="BH601" s="1">
        <v>0.0466838894523798</v>
      </c>
      <c r="BI601" s="1">
        <v>0.0249115814658024</v>
      </c>
    </row>
    <row r="602" ht="15.75" customHeight="1">
      <c r="A602" s="1" t="s">
        <v>1576</v>
      </c>
      <c r="B602" s="1" t="s">
        <v>1362</v>
      </c>
      <c r="C602" s="1">
        <v>16.35</v>
      </c>
      <c r="D602" s="1">
        <v>356.728347477649</v>
      </c>
      <c r="E602" s="1">
        <v>2881.89928265</v>
      </c>
      <c r="F602" s="1">
        <v>0.0746777487604866</v>
      </c>
      <c r="G602" s="1">
        <v>0.0438105047681816</v>
      </c>
      <c r="H602" s="1">
        <v>0.00223616701074911</v>
      </c>
      <c r="I602" s="1">
        <v>0.0486586122289388</v>
      </c>
      <c r="J602" s="1">
        <v>0.77710469654503</v>
      </c>
      <c r="K602" s="1">
        <v>0.0547843950369897</v>
      </c>
      <c r="L602" s="1">
        <v>0.119880973937461</v>
      </c>
      <c r="M602" s="1">
        <v>0.0289808446109784</v>
      </c>
      <c r="N602" s="1">
        <v>0.128992157985404</v>
      </c>
      <c r="O602" s="1">
        <v>87148.288910709</v>
      </c>
      <c r="P602" s="15">
        <v>0.156367583533772</v>
      </c>
      <c r="Q602" s="1">
        <v>0.165231452319685</v>
      </c>
      <c r="R602" s="1">
        <v>0.678400964146543</v>
      </c>
      <c r="S602" s="1">
        <v>27.450861629712</v>
      </c>
      <c r="T602" s="1">
        <v>111873.966226689</v>
      </c>
      <c r="U602" s="15">
        <v>137.271574843599</v>
      </c>
      <c r="V602" s="1">
        <v>439767.472142405</v>
      </c>
      <c r="W602" s="15">
        <v>0.848109102315369</v>
      </c>
      <c r="X602" s="1">
        <v>0.124517652326096</v>
      </c>
      <c r="Y602" s="1">
        <v>0.0273732453585359</v>
      </c>
      <c r="Z602" s="1">
        <v>0.151890897684632</v>
      </c>
      <c r="AA602" s="1">
        <v>439.767472142405</v>
      </c>
      <c r="AB602" s="1">
        <v>15317.9667192975</v>
      </c>
      <c r="AC602" s="15">
        <v>1403.40988609462</v>
      </c>
      <c r="AD602" s="1">
        <v>361590.883613609</v>
      </c>
      <c r="AE602" s="15" t="e">
        <v>#N/A</v>
      </c>
      <c r="AF602" s="1">
        <v>79445.6817946967</v>
      </c>
      <c r="AG602" s="15">
        <v>207855.350149849</v>
      </c>
      <c r="AH602" s="15">
        <v>84.5582176806509</v>
      </c>
      <c r="AI602" s="1">
        <v>33.3067828278811</v>
      </c>
      <c r="AJ602" s="1">
        <v>45.2465027418005</v>
      </c>
      <c r="AK602" s="1">
        <v>1.60516837867224</v>
      </c>
      <c r="AL602" s="1">
        <v>1.01353769606307</v>
      </c>
      <c r="AM602" s="1">
        <v>1.19312327036476</v>
      </c>
      <c r="AN602" s="1">
        <v>171.881625420481</v>
      </c>
      <c r="AO602" s="15">
        <v>0.553187466976243</v>
      </c>
      <c r="AP602" s="1">
        <v>2299.52836724615</v>
      </c>
      <c r="AQ602" s="15">
        <v>2901.82335494743</v>
      </c>
      <c r="AR602" s="15">
        <v>11138.0563686751</v>
      </c>
      <c r="AS602" s="15">
        <v>1440.71856275355</v>
      </c>
      <c r="AT602" s="1">
        <v>759.941096548716</v>
      </c>
      <c r="AU602" s="1">
        <v>18540.0677501709</v>
      </c>
      <c r="AV602" s="15">
        <v>3243.19099407237</v>
      </c>
      <c r="AW602" s="15">
        <v>0.174678459492249</v>
      </c>
      <c r="AX602" s="1">
        <v>13436.7990384798</v>
      </c>
      <c r="AY602" s="15">
        <v>0.689464557476048</v>
      </c>
      <c r="AZ602" s="1">
        <v>2168.0706653809</v>
      </c>
      <c r="BA602" s="1">
        <v>0.108385228790215</v>
      </c>
      <c r="BB602" s="1">
        <v>508.176463300692</v>
      </c>
      <c r="BC602" s="15">
        <v>0.0274717542261026</v>
      </c>
      <c r="BD602" s="1">
        <v>19356.2371612338</v>
      </c>
      <c r="BE602" s="15">
        <v>0.592810861642069</v>
      </c>
      <c r="BF602" s="1">
        <v>0.221807979843837</v>
      </c>
      <c r="BG602" s="1">
        <v>0.133847973669556</v>
      </c>
      <c r="BH602" s="1">
        <v>0.0360647553987853</v>
      </c>
      <c r="BI602" s="1">
        <v>0.0154684294457522</v>
      </c>
    </row>
    <row r="603" ht="15.75" customHeight="1">
      <c r="A603" s="1" t="s">
        <v>1577</v>
      </c>
      <c r="B603" s="1" t="s">
        <v>1364</v>
      </c>
      <c r="C603" s="1">
        <v>55.45</v>
      </c>
      <c r="D603" s="1">
        <v>63.9805136406525</v>
      </c>
      <c r="E603" s="1">
        <v>2532.5944598</v>
      </c>
      <c r="F603" s="1">
        <v>0.00998228658433572</v>
      </c>
      <c r="G603" s="1">
        <v>0.0715479602465093</v>
      </c>
      <c r="H603" s="1" t="e">
        <v>#N/A</v>
      </c>
      <c r="I603" s="1">
        <v>0.11517558025408</v>
      </c>
      <c r="J603" s="1">
        <v>0.712418764117521</v>
      </c>
      <c r="K603" s="1">
        <v>0.0916728550267231</v>
      </c>
      <c r="L603" s="1">
        <v>0.911662801093116</v>
      </c>
      <c r="M603" s="1">
        <v>0.0367718860265173</v>
      </c>
      <c r="N603" s="1">
        <v>0.178756998876633</v>
      </c>
      <c r="O603" s="1">
        <v>69292.7722648483</v>
      </c>
      <c r="P603" s="15">
        <v>0.232376286917142</v>
      </c>
      <c r="Q603" s="1">
        <v>0.144112289357277</v>
      </c>
      <c r="R603" s="1">
        <v>0.62351142372558</v>
      </c>
      <c r="S603" s="1">
        <v>23.1346226208121</v>
      </c>
      <c r="T603" s="1">
        <v>94860.3337277121</v>
      </c>
      <c r="U603" s="15">
        <v>121.312161476465</v>
      </c>
      <c r="V603" s="1">
        <v>245448.82643749</v>
      </c>
      <c r="W603" s="15">
        <v>0.721495107230117</v>
      </c>
      <c r="X603" s="1">
        <v>0.202747461956312</v>
      </c>
      <c r="Y603" s="1">
        <v>0.0757574308135712</v>
      </c>
      <c r="Z603" s="1">
        <v>0.278504892769883</v>
      </c>
      <c r="AA603" s="1">
        <v>245.44882643749</v>
      </c>
      <c r="AB603" s="1">
        <v>6348.15099898372</v>
      </c>
      <c r="AC603" s="15">
        <v>661.377201753918</v>
      </c>
      <c r="AD603" s="1">
        <v>165312.836603802</v>
      </c>
      <c r="AE603" s="15" t="e">
        <v>#N/A</v>
      </c>
      <c r="AF603" s="1">
        <v>40327.5844458851</v>
      </c>
      <c r="AG603" s="15">
        <v>63224.0142962015</v>
      </c>
      <c r="AH603" s="15">
        <v>44.5453395123798</v>
      </c>
      <c r="AI603" s="1">
        <v>23.3976915395135</v>
      </c>
      <c r="AJ603" s="1">
        <v>28.0231615794668</v>
      </c>
      <c r="AK603" s="1">
        <v>2.0918905937708</v>
      </c>
      <c r="AL603" s="1">
        <v>1.18082417334853</v>
      </c>
      <c r="AM603" s="1">
        <v>1.70382658133423</v>
      </c>
      <c r="AN603" s="1">
        <v>724.139210446203</v>
      </c>
      <c r="AO603" s="15">
        <v>0.918484724433389</v>
      </c>
      <c r="AP603" s="1">
        <v>1972.91195326021</v>
      </c>
      <c r="AQ603" s="15">
        <v>2969.29668680309</v>
      </c>
      <c r="AR603" s="15">
        <v>9089.14330635384</v>
      </c>
      <c r="AS603" s="15">
        <v>1088.76583569473</v>
      </c>
      <c r="AT603" s="1">
        <v>487.270511164845</v>
      </c>
      <c r="AU603" s="1">
        <v>15607.3882932767</v>
      </c>
      <c r="AV603" s="15">
        <v>7757.80753199891</v>
      </c>
      <c r="AW603" s="15">
        <v>0.467092426265445</v>
      </c>
      <c r="AX603" s="1">
        <v>6249.23419518333</v>
      </c>
      <c r="AY603" s="15">
        <v>0.374375261329974</v>
      </c>
      <c r="AZ603" s="1">
        <v>943.165537212898</v>
      </c>
      <c r="BA603" s="1">
        <v>0.0562314546894825</v>
      </c>
      <c r="BB603" s="1">
        <v>1723.49375299217</v>
      </c>
      <c r="BC603" s="15">
        <v>0.102300857723361</v>
      </c>
      <c r="BD603" s="1">
        <v>16673.7010173873</v>
      </c>
      <c r="BE603" s="15">
        <v>0.549478940241478</v>
      </c>
      <c r="BF603" s="1">
        <v>0.230879304944348</v>
      </c>
      <c r="BG603" s="1">
        <v>0.171708989660932</v>
      </c>
      <c r="BH603" s="1">
        <v>0.03447029880457</v>
      </c>
      <c r="BI603" s="1">
        <v>0.0134624663486718</v>
      </c>
    </row>
    <row r="604" ht="15.75" customHeight="1">
      <c r="A604" s="1" t="s">
        <v>1654</v>
      </c>
      <c r="B604" s="1" t="s">
        <v>1366</v>
      </c>
      <c r="C604" s="1">
        <v>60.6</v>
      </c>
      <c r="D604" s="1">
        <v>20.0771902077544</v>
      </c>
      <c r="E604" s="1">
        <v>1149.0176132</v>
      </c>
      <c r="F604" s="1">
        <v>0.0211819621350086</v>
      </c>
      <c r="G604" s="1">
        <v>0.0232827006823174</v>
      </c>
      <c r="H604" s="1" t="e">
        <v>#N/A</v>
      </c>
      <c r="I604" s="1">
        <v>0.0793323713376409</v>
      </c>
      <c r="J604" s="1">
        <v>0.854935243897465</v>
      </c>
      <c r="K604" s="1">
        <v>0.0361409581094836</v>
      </c>
      <c r="L604" s="1">
        <v>0.325451887807279</v>
      </c>
      <c r="M604" s="1">
        <v>0.0295416433415026</v>
      </c>
      <c r="N604" s="1">
        <v>0.127118055752374</v>
      </c>
      <c r="O604" s="1">
        <v>71276.4280437746</v>
      </c>
      <c r="P604" s="15">
        <v>0.180371865433521</v>
      </c>
      <c r="Q604" s="1">
        <v>0.125317723818353</v>
      </c>
      <c r="R604" s="1">
        <v>0.694310410748126</v>
      </c>
      <c r="S604" s="1">
        <v>11.3219171987385</v>
      </c>
      <c r="T604" s="1">
        <v>95252.7706679776</v>
      </c>
      <c r="U604" s="15">
        <v>126.803562503576</v>
      </c>
      <c r="V604" s="1">
        <v>345950.040916222</v>
      </c>
      <c r="W604" s="15">
        <v>0.776399355701024</v>
      </c>
      <c r="X604" s="1">
        <v>0.119582167080621</v>
      </c>
      <c r="Y604" s="1">
        <v>0.104018477218356</v>
      </c>
      <c r="Z604" s="1">
        <v>0.223600644298976</v>
      </c>
      <c r="AA604" s="1">
        <v>345.950040916222</v>
      </c>
      <c r="AB604" s="1">
        <v>8714.32068139859</v>
      </c>
      <c r="AC604" s="15">
        <v>855.175297760179</v>
      </c>
      <c r="AD604" s="1">
        <v>251661.74785256</v>
      </c>
      <c r="AE604" s="15" t="e">
        <v>#N/A</v>
      </c>
      <c r="AF604" s="1">
        <v>50817.7795223582</v>
      </c>
      <c r="AG604" s="15">
        <v>95447.6007174147</v>
      </c>
      <c r="AH604" s="15">
        <v>38.7313741162236</v>
      </c>
      <c r="AI604" s="1">
        <v>23.4383977352796</v>
      </c>
      <c r="AJ604" s="1">
        <v>25.1307812241759</v>
      </c>
      <c r="AK604" s="1">
        <v>1.7835405248029</v>
      </c>
      <c r="AL604" s="1">
        <v>1.04303349997157</v>
      </c>
      <c r="AM604" s="1">
        <v>1.32898434058962</v>
      </c>
      <c r="AN604" s="1">
        <v>1929.81887224912</v>
      </c>
      <c r="AO604" s="15">
        <v>1.08576841639014</v>
      </c>
      <c r="AP604" s="1">
        <v>2077.64408358505</v>
      </c>
      <c r="AQ604" s="15">
        <v>3010.67175581917</v>
      </c>
      <c r="AR604" s="15">
        <v>8704.03774285677</v>
      </c>
      <c r="AS604" s="15">
        <v>934.841999078244</v>
      </c>
      <c r="AT604" s="15">
        <v>519.123890832973</v>
      </c>
      <c r="AU604" s="1">
        <v>15246.3194721722</v>
      </c>
      <c r="AV604" s="15">
        <v>5567.19995131443</v>
      </c>
      <c r="AW604" s="15">
        <v>0.318461005144065</v>
      </c>
      <c r="AX604" s="1">
        <v>9835.79738774318</v>
      </c>
      <c r="AY604" s="15">
        <v>0.539727335316427</v>
      </c>
      <c r="AZ604" s="1">
        <v>1797.25795112649</v>
      </c>
      <c r="BA604" s="1">
        <v>0.099603441430631</v>
      </c>
      <c r="BB604" s="1">
        <v>771.094122418459</v>
      </c>
      <c r="BC604" s="15">
        <v>0.0422082181009072</v>
      </c>
      <c r="BD604" s="1">
        <v>17971.3494126026</v>
      </c>
      <c r="BE604" s="15">
        <v>0.553153003846268</v>
      </c>
      <c r="BF604" s="1">
        <v>0.228119499389687</v>
      </c>
      <c r="BG604" s="1">
        <v>0.158870889729081</v>
      </c>
      <c r="BH604" s="1">
        <v>0.0389168810060556</v>
      </c>
      <c r="BI604" s="1">
        <v>0.0209397260289086</v>
      </c>
    </row>
    <row r="605" ht="15.75" customHeight="1">
      <c r="A605" s="1" t="s">
        <v>1579</v>
      </c>
      <c r="B605" s="1" t="s">
        <v>1368</v>
      </c>
      <c r="C605" s="1">
        <v>15.0</v>
      </c>
      <c r="D605" s="1">
        <v>319.525806223978</v>
      </c>
      <c r="E605" s="1">
        <v>4044.8981269</v>
      </c>
      <c r="F605" s="1">
        <v>0.00469361278808945</v>
      </c>
      <c r="G605" s="1">
        <v>0.415431780173613</v>
      </c>
      <c r="H605" s="1">
        <v>0.00231734297347057</v>
      </c>
      <c r="I605" s="1">
        <v>0.147922922288588</v>
      </c>
      <c r="J605" s="1">
        <v>0.304455800056969</v>
      </c>
      <c r="K605" s="1">
        <v>0.132758059709474</v>
      </c>
      <c r="L605" s="1">
        <v>0.996481503132441</v>
      </c>
      <c r="M605" s="1">
        <v>0.0993594033917111</v>
      </c>
      <c r="N605" s="1">
        <v>0.200299901442855</v>
      </c>
      <c r="O605" s="1">
        <v>72792.6131151529</v>
      </c>
      <c r="P605" s="15">
        <v>0.290046192693552</v>
      </c>
      <c r="Q605" s="1">
        <v>0.161274360187482</v>
      </c>
      <c r="R605" s="1">
        <v>0.548679447118967</v>
      </c>
      <c r="S605" s="1">
        <v>75.7813068282991</v>
      </c>
      <c r="T605" s="1">
        <v>94785.8666343064</v>
      </c>
      <c r="U605" s="15">
        <v>84.5440005480447</v>
      </c>
      <c r="V605" s="1">
        <v>168283.833274605</v>
      </c>
      <c r="W605" s="15">
        <v>0.677093319447528</v>
      </c>
      <c r="X605" s="1">
        <v>0.2471422990524</v>
      </c>
      <c r="Y605" s="1">
        <v>0.0757643815000724</v>
      </c>
      <c r="Z605" s="1">
        <v>0.322906680552472</v>
      </c>
      <c r="AA605" s="1">
        <v>168.283833274605</v>
      </c>
      <c r="AB605" s="1">
        <v>6033.40004725992</v>
      </c>
      <c r="AC605" s="15">
        <v>607.491506932765</v>
      </c>
      <c r="AD605" s="1">
        <v>85074.5552709759</v>
      </c>
      <c r="AE605" s="15" t="e">
        <v>#N/A</v>
      </c>
      <c r="AF605" s="1">
        <v>33086.2398037763</v>
      </c>
      <c r="AG605" s="15">
        <v>46863.8157674624</v>
      </c>
      <c r="AH605" s="15">
        <v>60.4167186328847</v>
      </c>
      <c r="AI605" s="1">
        <v>30.148758606841</v>
      </c>
      <c r="AJ605" s="1">
        <v>42.0557316874782</v>
      </c>
      <c r="AK605" s="1">
        <v>2.38464036503557</v>
      </c>
      <c r="AL605" s="1">
        <v>1.55612247357425</v>
      </c>
      <c r="AM605" s="1">
        <v>1.97850668169784</v>
      </c>
      <c r="AN605" s="1">
        <v>0.387799259904273</v>
      </c>
      <c r="AO605" s="1">
        <v>1.2107147189721</v>
      </c>
      <c r="AP605" s="1">
        <v>3140.82762147005</v>
      </c>
      <c r="AQ605" s="15">
        <v>4350.93107746273</v>
      </c>
      <c r="AR605" s="15">
        <v>10752.4363984001</v>
      </c>
      <c r="AS605" s="15">
        <v>1660.76339174662</v>
      </c>
      <c r="AT605" s="15">
        <v>838.65277469913</v>
      </c>
      <c r="AU605" s="1">
        <v>20743.6112637787</v>
      </c>
      <c r="AV605" s="15">
        <v>11389.9286262482</v>
      </c>
      <c r="AW605" s="15">
        <v>0.542135938987597</v>
      </c>
      <c r="AX605" s="1">
        <v>5200.30754677461</v>
      </c>
      <c r="AY605" s="15">
        <v>0.24138024116941</v>
      </c>
      <c r="AZ605" s="1">
        <v>1159.2731613854</v>
      </c>
      <c r="BA605" s="1">
        <v>0.0546930244353144</v>
      </c>
      <c r="BB605" s="1">
        <v>3453.53219817716</v>
      </c>
      <c r="BC605" s="15">
        <v>0.161790795450644</v>
      </c>
      <c r="BD605" s="1">
        <v>21203.0415325854</v>
      </c>
      <c r="BE605" s="15">
        <v>0.555878437376706</v>
      </c>
      <c r="BF605" s="1">
        <v>0.21792262103118</v>
      </c>
      <c r="BG605" s="1">
        <v>0.170395434058684</v>
      </c>
      <c r="BH605" s="1">
        <v>0.0372640517561609</v>
      </c>
      <c r="BI605" s="1">
        <v>0.0185394557772688</v>
      </c>
    </row>
    <row r="606" ht="15.75" customHeight="1">
      <c r="A606" s="1" t="s">
        <v>1930</v>
      </c>
      <c r="B606" s="1" t="s">
        <v>1370</v>
      </c>
      <c r="C606" s="1">
        <v>105.45</v>
      </c>
      <c r="D606" s="1">
        <v>12.0292843183513</v>
      </c>
      <c r="E606" s="1">
        <v>1118.8153607</v>
      </c>
      <c r="F606" s="1">
        <v>0.00997429390700029</v>
      </c>
      <c r="G606" s="1">
        <v>0.0135633361240243</v>
      </c>
      <c r="H606" s="1" t="e">
        <v>#N/A</v>
      </c>
      <c r="I606" s="1">
        <v>0.0241910550615017</v>
      </c>
      <c r="J606" s="1">
        <v>0.930127183814189</v>
      </c>
      <c r="K606" s="1">
        <v>0.0342559493456049</v>
      </c>
      <c r="L606" s="1">
        <v>0.487627949995486</v>
      </c>
      <c r="M606" s="1" t="e">
        <v>#N/A</v>
      </c>
      <c r="N606" s="1">
        <v>0.168283708871379</v>
      </c>
      <c r="O606" s="1">
        <v>65022.4377437353</v>
      </c>
      <c r="P606" s="15">
        <v>0.229050896128888</v>
      </c>
      <c r="Q606" s="1">
        <v>0.178959067567153</v>
      </c>
      <c r="R606" s="1">
        <v>0.591990036303959</v>
      </c>
      <c r="S606" s="1">
        <v>12.132600510958</v>
      </c>
      <c r="T606" s="1">
        <v>87648.3537230452</v>
      </c>
      <c r="U606" s="15">
        <v>101.994075568147</v>
      </c>
      <c r="V606" s="1">
        <v>309838.808284785</v>
      </c>
      <c r="W606" s="15">
        <v>0.845212415739203</v>
      </c>
      <c r="X606" s="1">
        <v>0.0563856772173541</v>
      </c>
      <c r="Y606" s="1">
        <v>0.0984019070434425</v>
      </c>
      <c r="Z606" s="1">
        <v>0.154787584260797</v>
      </c>
      <c r="AA606" s="1">
        <v>309.838808284785</v>
      </c>
      <c r="AB606" s="1">
        <v>7026.2209262855</v>
      </c>
      <c r="AC606" s="15">
        <v>744.157148485242</v>
      </c>
      <c r="AD606" s="1">
        <v>220499.732169505</v>
      </c>
      <c r="AE606" s="15" t="e">
        <v>#N/A</v>
      </c>
      <c r="AF606" s="1">
        <v>46757.1306602296</v>
      </c>
      <c r="AG606" s="15">
        <v>73273.9033371199</v>
      </c>
      <c r="AH606" s="15">
        <v>31.7951149445276</v>
      </c>
      <c r="AI606" s="1">
        <v>20.8327595271902</v>
      </c>
      <c r="AJ606" s="1">
        <v>21.7122242164055</v>
      </c>
      <c r="AK606" s="1">
        <v>1.39511415846125</v>
      </c>
      <c r="AL606" s="1">
        <v>0.855199735075498</v>
      </c>
      <c r="AM606" s="1">
        <v>1.09150230922334</v>
      </c>
      <c r="AN606" s="1">
        <v>1413.00228977094</v>
      </c>
      <c r="AO606" s="1">
        <v>1.11560628816163</v>
      </c>
      <c r="AP606" s="1">
        <v>2293.37597527678</v>
      </c>
      <c r="AQ606" s="15">
        <v>3471.90566285188</v>
      </c>
      <c r="AR606" s="15">
        <v>9142.1795144111</v>
      </c>
      <c r="AS606" s="15">
        <v>1102.09630186748</v>
      </c>
      <c r="AT606" s="1">
        <v>536.104884298984</v>
      </c>
      <c r="AU606" s="1">
        <v>16545.6623387062</v>
      </c>
      <c r="AV606" s="15">
        <v>7978.14207607764</v>
      </c>
      <c r="AW606" s="15">
        <v>0.446623189891473</v>
      </c>
      <c r="AX606" s="1">
        <v>7533.07330039485</v>
      </c>
      <c r="AY606" s="15">
        <v>0.403023916796641</v>
      </c>
      <c r="AZ606" s="1">
        <v>1466.36215880416</v>
      </c>
      <c r="BA606" s="1">
        <v>0.0812930576989623</v>
      </c>
      <c r="BB606" s="1">
        <v>1260.9872104009</v>
      </c>
      <c r="BC606" s="15">
        <v>0.0690598356189104</v>
      </c>
      <c r="BD606" s="1">
        <v>18238.5647456776</v>
      </c>
      <c r="BE606" s="15">
        <v>0.541180034867406</v>
      </c>
      <c r="BF606" s="1">
        <v>0.22803035773275</v>
      </c>
      <c r="BG606" s="1">
        <v>0.165774131803796</v>
      </c>
      <c r="BH606" s="1">
        <v>0.0456389366107669</v>
      </c>
      <c r="BI606" s="1">
        <v>0.0193765389852812</v>
      </c>
    </row>
    <row r="607" ht="15.75" customHeight="1">
      <c r="A607" s="1" t="s">
        <v>1581</v>
      </c>
      <c r="B607" s="1" t="s">
        <v>1372</v>
      </c>
      <c r="C607" s="1">
        <v>15.1</v>
      </c>
      <c r="D607" s="1">
        <v>264.057175767975</v>
      </c>
      <c r="E607" s="1">
        <v>2757.56264915</v>
      </c>
      <c r="F607" s="1">
        <v>0.00604494611715891</v>
      </c>
      <c r="G607" s="1">
        <v>0.203671848824097</v>
      </c>
      <c r="H607" s="1">
        <v>0.00217774941436424</v>
      </c>
      <c r="I607" s="1">
        <v>0.134545355241472</v>
      </c>
      <c r="J607" s="1">
        <v>0.511328412916064</v>
      </c>
      <c r="K607" s="1">
        <v>0.144385199404388</v>
      </c>
      <c r="L607" s="1">
        <v>0.984986627871904</v>
      </c>
      <c r="M607" s="1">
        <v>0.0693214944412294</v>
      </c>
      <c r="N607" s="1">
        <v>0.204879926033011</v>
      </c>
      <c r="O607" s="1">
        <v>70217.0027168579</v>
      </c>
      <c r="P607" s="15">
        <v>0.256229670928205</v>
      </c>
      <c r="Q607" s="1">
        <v>0.162380838026578</v>
      </c>
      <c r="R607" s="1">
        <v>0.581389491045217</v>
      </c>
      <c r="S607" s="1">
        <v>31.7606958861176</v>
      </c>
      <c r="T607" s="1">
        <v>95418.7887816013</v>
      </c>
      <c r="U607" s="15">
        <v>111.372446698764</v>
      </c>
      <c r="V607" s="1">
        <v>164019.527585136</v>
      </c>
      <c r="W607" s="15">
        <v>0.690885423850021</v>
      </c>
      <c r="X607" s="1">
        <v>0.225644554329752</v>
      </c>
      <c r="Y607" s="1">
        <v>0.0834700218202264</v>
      </c>
      <c r="Z607" s="1">
        <v>0.309114576149979</v>
      </c>
      <c r="AA607" s="1">
        <v>164.019527585136</v>
      </c>
      <c r="AB607" s="1">
        <v>5022.9983729543</v>
      </c>
      <c r="AC607" s="15">
        <v>554.426707937628</v>
      </c>
      <c r="AD607" s="1">
        <v>92604.242167602</v>
      </c>
      <c r="AE607" s="15" t="e">
        <v>#N/A</v>
      </c>
      <c r="AF607" s="1">
        <v>34280.3198358052</v>
      </c>
      <c r="AG607" s="15">
        <v>49071.4430206427</v>
      </c>
      <c r="AH607" s="15">
        <v>48.9913332843338</v>
      </c>
      <c r="AI607" s="1">
        <v>27.7216614058751</v>
      </c>
      <c r="AJ607" s="1">
        <v>34.001593177288</v>
      </c>
      <c r="AK607" s="1">
        <v>2.30812239927039</v>
      </c>
      <c r="AL607" s="1">
        <v>1.61863562885429</v>
      </c>
      <c r="AM607" s="1">
        <v>1.99050725781029</v>
      </c>
      <c r="AN607" s="1">
        <v>0.568838753485261</v>
      </c>
      <c r="AO607" s="15">
        <v>1.00536222866194</v>
      </c>
      <c r="AP607" s="1">
        <v>2410.29294476727</v>
      </c>
      <c r="AQ607" s="15">
        <v>3800.53124694391</v>
      </c>
      <c r="AR607" s="15">
        <v>10074.493853499</v>
      </c>
      <c r="AS607" s="15">
        <v>1363.14349908194</v>
      </c>
      <c r="AT607" s="1">
        <v>622.730147048271</v>
      </c>
      <c r="AU607" s="1">
        <v>18271.1916913404</v>
      </c>
      <c r="AV607" s="15">
        <v>11004.2423700678</v>
      </c>
      <c r="AW607" s="15">
        <v>0.580886650051834</v>
      </c>
      <c r="AX607" s="1">
        <v>4284.14473316256</v>
      </c>
      <c r="AY607" s="15">
        <v>0.22350212127542</v>
      </c>
      <c r="AZ607" s="1">
        <v>985.588230931642</v>
      </c>
      <c r="BA607" s="1">
        <v>0.0514050393302592</v>
      </c>
      <c r="BB607" s="1">
        <v>2768.1367294535</v>
      </c>
      <c r="BC607" s="15">
        <v>0.144206189369503</v>
      </c>
      <c r="BD607" s="1">
        <v>19042.1120636155</v>
      </c>
      <c r="BE607" s="15">
        <v>0.55473352491636</v>
      </c>
      <c r="BF607" s="1">
        <v>0.231818660226934</v>
      </c>
      <c r="BG607" s="1">
        <v>0.172090579135507</v>
      </c>
      <c r="BH607" s="1">
        <v>0.0299489625459028</v>
      </c>
      <c r="BI607" s="1">
        <v>0.0114082731752967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57"/>
    <col customWidth="1" min="2" max="2" width="11.86"/>
    <col customWidth="1" min="3" max="26" width="8.71"/>
  </cols>
  <sheetData>
    <row r="1">
      <c r="A1" s="1" t="s">
        <v>2</v>
      </c>
      <c r="B1" s="1">
        <v>68.0478547854785</v>
      </c>
    </row>
    <row r="2">
      <c r="A2" s="1" t="s">
        <v>3</v>
      </c>
      <c r="B2" s="1">
        <v>93.0978172765281</v>
      </c>
    </row>
    <row r="3">
      <c r="A3" s="1" t="s">
        <v>5</v>
      </c>
      <c r="B3" s="1">
        <v>2348.31607025578</v>
      </c>
    </row>
    <row r="4">
      <c r="A4" s="1" t="s">
        <v>6</v>
      </c>
      <c r="B4" s="1">
        <v>0.0465569399349767</v>
      </c>
    </row>
    <row r="5">
      <c r="A5" s="1" t="s">
        <v>7</v>
      </c>
      <c r="B5" s="1">
        <v>0.175341807420698</v>
      </c>
    </row>
    <row r="6">
      <c r="A6" s="1" t="s">
        <v>8</v>
      </c>
      <c r="B6" s="1">
        <v>0.00199281230420463</v>
      </c>
    </row>
    <row r="7">
      <c r="A7" s="1" t="s">
        <v>9</v>
      </c>
      <c r="B7" s="1">
        <v>0.0853871418835585</v>
      </c>
    </row>
    <row r="8">
      <c r="A8" s="1" t="s">
        <v>10</v>
      </c>
      <c r="B8" s="1">
        <v>0.668022034741247</v>
      </c>
    </row>
    <row r="9">
      <c r="A9" s="1" t="s">
        <v>11</v>
      </c>
      <c r="B9" s="1">
        <v>0.0666158813142197</v>
      </c>
    </row>
    <row r="10">
      <c r="A10" s="1" t="s">
        <v>12</v>
      </c>
      <c r="B10" s="1">
        <v>0.609149730355051</v>
      </c>
    </row>
    <row r="11">
      <c r="A11" s="1" t="s">
        <v>13</v>
      </c>
      <c r="B11" s="1">
        <v>0.0665784257341616</v>
      </c>
    </row>
    <row r="12">
      <c r="A12" s="1" t="s">
        <v>14</v>
      </c>
      <c r="B12" s="1">
        <v>0.169404998844428</v>
      </c>
    </row>
    <row r="13">
      <c r="A13" s="1" t="s">
        <v>15</v>
      </c>
      <c r="B13" s="1">
        <v>76482.2430848977</v>
      </c>
    </row>
    <row r="14">
      <c r="A14" s="1" t="s">
        <v>16</v>
      </c>
      <c r="B14" s="1">
        <v>0.21662236153484</v>
      </c>
    </row>
    <row r="15">
      <c r="A15" s="1" t="s">
        <v>17</v>
      </c>
      <c r="B15" s="1">
        <v>0.163280122367765</v>
      </c>
    </row>
    <row r="16">
      <c r="A16" s="1" t="s">
        <v>18</v>
      </c>
      <c r="B16" s="1">
        <v>0.620097516097394</v>
      </c>
    </row>
    <row r="17">
      <c r="A17" s="1" t="s">
        <v>19</v>
      </c>
      <c r="B17" s="1">
        <v>69.4319737369745</v>
      </c>
    </row>
    <row r="18">
      <c r="A18" s="1" t="s">
        <v>20</v>
      </c>
      <c r="B18" s="1">
        <v>101274.347206066</v>
      </c>
    </row>
    <row r="19">
      <c r="A19" s="1" t="s">
        <v>21</v>
      </c>
      <c r="B19" s="1">
        <v>125.333288904663</v>
      </c>
    </row>
    <row r="20">
      <c r="A20" s="1" t="s">
        <v>22</v>
      </c>
      <c r="B20" s="1">
        <v>295378.900149822</v>
      </c>
    </row>
    <row r="21" ht="15.75" customHeight="1">
      <c r="A21" s="1" t="s">
        <v>23</v>
      </c>
      <c r="B21" s="1">
        <v>0.755170114160358</v>
      </c>
    </row>
    <row r="22" ht="15.75" customHeight="1">
      <c r="A22" s="1" t="s">
        <v>24</v>
      </c>
      <c r="B22" s="1">
        <v>0.170253159672093</v>
      </c>
    </row>
    <row r="23" ht="15.75" customHeight="1">
      <c r="A23" s="1" t="s">
        <v>25</v>
      </c>
      <c r="B23" s="1">
        <v>0.0745767261675496</v>
      </c>
    </row>
    <row r="24" ht="15.75" customHeight="1">
      <c r="A24" s="1" t="s">
        <v>26</v>
      </c>
      <c r="B24" s="1">
        <v>0.244829885839643</v>
      </c>
    </row>
    <row r="25" ht="15.75" customHeight="1">
      <c r="A25" s="1" t="s">
        <v>27</v>
      </c>
      <c r="B25" s="1">
        <v>295.378900149822</v>
      </c>
    </row>
    <row r="26" ht="15.75" customHeight="1">
      <c r="A26" s="1" t="s">
        <v>28</v>
      </c>
      <c r="B26" s="1">
        <v>9266.56722238088</v>
      </c>
    </row>
    <row r="27" ht="15.75" customHeight="1">
      <c r="A27" s="1" t="s">
        <v>29</v>
      </c>
      <c r="B27" s="1">
        <v>852.994044525098</v>
      </c>
    </row>
    <row r="28" ht="15.75" customHeight="1">
      <c r="A28" s="1" t="s">
        <v>30</v>
      </c>
      <c r="B28" s="1">
        <v>212655.625740211</v>
      </c>
    </row>
    <row r="29" ht="15.75" customHeight="1">
      <c r="A29" s="1" t="s">
        <v>32</v>
      </c>
      <c r="B29" s="1" t="e">
        <v>#N/A</v>
      </c>
    </row>
    <row r="30" ht="15.75" customHeight="1">
      <c r="A30" s="1" t="s">
        <v>33</v>
      </c>
      <c r="B30" s="1">
        <v>47740.0669386946</v>
      </c>
    </row>
    <row r="31" ht="15.75" customHeight="1">
      <c r="A31" s="1" t="s">
        <v>34</v>
      </c>
      <c r="B31" s="1">
        <v>84551.1661186301</v>
      </c>
    </row>
    <row r="32" ht="15.75" customHeight="1">
      <c r="A32" s="1" t="s">
        <v>35</v>
      </c>
      <c r="B32" s="1">
        <v>58.4731070260209</v>
      </c>
    </row>
    <row r="33" ht="15.75" customHeight="1">
      <c r="A33" s="1" t="s">
        <v>36</v>
      </c>
      <c r="B33" s="1">
        <v>27.7532446794956</v>
      </c>
    </row>
    <row r="34" ht="15.75" customHeight="1">
      <c r="A34" s="1" t="s">
        <v>37</v>
      </c>
      <c r="B34" s="1">
        <v>36.1109864719637</v>
      </c>
    </row>
    <row r="35" ht="15.75" customHeight="1">
      <c r="A35" s="1" t="s">
        <v>38</v>
      </c>
      <c r="B35" s="1">
        <v>2.00648911789693</v>
      </c>
    </row>
    <row r="36" ht="15.75" customHeight="1">
      <c r="A36" s="1" t="s">
        <v>39</v>
      </c>
      <c r="B36" s="1">
        <v>1.28537211172015</v>
      </c>
    </row>
    <row r="37" ht="15.75" customHeight="1">
      <c r="A37" s="1" t="s">
        <v>40</v>
      </c>
      <c r="B37" s="1">
        <v>1.6295056145452</v>
      </c>
    </row>
    <row r="38" ht="15.75" customHeight="1">
      <c r="A38" s="1" t="s">
        <v>42</v>
      </c>
      <c r="B38" s="1">
        <v>518.385784380471</v>
      </c>
    </row>
    <row r="39" ht="15.75" customHeight="1">
      <c r="A39" s="1" t="s">
        <v>43</v>
      </c>
      <c r="B39" s="1">
        <v>1.0</v>
      </c>
    </row>
    <row r="40" ht="15.75" customHeight="1">
      <c r="A40" s="1" t="s">
        <v>44</v>
      </c>
      <c r="B40" s="1">
        <v>2328.2358425712</v>
      </c>
    </row>
    <row r="41" ht="15.75" customHeight="1">
      <c r="A41" s="1" t="s">
        <v>45</v>
      </c>
      <c r="B41" s="1">
        <v>3380.48506521793</v>
      </c>
    </row>
    <row r="42" ht="15.75" customHeight="1">
      <c r="A42" s="1" t="s">
        <v>46</v>
      </c>
      <c r="B42" s="1">
        <v>9997.31043969337</v>
      </c>
    </row>
    <row r="43" ht="15.75" customHeight="1">
      <c r="A43" s="1" t="s">
        <v>47</v>
      </c>
      <c r="B43" s="1">
        <v>1281.04227497044</v>
      </c>
    </row>
    <row r="44" ht="15.75" customHeight="1">
      <c r="A44" s="1" t="s">
        <v>48</v>
      </c>
      <c r="B44" s="1">
        <v>622.167183815031</v>
      </c>
    </row>
    <row r="45" ht="15.75" customHeight="1">
      <c r="A45" s="1" t="s">
        <v>49</v>
      </c>
      <c r="B45" s="1">
        <v>17609.240806268</v>
      </c>
    </row>
    <row r="46" ht="15.75" customHeight="1">
      <c r="A46" s="1" t="s">
        <v>50</v>
      </c>
      <c r="B46" s="1">
        <v>6757.16330539792</v>
      </c>
    </row>
    <row r="47" ht="15.75" customHeight="1">
      <c r="A47" s="1" t="s">
        <v>51</v>
      </c>
      <c r="B47" s="1">
        <v>0.370155318214271</v>
      </c>
    </row>
    <row r="48" ht="15.75" customHeight="1">
      <c r="A48" s="1" t="s">
        <v>52</v>
      </c>
      <c r="B48" s="1">
        <v>8582.79353962585</v>
      </c>
    </row>
    <row r="49" ht="15.75" customHeight="1">
      <c r="A49" s="1" t="s">
        <v>53</v>
      </c>
      <c r="B49" s="1">
        <v>0.468206585949736</v>
      </c>
    </row>
    <row r="50" ht="15.75" customHeight="1">
      <c r="A50" s="1" t="s">
        <v>54</v>
      </c>
      <c r="B50" s="1">
        <v>1421.67654532826</v>
      </c>
    </row>
    <row r="51" ht="15.75" customHeight="1">
      <c r="A51" s="1" t="s">
        <v>55</v>
      </c>
      <c r="B51" s="1">
        <v>0.078548522259094</v>
      </c>
    </row>
    <row r="52" ht="15.75" customHeight="1">
      <c r="A52" s="1" t="s">
        <v>56</v>
      </c>
      <c r="B52" s="1">
        <v>1590.69165054103</v>
      </c>
    </row>
    <row r="53" ht="15.75" customHeight="1">
      <c r="A53" s="1" t="s">
        <v>57</v>
      </c>
      <c r="B53" s="1">
        <v>0.0830895735781991</v>
      </c>
    </row>
    <row r="54" ht="15.75" customHeight="1">
      <c r="A54" s="1" t="s">
        <v>58</v>
      </c>
      <c r="B54" s="1">
        <v>18352.3250408931</v>
      </c>
    </row>
    <row r="55" ht="15.75" customHeight="1">
      <c r="A55" s="1" t="s">
        <v>59</v>
      </c>
      <c r="B55" s="1">
        <v>0.567916730209289</v>
      </c>
    </row>
    <row r="56" ht="15.75" customHeight="1">
      <c r="A56" s="1" t="s">
        <v>60</v>
      </c>
      <c r="B56" s="1">
        <v>0.231407718053369</v>
      </c>
    </row>
    <row r="57" ht="15.75" customHeight="1">
      <c r="A57" s="1" t="s">
        <v>61</v>
      </c>
      <c r="B57" s="1">
        <v>0.146188486420015</v>
      </c>
    </row>
    <row r="58" ht="15.75" customHeight="1">
      <c r="A58" s="1" t="s">
        <v>62</v>
      </c>
      <c r="B58" s="1">
        <v>0.0358096706858872</v>
      </c>
    </row>
    <row r="59" ht="15.75" customHeight="1">
      <c r="A59" s="1" t="s">
        <v>64</v>
      </c>
      <c r="B59" s="1">
        <v>0.0186773946314406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29"/>
    <col customWidth="1" min="2" max="26" width="8.71"/>
  </cols>
  <sheetData>
    <row r="1">
      <c r="A1" s="1" t="s">
        <v>87</v>
      </c>
      <c r="C1" s="1" t="s">
        <v>1</v>
      </c>
    </row>
    <row r="3">
      <c r="A3" s="1" t="s">
        <v>89</v>
      </c>
      <c r="B3" s="1" t="s">
        <v>67</v>
      </c>
      <c r="C3" s="1">
        <v>45187.0</v>
      </c>
    </row>
    <row r="4">
      <c r="A4" s="1" t="s">
        <v>90</v>
      </c>
      <c r="B4" s="1" t="s">
        <v>79</v>
      </c>
      <c r="C4" s="1">
        <v>49494.0</v>
      </c>
    </row>
    <row r="5">
      <c r="A5" s="1" t="s">
        <v>91</v>
      </c>
      <c r="B5" s="1" t="s">
        <v>73</v>
      </c>
      <c r="C5" s="1">
        <v>43489.0</v>
      </c>
    </row>
    <row r="6">
      <c r="A6" s="1" t="s">
        <v>92</v>
      </c>
      <c r="B6" s="1" t="s">
        <v>88</v>
      </c>
      <c r="C6" s="1">
        <v>45906.0</v>
      </c>
    </row>
    <row r="7">
      <c r="A7" s="1" t="s">
        <v>93</v>
      </c>
      <c r="B7" s="1" t="s">
        <v>94</v>
      </c>
      <c r="C7" s="1">
        <v>45757.0</v>
      </c>
    </row>
    <row r="8">
      <c r="A8" s="1" t="s">
        <v>95</v>
      </c>
      <c r="B8" s="1" t="s">
        <v>77</v>
      </c>
      <c r="C8" s="1">
        <v>43497.0</v>
      </c>
    </row>
    <row r="9">
      <c r="A9" s="1" t="s">
        <v>96</v>
      </c>
      <c r="B9" s="1" t="s">
        <v>98</v>
      </c>
      <c r="C9" s="1">
        <v>46847.0</v>
      </c>
    </row>
    <row r="10">
      <c r="A10" s="1" t="s">
        <v>100</v>
      </c>
      <c r="B10" s="1" t="s">
        <v>101</v>
      </c>
      <c r="C10" s="1">
        <v>45195.0</v>
      </c>
    </row>
    <row r="11">
      <c r="A11" s="1" t="s">
        <v>102</v>
      </c>
      <c r="B11" s="1" t="s">
        <v>103</v>
      </c>
      <c r="C11" s="1">
        <v>49759.0</v>
      </c>
    </row>
    <row r="12">
      <c r="A12" s="1" t="s">
        <v>104</v>
      </c>
      <c r="B12" s="1" t="s">
        <v>105</v>
      </c>
      <c r="C12" s="1">
        <v>46623.0</v>
      </c>
    </row>
    <row r="13">
      <c r="A13" s="1" t="s">
        <v>106</v>
      </c>
      <c r="B13" s="1" t="s">
        <v>107</v>
      </c>
      <c r="C13" s="1">
        <v>48207.0</v>
      </c>
    </row>
    <row r="14">
      <c r="A14" s="1" t="s">
        <v>108</v>
      </c>
      <c r="B14" s="1" t="s">
        <v>109</v>
      </c>
      <c r="C14" s="1">
        <v>48991.0</v>
      </c>
    </row>
    <row r="15">
      <c r="A15" s="1" t="s">
        <v>110</v>
      </c>
      <c r="B15" s="1" t="s">
        <v>111</v>
      </c>
      <c r="C15" s="1">
        <v>47415.0</v>
      </c>
    </row>
    <row r="16">
      <c r="A16" s="1" t="s">
        <v>112</v>
      </c>
      <c r="B16" s="1" t="s">
        <v>113</v>
      </c>
      <c r="C16" s="1">
        <v>46631.0</v>
      </c>
    </row>
    <row r="17">
      <c r="A17" s="1" t="s">
        <v>114</v>
      </c>
      <c r="B17" s="1" t="s">
        <v>115</v>
      </c>
      <c r="C17" s="1">
        <v>47043.0</v>
      </c>
    </row>
    <row r="18">
      <c r="A18" s="1" t="s">
        <v>116</v>
      </c>
      <c r="B18" s="1" t="s">
        <v>117</v>
      </c>
      <c r="C18" s="1">
        <v>47423.0</v>
      </c>
    </row>
    <row r="19">
      <c r="A19" s="1" t="s">
        <v>118</v>
      </c>
      <c r="B19" s="1" t="s">
        <v>81</v>
      </c>
      <c r="C19" s="1">
        <v>43505.0</v>
      </c>
    </row>
    <row r="20">
      <c r="A20" s="1" t="s">
        <v>119</v>
      </c>
      <c r="B20" s="1" t="s">
        <v>83</v>
      </c>
      <c r="C20" s="1">
        <v>43513.0</v>
      </c>
    </row>
    <row r="21" ht="15.75" customHeight="1">
      <c r="A21" s="1" t="s">
        <v>121</v>
      </c>
      <c r="B21" s="1" t="s">
        <v>85</v>
      </c>
      <c r="C21" s="1">
        <v>43521.0</v>
      </c>
    </row>
    <row r="22" ht="15.75" customHeight="1">
      <c r="A22" s="1" t="s">
        <v>123</v>
      </c>
      <c r="B22" s="1" t="s">
        <v>124</v>
      </c>
      <c r="C22" s="1">
        <v>49171.0</v>
      </c>
    </row>
    <row r="23" ht="15.75" customHeight="1">
      <c r="A23" s="1" t="s">
        <v>126</v>
      </c>
      <c r="B23" s="1" t="s">
        <v>127</v>
      </c>
      <c r="C23" s="1">
        <v>48298.0</v>
      </c>
    </row>
    <row r="24" ht="15.75" customHeight="1">
      <c r="A24" s="1" t="s">
        <v>128</v>
      </c>
      <c r="B24" s="1" t="s">
        <v>129</v>
      </c>
      <c r="C24" s="1">
        <v>48124.0</v>
      </c>
    </row>
    <row r="25" ht="15.75" customHeight="1">
      <c r="A25" s="1" t="s">
        <v>130</v>
      </c>
      <c r="B25" s="1" t="s">
        <v>131</v>
      </c>
      <c r="C25" s="1">
        <v>48116.0</v>
      </c>
    </row>
    <row r="26" ht="15.75" customHeight="1">
      <c r="A26" s="1" t="s">
        <v>132</v>
      </c>
      <c r="B26" s="1" t="s">
        <v>134</v>
      </c>
      <c r="C26" s="1">
        <v>46706.0</v>
      </c>
    </row>
    <row r="27" ht="15.75" customHeight="1">
      <c r="A27" s="1" t="s">
        <v>135</v>
      </c>
      <c r="B27" s="1" t="s">
        <v>99</v>
      </c>
      <c r="C27" s="1">
        <v>43539.0</v>
      </c>
    </row>
    <row r="28" ht="15.75" customHeight="1">
      <c r="A28" s="1" t="s">
        <v>137</v>
      </c>
      <c r="B28" s="1" t="s">
        <v>138</v>
      </c>
      <c r="C28" s="1">
        <v>45203.0</v>
      </c>
    </row>
    <row r="29" ht="15.75" customHeight="1">
      <c r="A29" s="1" t="s">
        <v>139</v>
      </c>
      <c r="B29" s="1" t="s">
        <v>140</v>
      </c>
      <c r="C29" s="1">
        <v>46300.0</v>
      </c>
    </row>
    <row r="30" ht="15.75" customHeight="1">
      <c r="A30" s="1" t="s">
        <v>141</v>
      </c>
      <c r="B30" s="1" t="s">
        <v>142</v>
      </c>
      <c r="C30" s="1">
        <v>45765.0</v>
      </c>
    </row>
    <row r="31" ht="15.75" customHeight="1">
      <c r="A31" s="1" t="s">
        <v>143</v>
      </c>
      <c r="B31" s="1" t="s">
        <v>125</v>
      </c>
      <c r="C31" s="1">
        <v>43547.0</v>
      </c>
    </row>
    <row r="32" ht="15.75" customHeight="1">
      <c r="A32" s="1" t="s">
        <v>144</v>
      </c>
      <c r="B32" s="1" t="s">
        <v>145</v>
      </c>
      <c r="C32" s="1">
        <v>43554.0</v>
      </c>
    </row>
    <row r="33" ht="15.75" customHeight="1">
      <c r="A33" s="1" t="s">
        <v>147</v>
      </c>
      <c r="B33" s="1" t="s">
        <v>148</v>
      </c>
      <c r="C33" s="1">
        <v>46425.0</v>
      </c>
    </row>
    <row r="34" ht="15.75" customHeight="1">
      <c r="A34" s="1" t="s">
        <v>149</v>
      </c>
      <c r="B34" s="1" t="s">
        <v>150</v>
      </c>
      <c r="C34" s="1">
        <v>47241.0</v>
      </c>
    </row>
    <row r="35" ht="15.75" customHeight="1">
      <c r="A35" s="1" t="s">
        <v>151</v>
      </c>
      <c r="B35" s="1" t="s">
        <v>152</v>
      </c>
      <c r="C35" s="1">
        <v>43562.0</v>
      </c>
    </row>
    <row r="36" ht="15.75" customHeight="1">
      <c r="A36" s="1" t="s">
        <v>153</v>
      </c>
      <c r="B36" s="1" t="s">
        <v>154</v>
      </c>
      <c r="C36" s="1">
        <v>43570.0</v>
      </c>
    </row>
    <row r="37" ht="15.75" customHeight="1">
      <c r="A37" s="1" t="s">
        <v>156</v>
      </c>
      <c r="B37" s="1" t="s">
        <v>157</v>
      </c>
      <c r="C37" s="1">
        <v>43588.0</v>
      </c>
    </row>
    <row r="38" ht="15.75" customHeight="1">
      <c r="A38" s="1" t="s">
        <v>158</v>
      </c>
      <c r="B38" s="1" t="s">
        <v>159</v>
      </c>
      <c r="C38" s="1">
        <v>43596.0</v>
      </c>
    </row>
    <row r="39" ht="15.75" customHeight="1">
      <c r="A39" s="1" t="s">
        <v>161</v>
      </c>
      <c r="B39" s="1" t="s">
        <v>162</v>
      </c>
      <c r="C39" s="1">
        <v>43604.0</v>
      </c>
    </row>
    <row r="40" ht="15.75" customHeight="1">
      <c r="A40" s="1" t="s">
        <v>163</v>
      </c>
      <c r="B40" s="1" t="s">
        <v>164</v>
      </c>
      <c r="C40" s="1">
        <v>48074.0</v>
      </c>
    </row>
    <row r="41" ht="15.75" customHeight="1">
      <c r="A41" s="1" t="s">
        <v>165</v>
      </c>
      <c r="B41" s="1" t="s">
        <v>166</v>
      </c>
      <c r="C41" s="1">
        <v>48926.0</v>
      </c>
    </row>
    <row r="42" ht="15.75" customHeight="1">
      <c r="A42" s="1" t="s">
        <v>168</v>
      </c>
      <c r="B42" s="1" t="s">
        <v>169</v>
      </c>
      <c r="C42" s="1">
        <v>43612.0</v>
      </c>
    </row>
    <row r="43" ht="15.75" customHeight="1">
      <c r="A43" s="1" t="s">
        <v>170</v>
      </c>
      <c r="B43" s="1" t="s">
        <v>171</v>
      </c>
      <c r="C43" s="1">
        <v>47167.0</v>
      </c>
    </row>
    <row r="44" ht="15.75" customHeight="1">
      <c r="A44" s="1" t="s">
        <v>172</v>
      </c>
      <c r="B44" s="1" t="s">
        <v>173</v>
      </c>
      <c r="C44" s="1">
        <v>46854.0</v>
      </c>
    </row>
    <row r="45" ht="15.75" customHeight="1">
      <c r="A45" s="1" t="s">
        <v>174</v>
      </c>
      <c r="B45" s="1" t="s">
        <v>175</v>
      </c>
      <c r="C45" s="1">
        <v>48611.0</v>
      </c>
    </row>
    <row r="46" ht="15.75" customHeight="1">
      <c r="A46" s="1" t="s">
        <v>176</v>
      </c>
      <c r="B46" s="1" t="s">
        <v>177</v>
      </c>
      <c r="C46" s="1">
        <v>46318.0</v>
      </c>
    </row>
    <row r="47" ht="15.75" customHeight="1">
      <c r="A47" s="1" t="s">
        <v>178</v>
      </c>
      <c r="B47" s="1" t="s">
        <v>179</v>
      </c>
      <c r="C47" s="1">
        <v>43620.0</v>
      </c>
    </row>
    <row r="48" ht="15.75" customHeight="1">
      <c r="A48" s="1" t="s">
        <v>180</v>
      </c>
      <c r="B48" s="1" t="s">
        <v>181</v>
      </c>
      <c r="C48" s="1">
        <v>46748.0</v>
      </c>
    </row>
    <row r="49" ht="15.75" customHeight="1">
      <c r="A49" s="1" t="s">
        <v>182</v>
      </c>
      <c r="B49" s="1" t="s">
        <v>183</v>
      </c>
      <c r="C49" s="1">
        <v>48462.0</v>
      </c>
    </row>
    <row r="50" ht="15.75" customHeight="1">
      <c r="A50" s="1" t="s">
        <v>184</v>
      </c>
      <c r="B50" s="1" t="s">
        <v>185</v>
      </c>
      <c r="C50" s="1">
        <v>46383.0</v>
      </c>
    </row>
    <row r="51" ht="15.75" customHeight="1">
      <c r="A51" s="1" t="s">
        <v>186</v>
      </c>
      <c r="B51" s="1" t="s">
        <v>187</v>
      </c>
      <c r="C51" s="1">
        <v>46862.0</v>
      </c>
    </row>
    <row r="52" ht="15.75" customHeight="1">
      <c r="A52" s="1" t="s">
        <v>188</v>
      </c>
      <c r="B52" s="1" t="s">
        <v>189</v>
      </c>
      <c r="C52" s="1">
        <v>49593.0</v>
      </c>
    </row>
    <row r="53" ht="15.75" customHeight="1">
      <c r="A53" s="1" t="s">
        <v>190</v>
      </c>
      <c r="B53" s="1" t="s">
        <v>191</v>
      </c>
      <c r="C53" s="1">
        <v>50096.0</v>
      </c>
    </row>
    <row r="54" ht="15.75" customHeight="1">
      <c r="A54" s="1" t="s">
        <v>192</v>
      </c>
      <c r="B54" s="1" t="s">
        <v>193</v>
      </c>
      <c r="C54" s="1">
        <v>45211.0</v>
      </c>
    </row>
    <row r="55" ht="15.75" customHeight="1">
      <c r="A55" s="1" t="s">
        <v>63</v>
      </c>
      <c r="B55" s="1" t="s">
        <v>195</v>
      </c>
      <c r="C55" s="1">
        <v>48306.0</v>
      </c>
    </row>
    <row r="56" ht="15.75" customHeight="1">
      <c r="A56" s="1" t="s">
        <v>196</v>
      </c>
      <c r="B56" s="1" t="s">
        <v>197</v>
      </c>
      <c r="C56" s="1">
        <v>49767.0</v>
      </c>
    </row>
    <row r="57" ht="15.75" customHeight="1">
      <c r="A57" s="1" t="s">
        <v>198</v>
      </c>
      <c r="B57" s="1" t="s">
        <v>199</v>
      </c>
      <c r="C57" s="1">
        <v>43638.0</v>
      </c>
    </row>
    <row r="58" ht="15.75" customHeight="1">
      <c r="A58" s="1" t="s">
        <v>200</v>
      </c>
      <c r="B58" s="1" t="s">
        <v>201</v>
      </c>
      <c r="C58" s="1">
        <v>45229.0</v>
      </c>
    </row>
    <row r="59" ht="15.75" customHeight="1">
      <c r="A59" s="1" t="s">
        <v>203</v>
      </c>
      <c r="B59" s="1" t="s">
        <v>204</v>
      </c>
      <c r="C59" s="1">
        <v>43646.0</v>
      </c>
    </row>
    <row r="60" ht="15.75" customHeight="1">
      <c r="A60" s="1" t="s">
        <v>205</v>
      </c>
      <c r="B60" s="1" t="s">
        <v>206</v>
      </c>
      <c r="C60" s="1">
        <v>45237.0</v>
      </c>
    </row>
    <row r="61" ht="15.75" customHeight="1">
      <c r="A61" s="1" t="s">
        <v>207</v>
      </c>
      <c r="B61" s="1" t="s">
        <v>208</v>
      </c>
      <c r="C61" s="1">
        <v>47613.0</v>
      </c>
    </row>
    <row r="62" ht="15.75" customHeight="1">
      <c r="A62" s="1" t="s">
        <v>209</v>
      </c>
      <c r="B62" s="1" t="s">
        <v>210</v>
      </c>
      <c r="C62" s="1">
        <v>50112.0</v>
      </c>
    </row>
    <row r="63" ht="15.75" customHeight="1">
      <c r="A63" s="1" t="s">
        <v>213</v>
      </c>
      <c r="B63" s="1" t="s">
        <v>214</v>
      </c>
      <c r="C63" s="1">
        <v>50120.0</v>
      </c>
    </row>
    <row r="64" ht="15.75" customHeight="1">
      <c r="A64" s="1" t="s">
        <v>215</v>
      </c>
      <c r="B64" s="1" t="s">
        <v>216</v>
      </c>
      <c r="C64" s="1">
        <v>43653.0</v>
      </c>
    </row>
    <row r="65" ht="15.75" customHeight="1">
      <c r="A65" s="1" t="s">
        <v>217</v>
      </c>
      <c r="B65" s="1" t="s">
        <v>218</v>
      </c>
      <c r="C65" s="1">
        <v>48678.0</v>
      </c>
    </row>
    <row r="66" ht="15.75" customHeight="1">
      <c r="A66" s="1" t="s">
        <v>219</v>
      </c>
      <c r="B66" s="1" t="s">
        <v>220</v>
      </c>
      <c r="C66" s="1">
        <v>46177.0</v>
      </c>
    </row>
    <row r="67" ht="15.75" customHeight="1">
      <c r="A67" s="1" t="s">
        <v>221</v>
      </c>
      <c r="B67" s="1" t="s">
        <v>222</v>
      </c>
      <c r="C67" s="1">
        <v>43661.0</v>
      </c>
    </row>
    <row r="68" ht="15.75" customHeight="1">
      <c r="A68" s="1" t="s">
        <v>223</v>
      </c>
      <c r="B68" s="1" t="s">
        <v>224</v>
      </c>
      <c r="C68" s="1">
        <v>43679.0</v>
      </c>
    </row>
    <row r="69" ht="15.75" customHeight="1">
      <c r="A69" s="1" t="s">
        <v>225</v>
      </c>
      <c r="B69" s="1" t="s">
        <v>227</v>
      </c>
      <c r="C69" s="1">
        <v>46508.0</v>
      </c>
    </row>
    <row r="70" ht="15.75" customHeight="1">
      <c r="A70" s="1" t="s">
        <v>228</v>
      </c>
      <c r="B70" s="1" t="s">
        <v>229</v>
      </c>
      <c r="C70" s="1">
        <v>45856.0</v>
      </c>
    </row>
    <row r="71" ht="15.75" customHeight="1">
      <c r="A71" s="1" t="s">
        <v>230</v>
      </c>
      <c r="B71" s="1" t="s">
        <v>231</v>
      </c>
      <c r="C71" s="1">
        <v>47787.0</v>
      </c>
    </row>
    <row r="72" ht="15.75" customHeight="1">
      <c r="A72" s="1" t="s">
        <v>232</v>
      </c>
      <c r="B72" s="1" t="s">
        <v>233</v>
      </c>
      <c r="C72" s="1">
        <v>48470.0</v>
      </c>
    </row>
    <row r="73" ht="15.75" customHeight="1">
      <c r="A73" s="1" t="s">
        <v>234</v>
      </c>
      <c r="B73" s="1" t="s">
        <v>235</v>
      </c>
      <c r="C73" s="1">
        <v>46755.0</v>
      </c>
    </row>
    <row r="74" ht="15.75" customHeight="1">
      <c r="A74" s="1" t="s">
        <v>236</v>
      </c>
      <c r="B74" s="1" t="s">
        <v>237</v>
      </c>
      <c r="C74" s="1">
        <v>43687.0</v>
      </c>
    </row>
    <row r="75" ht="15.75" customHeight="1">
      <c r="A75" s="1" t="s">
        <v>238</v>
      </c>
      <c r="B75" s="1" t="s">
        <v>239</v>
      </c>
      <c r="C75" s="1">
        <v>45252.0</v>
      </c>
    </row>
    <row r="76" ht="15.75" customHeight="1">
      <c r="A76" s="1" t="s">
        <v>240</v>
      </c>
      <c r="B76" s="1" t="s">
        <v>241</v>
      </c>
      <c r="C76" s="1">
        <v>43695.0</v>
      </c>
    </row>
    <row r="77" ht="15.75" customHeight="1">
      <c r="A77" s="1" t="s">
        <v>242</v>
      </c>
      <c r="B77" s="1" t="s">
        <v>243</v>
      </c>
      <c r="C77" s="1">
        <v>43703.0</v>
      </c>
    </row>
    <row r="78" ht="15.75" customHeight="1">
      <c r="A78" s="1" t="s">
        <v>244</v>
      </c>
      <c r="B78" s="1" t="s">
        <v>245</v>
      </c>
      <c r="C78" s="1">
        <v>46946.0</v>
      </c>
    </row>
    <row r="79" ht="15.75" customHeight="1">
      <c r="A79" s="1" t="s">
        <v>146</v>
      </c>
      <c r="B79" s="1" t="s">
        <v>246</v>
      </c>
      <c r="C79" s="1">
        <v>48314.0</v>
      </c>
    </row>
    <row r="80" ht="15.75" customHeight="1">
      <c r="A80" s="1" t="s">
        <v>247</v>
      </c>
      <c r="B80" s="1" t="s">
        <v>248</v>
      </c>
      <c r="C80" s="1">
        <v>43711.0</v>
      </c>
    </row>
    <row r="81" ht="15.75" customHeight="1">
      <c r="A81" s="1" t="s">
        <v>249</v>
      </c>
      <c r="B81" s="1" t="s">
        <v>250</v>
      </c>
      <c r="C81" s="1">
        <v>49833.0</v>
      </c>
    </row>
    <row r="82" ht="15.75" customHeight="1">
      <c r="A82" s="1" t="s">
        <v>251</v>
      </c>
      <c r="B82" s="1" t="s">
        <v>252</v>
      </c>
      <c r="C82" s="1">
        <v>47175.0</v>
      </c>
    </row>
    <row r="83" ht="15.75" customHeight="1">
      <c r="A83" s="1" t="s">
        <v>253</v>
      </c>
      <c r="B83" s="1" t="s">
        <v>254</v>
      </c>
      <c r="C83" s="1">
        <v>48793.0</v>
      </c>
    </row>
    <row r="84" ht="15.75" customHeight="1">
      <c r="A84" s="1" t="s">
        <v>256</v>
      </c>
      <c r="B84" s="1" t="s">
        <v>257</v>
      </c>
      <c r="C84" s="1">
        <v>45260.0</v>
      </c>
    </row>
    <row r="85" ht="15.75" customHeight="1">
      <c r="A85" s="1" t="s">
        <v>258</v>
      </c>
      <c r="B85" s="1" t="s">
        <v>260</v>
      </c>
      <c r="C85" s="1">
        <v>50419.0</v>
      </c>
    </row>
    <row r="86" ht="15.75" customHeight="1">
      <c r="A86" s="1" t="s">
        <v>261</v>
      </c>
      <c r="B86" s="1" t="s">
        <v>262</v>
      </c>
      <c r="C86" s="1">
        <v>45278.0</v>
      </c>
    </row>
    <row r="87" ht="15.75" customHeight="1">
      <c r="A87" s="1" t="s">
        <v>263</v>
      </c>
      <c r="B87" s="1" t="s">
        <v>264</v>
      </c>
      <c r="C87" s="1">
        <v>47258.0</v>
      </c>
    </row>
    <row r="88" ht="15.75" customHeight="1">
      <c r="A88" s="1" t="s">
        <v>265</v>
      </c>
      <c r="B88" s="1" t="s">
        <v>266</v>
      </c>
      <c r="C88" s="1">
        <v>43729.0</v>
      </c>
    </row>
    <row r="89" ht="15.75" customHeight="1">
      <c r="A89" s="1" t="s">
        <v>267</v>
      </c>
      <c r="B89" s="1" t="s">
        <v>268</v>
      </c>
      <c r="C89" s="1">
        <v>47829.0</v>
      </c>
    </row>
    <row r="90" ht="15.75" customHeight="1">
      <c r="A90" s="1" t="s">
        <v>269</v>
      </c>
      <c r="B90" s="1" t="s">
        <v>270</v>
      </c>
      <c r="C90" s="1">
        <v>43737.0</v>
      </c>
    </row>
    <row r="91" ht="15.75" customHeight="1">
      <c r="A91" s="1" t="s">
        <v>271</v>
      </c>
      <c r="B91" s="1" t="s">
        <v>272</v>
      </c>
      <c r="C91" s="1">
        <v>46714.0</v>
      </c>
    </row>
    <row r="92" ht="15.75" customHeight="1">
      <c r="A92" s="1" t="s">
        <v>273</v>
      </c>
      <c r="B92" s="1" t="s">
        <v>274</v>
      </c>
      <c r="C92" s="1">
        <v>45286.0</v>
      </c>
    </row>
    <row r="93" ht="15.75" customHeight="1">
      <c r="A93" s="1" t="s">
        <v>275</v>
      </c>
      <c r="B93" s="1" t="s">
        <v>276</v>
      </c>
      <c r="C93" s="1">
        <v>50138.0</v>
      </c>
    </row>
    <row r="94" ht="15.75" customHeight="1">
      <c r="A94" s="1" t="s">
        <v>277</v>
      </c>
      <c r="B94" s="1" t="s">
        <v>278</v>
      </c>
      <c r="C94" s="1">
        <v>47183.0</v>
      </c>
    </row>
    <row r="95" ht="15.75" customHeight="1">
      <c r="A95" s="1" t="s">
        <v>279</v>
      </c>
      <c r="B95" s="1" t="s">
        <v>280</v>
      </c>
      <c r="C95" s="1">
        <v>45294.0</v>
      </c>
    </row>
    <row r="96" ht="15.75" customHeight="1">
      <c r="A96" s="1" t="s">
        <v>281</v>
      </c>
      <c r="B96" s="1" t="s">
        <v>282</v>
      </c>
      <c r="C96" s="1">
        <v>43745.0</v>
      </c>
    </row>
    <row r="97" ht="15.75" customHeight="1">
      <c r="A97" s="1" t="s">
        <v>283</v>
      </c>
      <c r="B97" s="1" t="s">
        <v>284</v>
      </c>
      <c r="C97" s="1">
        <v>50534.0</v>
      </c>
    </row>
    <row r="98" ht="15.75" customHeight="1">
      <c r="A98" s="1" t="s">
        <v>285</v>
      </c>
      <c r="B98" s="1" t="s">
        <v>286</v>
      </c>
      <c r="C98" s="1">
        <v>43752.0</v>
      </c>
    </row>
    <row r="99" ht="15.75" customHeight="1">
      <c r="A99" s="1" t="s">
        <v>287</v>
      </c>
      <c r="B99" s="1" t="s">
        <v>288</v>
      </c>
      <c r="C99" s="1">
        <v>43760.0</v>
      </c>
    </row>
    <row r="100" ht="15.75" customHeight="1">
      <c r="A100" s="1" t="s">
        <v>289</v>
      </c>
      <c r="B100" s="1" t="s">
        <v>290</v>
      </c>
      <c r="C100" s="1">
        <v>46284.0</v>
      </c>
    </row>
    <row r="101" ht="15.75" customHeight="1">
      <c r="A101" s="1" t="s">
        <v>291</v>
      </c>
      <c r="B101" s="1" t="s">
        <v>292</v>
      </c>
      <c r="C101" s="1">
        <v>49601.0</v>
      </c>
    </row>
    <row r="102" ht="15.75" customHeight="1">
      <c r="A102" s="1" t="s">
        <v>293</v>
      </c>
      <c r="B102" s="1" t="s">
        <v>295</v>
      </c>
      <c r="C102" s="1">
        <v>43778.0</v>
      </c>
    </row>
    <row r="103" ht="15.75" customHeight="1">
      <c r="A103" s="1" t="s">
        <v>297</v>
      </c>
      <c r="B103" s="1" t="s">
        <v>298</v>
      </c>
      <c r="C103" s="1">
        <v>49411.0</v>
      </c>
    </row>
    <row r="104" ht="15.75" customHeight="1">
      <c r="A104" s="1" t="s">
        <v>299</v>
      </c>
      <c r="B104" s="1" t="s">
        <v>300</v>
      </c>
      <c r="C104" s="1">
        <v>48132.0</v>
      </c>
    </row>
    <row r="105" ht="15.75" customHeight="1">
      <c r="A105" s="1" t="s">
        <v>301</v>
      </c>
      <c r="B105" s="1" t="s">
        <v>302</v>
      </c>
      <c r="C105" s="1">
        <v>46326.0</v>
      </c>
    </row>
    <row r="106" ht="15.75" customHeight="1">
      <c r="A106" s="1" t="s">
        <v>303</v>
      </c>
      <c r="B106" s="1" t="s">
        <v>304</v>
      </c>
      <c r="C106" s="1">
        <v>43794.0</v>
      </c>
    </row>
    <row r="107" ht="15.75" customHeight="1">
      <c r="A107" s="1" t="s">
        <v>305</v>
      </c>
      <c r="B107" s="1" t="s">
        <v>306</v>
      </c>
      <c r="C107" s="1">
        <v>43786.0</v>
      </c>
    </row>
    <row r="108" ht="15.75" customHeight="1">
      <c r="A108" s="1" t="s">
        <v>307</v>
      </c>
      <c r="B108" s="1" t="s">
        <v>308</v>
      </c>
      <c r="C108" s="1">
        <v>46391.0</v>
      </c>
    </row>
    <row r="109" ht="15.75" customHeight="1">
      <c r="A109" s="1" t="s">
        <v>309</v>
      </c>
      <c r="B109" s="1" t="s">
        <v>310</v>
      </c>
      <c r="C109" s="1">
        <v>48488.0</v>
      </c>
    </row>
    <row r="110" ht="15.75" customHeight="1">
      <c r="A110" s="1" t="s">
        <v>311</v>
      </c>
      <c r="B110" s="1" t="s">
        <v>312</v>
      </c>
      <c r="C110" s="1">
        <v>45302.0</v>
      </c>
    </row>
    <row r="111" ht="15.75" customHeight="1">
      <c r="A111" s="1" t="s">
        <v>313</v>
      </c>
      <c r="B111" s="1" t="s">
        <v>314</v>
      </c>
      <c r="C111" s="1">
        <v>45310.0</v>
      </c>
    </row>
    <row r="112" ht="15.75" customHeight="1">
      <c r="A112" s="1" t="s">
        <v>315</v>
      </c>
      <c r="B112" s="1" t="s">
        <v>316</v>
      </c>
      <c r="C112" s="1">
        <v>46516.0</v>
      </c>
    </row>
    <row r="113" ht="15.75" customHeight="1">
      <c r="A113" s="1" t="s">
        <v>317</v>
      </c>
      <c r="B113" s="1" t="s">
        <v>318</v>
      </c>
      <c r="C113" s="1">
        <v>48140.0</v>
      </c>
    </row>
    <row r="114" ht="15.75" customHeight="1">
      <c r="A114" s="1" t="s">
        <v>319</v>
      </c>
      <c r="B114" s="1" t="s">
        <v>320</v>
      </c>
      <c r="C114" s="1">
        <v>45328.0</v>
      </c>
    </row>
    <row r="115" ht="15.75" customHeight="1">
      <c r="A115" s="1" t="s">
        <v>321</v>
      </c>
      <c r="B115" s="1" t="s">
        <v>322</v>
      </c>
      <c r="C115" s="1">
        <v>43802.0</v>
      </c>
    </row>
    <row r="116" ht="15.75" customHeight="1">
      <c r="A116" s="1" t="s">
        <v>323</v>
      </c>
      <c r="B116" s="1" t="s">
        <v>324</v>
      </c>
      <c r="C116" s="1">
        <v>49312.0</v>
      </c>
    </row>
    <row r="117" ht="15.75" customHeight="1">
      <c r="A117" s="1" t="s">
        <v>325</v>
      </c>
      <c r="B117" s="1" t="s">
        <v>326</v>
      </c>
      <c r="C117" s="1">
        <v>43810.0</v>
      </c>
    </row>
    <row r="118" ht="15.75" customHeight="1">
      <c r="A118" s="1" t="s">
        <v>327</v>
      </c>
      <c r="B118" s="1" t="s">
        <v>328</v>
      </c>
      <c r="C118" s="1">
        <v>47548.0</v>
      </c>
    </row>
    <row r="119" ht="15.75" customHeight="1">
      <c r="A119" s="1" t="s">
        <v>329</v>
      </c>
      <c r="B119" s="1" t="s">
        <v>330</v>
      </c>
      <c r="C119" s="1">
        <v>49320.0</v>
      </c>
    </row>
    <row r="120" ht="15.75" customHeight="1">
      <c r="A120" s="1" t="s">
        <v>331</v>
      </c>
      <c r="B120" s="1" t="s">
        <v>332</v>
      </c>
      <c r="C120" s="1">
        <v>49981.0</v>
      </c>
    </row>
    <row r="121" ht="15.75" customHeight="1">
      <c r="A121" s="1" t="s">
        <v>333</v>
      </c>
      <c r="B121" s="1" t="s">
        <v>334</v>
      </c>
      <c r="C121" s="1">
        <v>47431.0</v>
      </c>
    </row>
    <row r="122" ht="15.75" customHeight="1">
      <c r="A122" s="1" t="s">
        <v>335</v>
      </c>
      <c r="B122" s="1" t="s">
        <v>336</v>
      </c>
      <c r="C122" s="1">
        <v>43828.0</v>
      </c>
    </row>
    <row r="123" ht="15.75" customHeight="1">
      <c r="A123" s="1" t="s">
        <v>338</v>
      </c>
      <c r="B123" s="1" t="s">
        <v>339</v>
      </c>
      <c r="C123" s="1">
        <v>49999.0</v>
      </c>
    </row>
    <row r="124" ht="15.75" customHeight="1">
      <c r="A124" s="1" t="s">
        <v>340</v>
      </c>
      <c r="B124" s="1" t="s">
        <v>341</v>
      </c>
      <c r="C124" s="1">
        <v>45336.0</v>
      </c>
    </row>
    <row r="125" ht="15.75" customHeight="1">
      <c r="A125" s="1" t="s">
        <v>343</v>
      </c>
      <c r="B125" s="1" t="s">
        <v>344</v>
      </c>
      <c r="C125" s="1">
        <v>45344.0</v>
      </c>
    </row>
    <row r="126" ht="15.75" customHeight="1">
      <c r="A126" s="1" t="s">
        <v>345</v>
      </c>
      <c r="B126" s="1" t="s">
        <v>346</v>
      </c>
      <c r="C126" s="1">
        <v>46433.0</v>
      </c>
    </row>
    <row r="127" ht="15.75" customHeight="1">
      <c r="A127" s="1" t="s">
        <v>347</v>
      </c>
      <c r="B127" s="1" t="s">
        <v>348</v>
      </c>
      <c r="C127" s="1">
        <v>49429.0</v>
      </c>
    </row>
    <row r="128" ht="15.75" customHeight="1">
      <c r="A128" s="1" t="s">
        <v>349</v>
      </c>
      <c r="B128" s="1" t="s">
        <v>350</v>
      </c>
      <c r="C128" s="1">
        <v>50351.0</v>
      </c>
    </row>
    <row r="129" ht="15.75" customHeight="1">
      <c r="A129" s="1" t="s">
        <v>351</v>
      </c>
      <c r="B129" s="1" t="s">
        <v>352</v>
      </c>
      <c r="C129" s="1">
        <v>49189.0</v>
      </c>
    </row>
    <row r="130" ht="15.75" customHeight="1">
      <c r="A130" s="1" t="s">
        <v>353</v>
      </c>
      <c r="B130" s="1" t="s">
        <v>354</v>
      </c>
      <c r="C130" s="1">
        <v>45351.0</v>
      </c>
    </row>
    <row r="131" ht="15.75" customHeight="1">
      <c r="A131" s="1" t="s">
        <v>355</v>
      </c>
      <c r="B131" s="1" t="s">
        <v>356</v>
      </c>
      <c r="C131" s="1">
        <v>43836.0</v>
      </c>
    </row>
    <row r="132" ht="15.75" customHeight="1">
      <c r="A132" s="1" t="s">
        <v>357</v>
      </c>
      <c r="B132" s="1" t="s">
        <v>358</v>
      </c>
      <c r="C132" s="1">
        <v>46557.0</v>
      </c>
    </row>
    <row r="133" ht="15.75" customHeight="1">
      <c r="A133" s="1" t="s">
        <v>359</v>
      </c>
      <c r="B133" s="1" t="s">
        <v>360</v>
      </c>
      <c r="C133" s="1">
        <v>50542.0</v>
      </c>
    </row>
    <row r="134" ht="15.75" customHeight="1">
      <c r="A134" s="1" t="s">
        <v>361</v>
      </c>
      <c r="B134" s="1" t="s">
        <v>362</v>
      </c>
      <c r="C134" s="1">
        <v>48934.0</v>
      </c>
    </row>
    <row r="135" ht="15.75" customHeight="1">
      <c r="A135" s="1" t="s">
        <v>363</v>
      </c>
      <c r="B135" s="1" t="s">
        <v>364</v>
      </c>
      <c r="C135" s="1">
        <v>47837.0</v>
      </c>
    </row>
    <row r="136" ht="15.75" customHeight="1">
      <c r="A136" s="1" t="s">
        <v>365</v>
      </c>
      <c r="B136" s="1" t="s">
        <v>366</v>
      </c>
      <c r="C136" s="1">
        <v>47928.0</v>
      </c>
    </row>
    <row r="137" ht="15.75" customHeight="1">
      <c r="A137" s="1" t="s">
        <v>367</v>
      </c>
      <c r="B137" s="1" t="s">
        <v>368</v>
      </c>
      <c r="C137" s="1">
        <v>43844.0</v>
      </c>
    </row>
    <row r="138" ht="15.75" customHeight="1">
      <c r="A138" s="1" t="s">
        <v>369</v>
      </c>
      <c r="B138" s="1" t="s">
        <v>370</v>
      </c>
      <c r="C138" s="1">
        <v>43851.0</v>
      </c>
    </row>
    <row r="139" ht="15.75" customHeight="1">
      <c r="A139" s="1" t="s">
        <v>371</v>
      </c>
      <c r="B139" s="1" t="s">
        <v>372</v>
      </c>
      <c r="C139" s="1">
        <v>43869.0</v>
      </c>
    </row>
    <row r="140" ht="15.75" customHeight="1">
      <c r="A140" s="1" t="s">
        <v>373</v>
      </c>
      <c r="B140" s="1" t="s">
        <v>374</v>
      </c>
      <c r="C140" s="1">
        <v>43877.0</v>
      </c>
    </row>
    <row r="141" ht="15.75" customHeight="1">
      <c r="A141" s="1" t="s">
        <v>376</v>
      </c>
      <c r="B141" s="1" t="s">
        <v>377</v>
      </c>
      <c r="C141" s="1">
        <v>43885.0</v>
      </c>
    </row>
    <row r="142" ht="15.75" customHeight="1">
      <c r="A142" s="1" t="s">
        <v>378</v>
      </c>
      <c r="B142" s="1" t="s">
        <v>380</v>
      </c>
      <c r="C142" s="1">
        <v>43893.0</v>
      </c>
    </row>
    <row r="143" ht="15.75" customHeight="1">
      <c r="A143" s="1" t="s">
        <v>381</v>
      </c>
      <c r="B143" s="1" t="s">
        <v>382</v>
      </c>
      <c r="C143" s="1">
        <v>47027.0</v>
      </c>
    </row>
    <row r="144" ht="15.75" customHeight="1">
      <c r="A144" s="1" t="s">
        <v>383</v>
      </c>
      <c r="B144" s="1" t="s">
        <v>384</v>
      </c>
      <c r="C144" s="1">
        <v>43901.0</v>
      </c>
    </row>
    <row r="145" ht="15.75" customHeight="1">
      <c r="A145" s="1" t="s">
        <v>387</v>
      </c>
      <c r="B145" s="1" t="s">
        <v>388</v>
      </c>
      <c r="C145" s="1">
        <v>46409.0</v>
      </c>
    </row>
    <row r="146" ht="15.75" customHeight="1">
      <c r="A146" s="1" t="s">
        <v>389</v>
      </c>
      <c r="B146" s="1" t="s">
        <v>390</v>
      </c>
      <c r="C146" s="1">
        <v>69682.0</v>
      </c>
    </row>
    <row r="147" ht="15.75" customHeight="1">
      <c r="A147" s="1" t="s">
        <v>391</v>
      </c>
      <c r="B147" s="1" t="s">
        <v>392</v>
      </c>
      <c r="C147" s="1">
        <v>47688.0</v>
      </c>
    </row>
    <row r="148" ht="15.75" customHeight="1">
      <c r="A148" s="1" t="s">
        <v>393</v>
      </c>
      <c r="B148" s="1" t="s">
        <v>394</v>
      </c>
      <c r="C148" s="1">
        <v>47845.0</v>
      </c>
    </row>
    <row r="149" ht="15.75" customHeight="1">
      <c r="A149" s="1" t="s">
        <v>395</v>
      </c>
      <c r="B149" s="1" t="s">
        <v>396</v>
      </c>
      <c r="C149" s="1">
        <v>43919.0</v>
      </c>
    </row>
    <row r="150" ht="15.75" customHeight="1">
      <c r="A150" s="1" t="s">
        <v>397</v>
      </c>
      <c r="B150" s="1" t="s">
        <v>398</v>
      </c>
      <c r="C150" s="1">
        <v>48835.0</v>
      </c>
    </row>
    <row r="151" ht="15.75" customHeight="1">
      <c r="A151" s="1" t="s">
        <v>399</v>
      </c>
      <c r="B151" s="1" t="s">
        <v>400</v>
      </c>
      <c r="C151" s="1">
        <v>43927.0</v>
      </c>
    </row>
    <row r="152" ht="15.75" customHeight="1">
      <c r="A152" s="1" t="s">
        <v>401</v>
      </c>
      <c r="B152" s="1" t="s">
        <v>402</v>
      </c>
      <c r="C152" s="1">
        <v>46037.0</v>
      </c>
    </row>
    <row r="153" ht="15.75" customHeight="1">
      <c r="A153" s="1" t="s">
        <v>403</v>
      </c>
      <c r="B153" s="1" t="s">
        <v>404</v>
      </c>
      <c r="C153" s="1">
        <v>48512.0</v>
      </c>
    </row>
    <row r="154" ht="15.75" customHeight="1">
      <c r="A154" s="1" t="s">
        <v>405</v>
      </c>
      <c r="B154" s="1" t="s">
        <v>406</v>
      </c>
      <c r="C154" s="1">
        <v>49122.0</v>
      </c>
    </row>
    <row r="155" ht="15.75" customHeight="1">
      <c r="A155" s="1" t="s">
        <v>407</v>
      </c>
      <c r="B155" s="1" t="s">
        <v>408</v>
      </c>
      <c r="C155" s="1">
        <v>50674.0</v>
      </c>
    </row>
    <row r="156" ht="15.75" customHeight="1">
      <c r="A156" s="1" t="s">
        <v>409</v>
      </c>
      <c r="B156" s="1" t="s">
        <v>410</v>
      </c>
      <c r="C156" s="1">
        <v>43935.0</v>
      </c>
    </row>
    <row r="157" ht="15.75" customHeight="1">
      <c r="A157" s="1" t="s">
        <v>411</v>
      </c>
      <c r="B157" s="1" t="s">
        <v>412</v>
      </c>
      <c r="C157" s="1">
        <v>50617.0</v>
      </c>
    </row>
    <row r="158" ht="15.75" customHeight="1">
      <c r="A158" s="1" t="s">
        <v>414</v>
      </c>
      <c r="B158" s="1" t="s">
        <v>415</v>
      </c>
      <c r="C158" s="1">
        <v>46094.0</v>
      </c>
    </row>
    <row r="159" ht="15.75" customHeight="1">
      <c r="A159" s="1" t="s">
        <v>416</v>
      </c>
      <c r="B159" s="1" t="s">
        <v>417</v>
      </c>
      <c r="C159" s="1">
        <v>46789.0</v>
      </c>
    </row>
    <row r="160" ht="15.75" customHeight="1">
      <c r="A160" s="1" t="s">
        <v>418</v>
      </c>
      <c r="B160" s="1" t="s">
        <v>419</v>
      </c>
      <c r="C160" s="1">
        <v>47795.0</v>
      </c>
    </row>
    <row r="161" ht="15.75" customHeight="1">
      <c r="A161" s="1" t="s">
        <v>420</v>
      </c>
      <c r="B161" s="1" t="s">
        <v>421</v>
      </c>
      <c r="C161" s="1">
        <v>50625.0</v>
      </c>
    </row>
    <row r="162" ht="15.75" customHeight="1">
      <c r="A162" s="1" t="s">
        <v>422</v>
      </c>
      <c r="B162" s="1" t="s">
        <v>423</v>
      </c>
      <c r="C162" s="1">
        <v>48413.0</v>
      </c>
    </row>
    <row r="163" ht="15.75" customHeight="1">
      <c r="A163" s="1" t="s">
        <v>424</v>
      </c>
      <c r="B163" s="1" t="s">
        <v>425</v>
      </c>
      <c r="C163" s="1">
        <v>45773.0</v>
      </c>
    </row>
    <row r="164" ht="15.75" customHeight="1">
      <c r="A164" s="1" t="s">
        <v>426</v>
      </c>
      <c r="B164" s="1" t="s">
        <v>427</v>
      </c>
      <c r="C164" s="1">
        <v>50682.0</v>
      </c>
    </row>
    <row r="165" ht="15.75" customHeight="1">
      <c r="A165" s="1" t="s">
        <v>428</v>
      </c>
      <c r="B165" s="1" t="s">
        <v>429</v>
      </c>
      <c r="C165" s="1">
        <v>43943.0</v>
      </c>
    </row>
    <row r="166" ht="15.75" customHeight="1">
      <c r="A166" s="1" t="s">
        <v>430</v>
      </c>
      <c r="B166" s="1" t="s">
        <v>431</v>
      </c>
      <c r="C166" s="1">
        <v>43950.0</v>
      </c>
    </row>
    <row r="167" ht="15.75" customHeight="1">
      <c r="A167" s="1" t="s">
        <v>432</v>
      </c>
      <c r="B167" s="1" t="s">
        <v>433</v>
      </c>
      <c r="C167" s="1">
        <v>47050.0</v>
      </c>
    </row>
    <row r="168" ht="15.75" customHeight="1">
      <c r="A168" s="1" t="s">
        <v>434</v>
      </c>
      <c r="B168" s="1" t="s">
        <v>435</v>
      </c>
      <c r="C168" s="1">
        <v>50328.0</v>
      </c>
    </row>
    <row r="169" ht="15.75" customHeight="1">
      <c r="A169" s="1" t="s">
        <v>436</v>
      </c>
      <c r="B169" s="1" t="s">
        <v>437</v>
      </c>
      <c r="C169" s="1">
        <v>43968.0</v>
      </c>
    </row>
    <row r="170" ht="15.75" customHeight="1">
      <c r="A170" s="1" t="s">
        <v>438</v>
      </c>
      <c r="B170" s="1" t="s">
        <v>439</v>
      </c>
      <c r="C170" s="1">
        <v>46102.0</v>
      </c>
    </row>
    <row r="171" ht="15.75" customHeight="1">
      <c r="A171" s="1" t="s">
        <v>440</v>
      </c>
      <c r="B171" s="1" t="s">
        <v>441</v>
      </c>
      <c r="C171" s="1">
        <v>47621.0</v>
      </c>
    </row>
    <row r="172" ht="15.75" customHeight="1">
      <c r="A172" s="1" t="s">
        <v>442</v>
      </c>
      <c r="B172" s="1" t="s">
        <v>443</v>
      </c>
      <c r="C172" s="1">
        <v>46870.0</v>
      </c>
    </row>
    <row r="173" ht="15.75" customHeight="1">
      <c r="A173" s="1" t="s">
        <v>444</v>
      </c>
      <c r="B173" s="1" t="s">
        <v>445</v>
      </c>
      <c r="C173" s="1">
        <v>47936.0</v>
      </c>
    </row>
    <row r="174" ht="15.75" customHeight="1">
      <c r="A174" s="1" t="s">
        <v>446</v>
      </c>
      <c r="B174" s="1" t="s">
        <v>447</v>
      </c>
      <c r="C174" s="1">
        <v>49775.0</v>
      </c>
    </row>
    <row r="175" ht="15.75" customHeight="1">
      <c r="A175" s="1" t="s">
        <v>448</v>
      </c>
      <c r="B175" s="1" t="s">
        <v>449</v>
      </c>
      <c r="C175" s="1">
        <v>49841.0</v>
      </c>
    </row>
    <row r="176" ht="15.75" customHeight="1">
      <c r="A176" s="1" t="s">
        <v>450</v>
      </c>
      <c r="B176" s="1" t="s">
        <v>451</v>
      </c>
      <c r="C176" s="1">
        <v>45369.0</v>
      </c>
    </row>
    <row r="177" ht="15.75" customHeight="1">
      <c r="A177" s="1" t="s">
        <v>452</v>
      </c>
      <c r="B177" s="1" t="s">
        <v>453</v>
      </c>
      <c r="C177" s="1">
        <v>43976.0</v>
      </c>
    </row>
    <row r="178" ht="15.75" customHeight="1">
      <c r="A178" s="1" t="s">
        <v>454</v>
      </c>
      <c r="B178" s="1" t="s">
        <v>455</v>
      </c>
      <c r="C178" s="1">
        <v>47068.0</v>
      </c>
    </row>
    <row r="179" ht="15.75" customHeight="1">
      <c r="A179" s="1" t="s">
        <v>457</v>
      </c>
      <c r="B179" s="1" t="s">
        <v>458</v>
      </c>
      <c r="C179" s="1">
        <v>46045.0</v>
      </c>
    </row>
    <row r="180" ht="15.75" customHeight="1">
      <c r="A180" s="1" t="s">
        <v>459</v>
      </c>
      <c r="B180" s="1" t="s">
        <v>460</v>
      </c>
      <c r="C180" s="1">
        <v>45914.0</v>
      </c>
    </row>
    <row r="181" ht="15.75" customHeight="1">
      <c r="A181" s="1" t="s">
        <v>461</v>
      </c>
      <c r="B181" s="1" t="s">
        <v>462</v>
      </c>
      <c r="C181" s="1">
        <v>46334.0</v>
      </c>
    </row>
    <row r="182" ht="15.75" customHeight="1">
      <c r="A182" s="1" t="s">
        <v>464</v>
      </c>
      <c r="B182" s="1" t="s">
        <v>465</v>
      </c>
      <c r="C182" s="1">
        <v>49197.0</v>
      </c>
    </row>
    <row r="183" ht="15.75" customHeight="1">
      <c r="A183" s="1" t="s">
        <v>466</v>
      </c>
      <c r="B183" s="1" t="s">
        <v>467</v>
      </c>
      <c r="C183" s="1">
        <v>43984.0</v>
      </c>
    </row>
    <row r="184" ht="15.75" customHeight="1">
      <c r="A184" s="1" t="s">
        <v>468</v>
      </c>
      <c r="B184" s="1" t="s">
        <v>469</v>
      </c>
      <c r="C184" s="1">
        <v>47332.0</v>
      </c>
    </row>
    <row r="185" ht="15.75" customHeight="1">
      <c r="A185" s="1" t="s">
        <v>470</v>
      </c>
      <c r="B185" s="1" t="s">
        <v>471</v>
      </c>
      <c r="C185" s="1">
        <v>48157.0</v>
      </c>
    </row>
    <row r="186" ht="15.75" customHeight="1">
      <c r="A186" s="1" t="s">
        <v>472</v>
      </c>
      <c r="B186" s="1" t="s">
        <v>473</v>
      </c>
      <c r="C186" s="1">
        <v>47340.0</v>
      </c>
    </row>
    <row r="187" ht="15.75" customHeight="1">
      <c r="A187" s="1" t="s">
        <v>474</v>
      </c>
      <c r="B187" s="1" t="s">
        <v>475</v>
      </c>
      <c r="C187" s="1">
        <v>50484.0</v>
      </c>
    </row>
    <row r="188" ht="15.75" customHeight="1">
      <c r="A188" s="1" t="s">
        <v>476</v>
      </c>
      <c r="B188" s="1" t="s">
        <v>477</v>
      </c>
      <c r="C188" s="1">
        <v>49783.0</v>
      </c>
    </row>
    <row r="189" ht="15.75" customHeight="1">
      <c r="A189" s="1" t="s">
        <v>478</v>
      </c>
      <c r="B189" s="1" t="s">
        <v>479</v>
      </c>
      <c r="C189" s="1">
        <v>48595.0</v>
      </c>
    </row>
    <row r="190" ht="15.75" customHeight="1">
      <c r="A190" s="1" t="s">
        <v>480</v>
      </c>
      <c r="B190" s="1" t="s">
        <v>481</v>
      </c>
      <c r="C190" s="1">
        <v>43992.0</v>
      </c>
    </row>
    <row r="191" ht="15.75" customHeight="1">
      <c r="A191" s="1" t="s">
        <v>482</v>
      </c>
      <c r="B191" s="1" t="s">
        <v>483</v>
      </c>
      <c r="C191" s="1">
        <v>44008.0</v>
      </c>
    </row>
    <row r="192" ht="15.75" customHeight="1">
      <c r="A192" s="1" t="s">
        <v>486</v>
      </c>
      <c r="B192" s="1" t="s">
        <v>487</v>
      </c>
      <c r="C192" s="1">
        <v>48843.0</v>
      </c>
    </row>
    <row r="193" ht="15.75" customHeight="1">
      <c r="A193" s="1" t="s">
        <v>488</v>
      </c>
      <c r="B193" s="1" t="s">
        <v>489</v>
      </c>
      <c r="C193" s="1">
        <v>46649.0</v>
      </c>
    </row>
    <row r="194" ht="15.75" customHeight="1">
      <c r="A194" s="1" t="s">
        <v>490</v>
      </c>
      <c r="B194" s="1" t="s">
        <v>491</v>
      </c>
      <c r="C194" s="1">
        <v>47852.0</v>
      </c>
    </row>
    <row r="195" ht="15.75" customHeight="1">
      <c r="A195" s="1" t="s">
        <v>492</v>
      </c>
      <c r="B195" s="1" t="s">
        <v>493</v>
      </c>
      <c r="C195" s="1">
        <v>44016.0</v>
      </c>
    </row>
    <row r="196" ht="15.75" customHeight="1">
      <c r="A196" s="1" t="s">
        <v>494</v>
      </c>
      <c r="B196" s="1" t="s">
        <v>495</v>
      </c>
      <c r="C196" s="1">
        <v>50492.0</v>
      </c>
    </row>
    <row r="197" ht="15.75" customHeight="1">
      <c r="A197" s="1" t="s">
        <v>496</v>
      </c>
      <c r="B197" s="1" t="s">
        <v>497</v>
      </c>
      <c r="C197" s="1">
        <v>46961.0</v>
      </c>
    </row>
    <row r="198" ht="15.75" customHeight="1">
      <c r="A198" s="1" t="s">
        <v>499</v>
      </c>
      <c r="B198" s="1" t="s">
        <v>500</v>
      </c>
      <c r="C198" s="1">
        <v>44024.0</v>
      </c>
    </row>
    <row r="199" ht="15.75" customHeight="1">
      <c r="A199" s="1" t="s">
        <v>501</v>
      </c>
      <c r="B199" s="1" t="s">
        <v>502</v>
      </c>
      <c r="C199" s="1">
        <v>65680.0</v>
      </c>
    </row>
    <row r="200" ht="15.75" customHeight="1">
      <c r="A200" s="1" t="s">
        <v>504</v>
      </c>
      <c r="B200" s="1" t="s">
        <v>505</v>
      </c>
      <c r="C200" s="1">
        <v>44032.0</v>
      </c>
    </row>
    <row r="201" ht="15.75" customHeight="1">
      <c r="A201" s="1" t="s">
        <v>506</v>
      </c>
      <c r="B201" s="1" t="s">
        <v>507</v>
      </c>
      <c r="C201" s="1">
        <v>50278.0</v>
      </c>
    </row>
    <row r="202" ht="15.75" customHeight="1">
      <c r="A202" s="1" t="s">
        <v>508</v>
      </c>
      <c r="B202" s="1" t="s">
        <v>509</v>
      </c>
      <c r="C202" s="1">
        <v>44040.0</v>
      </c>
    </row>
    <row r="203" ht="15.75" customHeight="1">
      <c r="A203" s="1" t="s">
        <v>510</v>
      </c>
      <c r="B203" s="1" t="s">
        <v>511</v>
      </c>
      <c r="C203" s="1">
        <v>44057.0</v>
      </c>
    </row>
    <row r="204" ht="15.75" customHeight="1">
      <c r="A204" s="1" t="s">
        <v>512</v>
      </c>
      <c r="B204" s="1" t="s">
        <v>513</v>
      </c>
      <c r="C204" s="1">
        <v>48942.0</v>
      </c>
    </row>
    <row r="205" ht="15.75" customHeight="1">
      <c r="A205" s="1" t="s">
        <v>514</v>
      </c>
      <c r="B205" s="1" t="s">
        <v>515</v>
      </c>
      <c r="C205" s="1">
        <v>45377.0</v>
      </c>
    </row>
    <row r="206" ht="15.75" customHeight="1">
      <c r="A206" s="1" t="s">
        <v>516</v>
      </c>
      <c r="B206" s="1" t="s">
        <v>517</v>
      </c>
      <c r="C206" s="1">
        <v>45385.0</v>
      </c>
    </row>
    <row r="207" ht="15.75" customHeight="1">
      <c r="A207" s="1" t="s">
        <v>518</v>
      </c>
      <c r="B207" s="1" t="s">
        <v>519</v>
      </c>
      <c r="C207" s="1">
        <v>44065.0</v>
      </c>
    </row>
    <row r="208" ht="15.75" customHeight="1">
      <c r="A208" s="1" t="s">
        <v>521</v>
      </c>
      <c r="B208" s="1" t="s">
        <v>522</v>
      </c>
      <c r="C208" s="1">
        <v>46342.0</v>
      </c>
    </row>
    <row r="209" ht="15.75" customHeight="1">
      <c r="A209" s="1" t="s">
        <v>524</v>
      </c>
      <c r="B209" s="1" t="s">
        <v>525</v>
      </c>
      <c r="C209" s="1">
        <v>46193.0</v>
      </c>
    </row>
    <row r="210" ht="15.75" customHeight="1">
      <c r="A210" s="1" t="s">
        <v>526</v>
      </c>
      <c r="B210" s="1" t="s">
        <v>527</v>
      </c>
      <c r="C210" s="1">
        <v>45864.0</v>
      </c>
    </row>
    <row r="211" ht="15.75" customHeight="1">
      <c r="A211" s="1" t="s">
        <v>528</v>
      </c>
      <c r="B211" s="1" t="s">
        <v>529</v>
      </c>
      <c r="C211" s="1">
        <v>44073.0</v>
      </c>
    </row>
    <row r="212" ht="15.75" customHeight="1">
      <c r="A212" s="1" t="s">
        <v>530</v>
      </c>
      <c r="B212" s="1" t="s">
        <v>531</v>
      </c>
      <c r="C212" s="1">
        <v>45393.0</v>
      </c>
    </row>
    <row r="213" ht="15.75" customHeight="1">
      <c r="A213" s="1" t="s">
        <v>532</v>
      </c>
      <c r="B213" s="1" t="s">
        <v>533</v>
      </c>
      <c r="C213" s="1">
        <v>49619.0</v>
      </c>
    </row>
    <row r="214" ht="15.75" customHeight="1">
      <c r="A214" s="1" t="s">
        <v>534</v>
      </c>
      <c r="B214" s="1" t="s">
        <v>535</v>
      </c>
      <c r="C214" s="1">
        <v>50013.0</v>
      </c>
    </row>
    <row r="215" ht="15.75" customHeight="1">
      <c r="A215" s="1" t="s">
        <v>536</v>
      </c>
      <c r="B215" s="1" t="s">
        <v>537</v>
      </c>
      <c r="C215" s="1">
        <v>50559.0</v>
      </c>
    </row>
    <row r="216" ht="15.75" customHeight="1">
      <c r="A216" s="1" t="s">
        <v>538</v>
      </c>
      <c r="B216" s="1" t="s">
        <v>539</v>
      </c>
      <c r="C216" s="1">
        <v>47266.0</v>
      </c>
    </row>
    <row r="217" ht="15.75" customHeight="1">
      <c r="A217" s="1" t="s">
        <v>540</v>
      </c>
      <c r="B217" s="1" t="s">
        <v>541</v>
      </c>
      <c r="C217" s="1">
        <v>45401.0</v>
      </c>
    </row>
    <row r="218" ht="15.75" customHeight="1">
      <c r="A218" s="1" t="s">
        <v>542</v>
      </c>
      <c r="B218" s="1" t="s">
        <v>544</v>
      </c>
      <c r="C218" s="1">
        <v>46235.0</v>
      </c>
    </row>
    <row r="219" ht="15.75" customHeight="1">
      <c r="A219" s="1" t="s">
        <v>545</v>
      </c>
      <c r="B219" s="1" t="s">
        <v>546</v>
      </c>
      <c r="C219" s="1">
        <v>44099.0</v>
      </c>
    </row>
    <row r="220" ht="15.75" customHeight="1">
      <c r="A220" s="1" t="s">
        <v>547</v>
      </c>
      <c r="B220" s="1" t="s">
        <v>548</v>
      </c>
      <c r="C220" s="1">
        <v>46979.0</v>
      </c>
    </row>
    <row r="221" ht="15.75" customHeight="1">
      <c r="A221" s="1" t="s">
        <v>549</v>
      </c>
      <c r="B221" s="1" t="s">
        <v>550</v>
      </c>
      <c r="C221" s="1">
        <v>44107.0</v>
      </c>
    </row>
    <row r="222" ht="15.75" customHeight="1">
      <c r="A222" s="1" t="s">
        <v>552</v>
      </c>
      <c r="B222" s="1" t="s">
        <v>553</v>
      </c>
      <c r="C222" s="1">
        <v>46953.0</v>
      </c>
    </row>
    <row r="223" ht="15.75" customHeight="1">
      <c r="A223" s="1" t="s">
        <v>554</v>
      </c>
      <c r="B223" s="1" t="s">
        <v>555</v>
      </c>
      <c r="C223" s="1">
        <v>47498.0</v>
      </c>
    </row>
    <row r="224" ht="15.75" customHeight="1">
      <c r="A224" s="1" t="s">
        <v>556</v>
      </c>
      <c r="B224" s="1" t="s">
        <v>557</v>
      </c>
      <c r="C224" s="1">
        <v>49791.0</v>
      </c>
    </row>
    <row r="225" ht="15.75" customHeight="1">
      <c r="A225" s="1" t="s">
        <v>558</v>
      </c>
      <c r="B225" s="1" t="s">
        <v>559</v>
      </c>
      <c r="C225" s="1">
        <v>45245.0</v>
      </c>
    </row>
    <row r="226" ht="15.75" customHeight="1">
      <c r="A226" s="1" t="s">
        <v>560</v>
      </c>
      <c r="B226" s="1" t="s">
        <v>561</v>
      </c>
      <c r="C226" s="1">
        <v>44115.0</v>
      </c>
    </row>
    <row r="227" ht="15.75" customHeight="1">
      <c r="A227" s="1" t="s">
        <v>562</v>
      </c>
      <c r="B227" s="1" t="s">
        <v>563</v>
      </c>
      <c r="C227" s="1">
        <v>45419.0</v>
      </c>
    </row>
    <row r="228" ht="15.75" customHeight="1">
      <c r="A228" s="1" t="s">
        <v>565</v>
      </c>
      <c r="B228" s="1" t="s">
        <v>566</v>
      </c>
      <c r="C228" s="1">
        <v>48496.0</v>
      </c>
    </row>
    <row r="229" ht="15.75" customHeight="1">
      <c r="A229" s="1" t="s">
        <v>567</v>
      </c>
      <c r="B229" s="1" t="s">
        <v>568</v>
      </c>
      <c r="C229" s="1">
        <v>48801.0</v>
      </c>
    </row>
    <row r="230" ht="15.75" customHeight="1">
      <c r="A230" s="1" t="s">
        <v>569</v>
      </c>
      <c r="B230" s="1" t="s">
        <v>570</v>
      </c>
      <c r="C230" s="1">
        <v>47019.0</v>
      </c>
    </row>
    <row r="231" ht="15.75" customHeight="1">
      <c r="A231" s="1" t="s">
        <v>571</v>
      </c>
      <c r="B231" s="1" t="s">
        <v>572</v>
      </c>
      <c r="C231" s="1">
        <v>44123.0</v>
      </c>
    </row>
    <row r="232" ht="15.75" customHeight="1">
      <c r="A232" s="1" t="s">
        <v>573</v>
      </c>
      <c r="B232" s="1" t="s">
        <v>574</v>
      </c>
      <c r="C232" s="1">
        <v>45823.0</v>
      </c>
    </row>
    <row r="233" ht="15.75" customHeight="1">
      <c r="A233" s="1" t="s">
        <v>575</v>
      </c>
      <c r="B233" s="1" t="s">
        <v>576</v>
      </c>
      <c r="C233" s="1">
        <v>47571.0</v>
      </c>
    </row>
    <row r="234" ht="15.75" customHeight="1">
      <c r="A234" s="1" t="s">
        <v>577</v>
      </c>
      <c r="B234" s="1" t="s">
        <v>578</v>
      </c>
      <c r="C234" s="1">
        <v>49700.0</v>
      </c>
    </row>
    <row r="235" ht="15.75" customHeight="1">
      <c r="A235" s="1" t="s">
        <v>579</v>
      </c>
      <c r="B235" s="1" t="s">
        <v>580</v>
      </c>
      <c r="C235" s="1">
        <v>50161.0</v>
      </c>
    </row>
    <row r="236" ht="15.75" customHeight="1">
      <c r="A236" s="1" t="s">
        <v>581</v>
      </c>
      <c r="B236" s="1" t="s">
        <v>582</v>
      </c>
      <c r="C236" s="1">
        <v>45427.0</v>
      </c>
    </row>
    <row r="237" ht="15.75" customHeight="1">
      <c r="A237" s="1" t="s">
        <v>583</v>
      </c>
      <c r="B237" s="1" t="s">
        <v>584</v>
      </c>
      <c r="C237" s="1">
        <v>48751.0</v>
      </c>
    </row>
    <row r="238" ht="15.75" customHeight="1">
      <c r="A238" s="1" t="s">
        <v>585</v>
      </c>
      <c r="B238" s="1" t="s">
        <v>586</v>
      </c>
      <c r="C238" s="1">
        <v>50021.0</v>
      </c>
    </row>
    <row r="239" ht="15.75" customHeight="1">
      <c r="A239" s="1" t="s">
        <v>587</v>
      </c>
      <c r="B239" s="1" t="s">
        <v>588</v>
      </c>
      <c r="C239" s="1">
        <v>49502.0</v>
      </c>
    </row>
    <row r="240" ht="15.75" customHeight="1">
      <c r="A240" s="1" t="s">
        <v>590</v>
      </c>
      <c r="B240" s="1" t="s">
        <v>591</v>
      </c>
      <c r="C240" s="1">
        <v>44131.0</v>
      </c>
    </row>
    <row r="241" ht="15.75" customHeight="1">
      <c r="A241" s="1" t="s">
        <v>592</v>
      </c>
      <c r="B241" s="1" t="s">
        <v>593</v>
      </c>
      <c r="C241" s="1">
        <v>46565.0</v>
      </c>
    </row>
    <row r="242" ht="15.75" customHeight="1">
      <c r="A242" s="1" t="s">
        <v>594</v>
      </c>
      <c r="B242" s="1" t="s">
        <v>595</v>
      </c>
      <c r="C242" s="1">
        <v>47803.0</v>
      </c>
    </row>
    <row r="243" ht="15.75" customHeight="1">
      <c r="A243" s="1" t="s">
        <v>596</v>
      </c>
      <c r="B243" s="1" t="s">
        <v>597</v>
      </c>
      <c r="C243" s="1">
        <v>45435.0</v>
      </c>
    </row>
    <row r="244" ht="15.75" customHeight="1">
      <c r="A244" s="1" t="s">
        <v>598</v>
      </c>
      <c r="B244" s="1" t="s">
        <v>600</v>
      </c>
      <c r="C244" s="1">
        <v>48082.0</v>
      </c>
    </row>
    <row r="245" ht="15.75" customHeight="1">
      <c r="A245" s="1" t="s">
        <v>601</v>
      </c>
      <c r="B245" s="1" t="s">
        <v>602</v>
      </c>
      <c r="C245" s="1">
        <v>50286.0</v>
      </c>
    </row>
    <row r="246" ht="15.75" customHeight="1">
      <c r="A246" s="1" t="s">
        <v>603</v>
      </c>
      <c r="B246" s="1" t="s">
        <v>604</v>
      </c>
      <c r="C246" s="1">
        <v>44149.0</v>
      </c>
    </row>
    <row r="247" ht="15.75" customHeight="1">
      <c r="A247" s="1" t="s">
        <v>605</v>
      </c>
      <c r="B247" s="1" t="s">
        <v>606</v>
      </c>
      <c r="C247" s="1">
        <v>49809.0</v>
      </c>
    </row>
    <row r="248" ht="15.75" customHeight="1">
      <c r="A248" s="1" t="s">
        <v>607</v>
      </c>
      <c r="B248" s="1" t="s">
        <v>608</v>
      </c>
      <c r="C248" s="1">
        <v>44156.0</v>
      </c>
    </row>
    <row r="249" ht="15.75" customHeight="1">
      <c r="A249" s="1" t="s">
        <v>609</v>
      </c>
      <c r="B249" s="1" t="s">
        <v>610</v>
      </c>
      <c r="C249" s="1">
        <v>49858.0</v>
      </c>
    </row>
    <row r="250" ht="15.75" customHeight="1">
      <c r="A250" s="1" t="s">
        <v>611</v>
      </c>
      <c r="B250" s="1" t="s">
        <v>612</v>
      </c>
      <c r="C250" s="1">
        <v>48322.0</v>
      </c>
    </row>
    <row r="251" ht="15.75" customHeight="1">
      <c r="A251" s="1" t="s">
        <v>614</v>
      </c>
      <c r="B251" s="1" t="s">
        <v>615</v>
      </c>
      <c r="C251" s="1">
        <v>49205.0</v>
      </c>
    </row>
    <row r="252" ht="15.75" customHeight="1">
      <c r="A252" s="1" t="s">
        <v>616</v>
      </c>
      <c r="B252" s="1" t="s">
        <v>617</v>
      </c>
      <c r="C252" s="1">
        <v>45872.0</v>
      </c>
    </row>
    <row r="253" ht="15.75" customHeight="1">
      <c r="A253" s="1" t="s">
        <v>618</v>
      </c>
      <c r="B253" s="1" t="s">
        <v>619</v>
      </c>
      <c r="C253" s="1">
        <v>48256.0</v>
      </c>
    </row>
    <row r="254" ht="15.75" customHeight="1">
      <c r="A254" s="1" t="s">
        <v>620</v>
      </c>
      <c r="B254" s="1" t="s">
        <v>621</v>
      </c>
      <c r="C254" s="1">
        <v>48686.0</v>
      </c>
    </row>
    <row r="255" ht="15.75" customHeight="1">
      <c r="A255" s="1" t="s">
        <v>622</v>
      </c>
      <c r="B255" s="1" t="s">
        <v>623</v>
      </c>
      <c r="C255" s="1">
        <v>49338.0</v>
      </c>
    </row>
    <row r="256" ht="15.75" customHeight="1">
      <c r="A256" s="1" t="s">
        <v>624</v>
      </c>
      <c r="B256" s="1" t="s">
        <v>625</v>
      </c>
      <c r="C256" s="1">
        <v>47985.0</v>
      </c>
    </row>
    <row r="257" ht="15.75" customHeight="1">
      <c r="A257" s="1" t="s">
        <v>626</v>
      </c>
      <c r="B257" s="1" t="s">
        <v>627</v>
      </c>
      <c r="C257" s="1">
        <v>48264.0</v>
      </c>
    </row>
    <row r="258" ht="15.75" customHeight="1">
      <c r="A258" s="1" t="s">
        <v>628</v>
      </c>
      <c r="B258" s="1" t="s">
        <v>629</v>
      </c>
      <c r="C258" s="1">
        <v>50179.0</v>
      </c>
    </row>
    <row r="259" ht="15.75" customHeight="1">
      <c r="A259" s="1" t="s">
        <v>630</v>
      </c>
      <c r="B259" s="1" t="s">
        <v>631</v>
      </c>
      <c r="C259" s="1">
        <v>49346.0</v>
      </c>
    </row>
    <row r="260" ht="15.75" customHeight="1">
      <c r="A260" s="1" t="s">
        <v>632</v>
      </c>
      <c r="B260" s="1" t="s">
        <v>633</v>
      </c>
      <c r="C260" s="1">
        <v>47191.0</v>
      </c>
    </row>
    <row r="261" ht="15.75" customHeight="1">
      <c r="A261" s="1" t="s">
        <v>635</v>
      </c>
      <c r="B261" s="1" t="s">
        <v>636</v>
      </c>
      <c r="C261" s="1">
        <v>44164.0</v>
      </c>
    </row>
    <row r="262" ht="15.75" customHeight="1">
      <c r="A262" s="1" t="s">
        <v>637</v>
      </c>
      <c r="B262" s="1" t="s">
        <v>638</v>
      </c>
      <c r="C262" s="1">
        <v>44172.0</v>
      </c>
    </row>
    <row r="263" ht="15.75" customHeight="1">
      <c r="A263" s="1" t="s">
        <v>639</v>
      </c>
      <c r="B263" s="1" t="s">
        <v>640</v>
      </c>
      <c r="C263" s="1">
        <v>44180.0</v>
      </c>
    </row>
    <row r="264" ht="15.75" customHeight="1">
      <c r="A264" s="1" t="s">
        <v>641</v>
      </c>
      <c r="B264" s="1" t="s">
        <v>642</v>
      </c>
      <c r="C264" s="1">
        <v>48165.0</v>
      </c>
    </row>
    <row r="265" ht="15.75" customHeight="1">
      <c r="A265" s="1" t="s">
        <v>643</v>
      </c>
      <c r="B265" s="1" t="s">
        <v>644</v>
      </c>
      <c r="C265" s="1">
        <v>50435.0</v>
      </c>
    </row>
    <row r="266" ht="15.75" customHeight="1">
      <c r="A266" s="1" t="s">
        <v>645</v>
      </c>
      <c r="B266" s="1" t="s">
        <v>646</v>
      </c>
      <c r="C266" s="1">
        <v>47878.0</v>
      </c>
    </row>
    <row r="267" ht="15.75" customHeight="1">
      <c r="A267" s="1" t="s">
        <v>647</v>
      </c>
      <c r="B267" s="1" t="s">
        <v>648</v>
      </c>
      <c r="C267" s="1">
        <v>50245.0</v>
      </c>
    </row>
    <row r="268" ht="15.75" customHeight="1">
      <c r="A268" s="1" t="s">
        <v>649</v>
      </c>
      <c r="B268" s="1" t="s">
        <v>650</v>
      </c>
      <c r="C268" s="1">
        <v>49866.0</v>
      </c>
    </row>
    <row r="269" ht="15.75" customHeight="1">
      <c r="A269" s="1" t="s">
        <v>651</v>
      </c>
      <c r="B269" s="1" t="s">
        <v>652</v>
      </c>
      <c r="C269" s="1">
        <v>50690.0</v>
      </c>
    </row>
    <row r="270" ht="15.75" customHeight="1">
      <c r="A270" s="1" t="s">
        <v>653</v>
      </c>
      <c r="B270" s="1" t="s">
        <v>654</v>
      </c>
      <c r="C270" s="1">
        <v>50187.0</v>
      </c>
    </row>
    <row r="271" ht="15.75" customHeight="1">
      <c r="A271" s="1" t="s">
        <v>655</v>
      </c>
      <c r="B271" s="1" t="s">
        <v>656</v>
      </c>
      <c r="C271" s="1">
        <v>44198.0</v>
      </c>
    </row>
    <row r="272" ht="15.75" customHeight="1">
      <c r="A272" s="1" t="s">
        <v>658</v>
      </c>
      <c r="B272" s="1" t="s">
        <v>659</v>
      </c>
      <c r="C272" s="1">
        <v>47993.0</v>
      </c>
    </row>
    <row r="273" ht="15.75" customHeight="1">
      <c r="A273" s="1" t="s">
        <v>660</v>
      </c>
      <c r="B273" s="1" t="s">
        <v>661</v>
      </c>
      <c r="C273" s="1">
        <v>46110.0</v>
      </c>
    </row>
    <row r="274" ht="15.75" customHeight="1">
      <c r="A274" s="1" t="s">
        <v>662</v>
      </c>
      <c r="B274" s="1" t="s">
        <v>663</v>
      </c>
      <c r="C274" s="1">
        <v>49569.0</v>
      </c>
    </row>
    <row r="275" ht="15.75" customHeight="1">
      <c r="A275" s="1" t="s">
        <v>664</v>
      </c>
      <c r="B275" s="1" t="s">
        <v>665</v>
      </c>
      <c r="C275" s="1">
        <v>44206.0</v>
      </c>
    </row>
    <row r="276" ht="15.75" customHeight="1">
      <c r="A276" s="1" t="s">
        <v>669</v>
      </c>
      <c r="B276" s="1" t="s">
        <v>670</v>
      </c>
      <c r="C276" s="1">
        <v>44214.0</v>
      </c>
    </row>
    <row r="277" ht="15.75" customHeight="1">
      <c r="A277" s="1" t="s">
        <v>672</v>
      </c>
      <c r="B277" s="1" t="s">
        <v>673</v>
      </c>
      <c r="C277" s="1">
        <v>45443.0</v>
      </c>
    </row>
    <row r="278" ht="15.75" customHeight="1">
      <c r="A278" s="1" t="s">
        <v>674</v>
      </c>
      <c r="B278" s="1" t="s">
        <v>675</v>
      </c>
      <c r="C278" s="1">
        <v>49353.0</v>
      </c>
    </row>
    <row r="279" ht="15.75" customHeight="1">
      <c r="A279" s="1" t="s">
        <v>676</v>
      </c>
      <c r="B279" s="1" t="s">
        <v>677</v>
      </c>
      <c r="C279" s="1">
        <v>49437.0</v>
      </c>
    </row>
    <row r="280" ht="15.75" customHeight="1">
      <c r="A280" s="1" t="s">
        <v>678</v>
      </c>
      <c r="B280" s="1" t="s">
        <v>679</v>
      </c>
      <c r="C280" s="1">
        <v>47449.0</v>
      </c>
    </row>
    <row r="281" ht="15.75" customHeight="1">
      <c r="A281" s="1" t="s">
        <v>680</v>
      </c>
      <c r="B281" s="1" t="s">
        <v>681</v>
      </c>
      <c r="C281" s="1">
        <v>47589.0</v>
      </c>
    </row>
    <row r="282" ht="15.75" customHeight="1">
      <c r="A282" s="1" t="s">
        <v>682</v>
      </c>
      <c r="B282" s="1" t="s">
        <v>683</v>
      </c>
      <c r="C282" s="1">
        <v>50195.0</v>
      </c>
    </row>
    <row r="283" ht="15.75" customHeight="1">
      <c r="A283" s="1" t="s">
        <v>684</v>
      </c>
      <c r="B283" s="1" t="s">
        <v>686</v>
      </c>
      <c r="C283" s="1">
        <v>46888.0</v>
      </c>
    </row>
    <row r="284" ht="15.75" customHeight="1">
      <c r="A284" s="1" t="s">
        <v>687</v>
      </c>
      <c r="B284" s="1" t="s">
        <v>688</v>
      </c>
      <c r="C284" s="1">
        <v>48009.0</v>
      </c>
    </row>
    <row r="285" ht="15.75" customHeight="1">
      <c r="A285" s="1" t="s">
        <v>689</v>
      </c>
      <c r="B285" s="1" t="s">
        <v>690</v>
      </c>
      <c r="C285" s="1">
        <v>48017.0</v>
      </c>
    </row>
    <row r="286" ht="15.75" customHeight="1">
      <c r="A286" s="1" t="s">
        <v>692</v>
      </c>
      <c r="B286" s="1" t="s">
        <v>693</v>
      </c>
      <c r="C286" s="1">
        <v>44222.0</v>
      </c>
    </row>
    <row r="287" ht="15.75" customHeight="1">
      <c r="A287" s="1" t="s">
        <v>694</v>
      </c>
      <c r="B287" s="1" t="s">
        <v>695</v>
      </c>
      <c r="C287" s="1">
        <v>50369.0</v>
      </c>
    </row>
    <row r="288" ht="15.75" customHeight="1">
      <c r="A288" s="1" t="s">
        <v>696</v>
      </c>
      <c r="B288" s="1" t="s">
        <v>697</v>
      </c>
      <c r="C288" s="1">
        <v>45450.0</v>
      </c>
    </row>
    <row r="289" ht="15.75" customHeight="1">
      <c r="A289" s="1" t="s">
        <v>698</v>
      </c>
      <c r="B289" s="1" t="s">
        <v>699</v>
      </c>
      <c r="C289" s="1">
        <v>50443.0</v>
      </c>
    </row>
    <row r="290" ht="15.75" customHeight="1">
      <c r="A290" s="1" t="s">
        <v>700</v>
      </c>
      <c r="B290" s="1" t="s">
        <v>701</v>
      </c>
      <c r="C290" s="1">
        <v>44230.0</v>
      </c>
    </row>
    <row r="291" ht="15.75" customHeight="1">
      <c r="A291" s="1" t="s">
        <v>702</v>
      </c>
      <c r="B291" s="1" t="s">
        <v>703</v>
      </c>
      <c r="C291" s="1">
        <v>49080.0</v>
      </c>
    </row>
    <row r="292" ht="15.75" customHeight="1">
      <c r="A292" s="1" t="s">
        <v>704</v>
      </c>
      <c r="B292" s="1" t="s">
        <v>705</v>
      </c>
      <c r="C292" s="1">
        <v>44248.0</v>
      </c>
    </row>
    <row r="293" ht="15.75" customHeight="1">
      <c r="A293" s="1" t="s">
        <v>706</v>
      </c>
      <c r="B293" s="1" t="s">
        <v>707</v>
      </c>
      <c r="C293" s="1">
        <v>44255.0</v>
      </c>
    </row>
    <row r="294" ht="15.75" customHeight="1">
      <c r="A294" s="1" t="s">
        <v>708</v>
      </c>
      <c r="B294" s="1" t="s">
        <v>709</v>
      </c>
      <c r="C294" s="1">
        <v>44263.0</v>
      </c>
    </row>
    <row r="295" ht="15.75" customHeight="1">
      <c r="A295" s="1" t="s">
        <v>710</v>
      </c>
      <c r="B295" s="1" t="s">
        <v>711</v>
      </c>
      <c r="C295" s="1">
        <v>50203.0</v>
      </c>
    </row>
    <row r="296" ht="15.75" customHeight="1">
      <c r="A296" s="1" t="s">
        <v>712</v>
      </c>
      <c r="B296" s="1" t="s">
        <v>713</v>
      </c>
      <c r="C296" s="1">
        <v>45468.0</v>
      </c>
    </row>
    <row r="297" ht="15.75" customHeight="1">
      <c r="A297" s="1" t="s">
        <v>715</v>
      </c>
      <c r="B297" s="1" t="s">
        <v>716</v>
      </c>
      <c r="C297" s="1">
        <v>49874.0</v>
      </c>
    </row>
    <row r="298" ht="15.75" customHeight="1">
      <c r="A298" s="1" t="s">
        <v>718</v>
      </c>
      <c r="B298" s="1" t="s">
        <v>719</v>
      </c>
      <c r="C298" s="1">
        <v>44271.0</v>
      </c>
    </row>
    <row r="299" ht="15.75" customHeight="1">
      <c r="A299" s="1" t="s">
        <v>720</v>
      </c>
      <c r="B299" s="1" t="s">
        <v>721</v>
      </c>
      <c r="C299" s="1">
        <v>48330.0</v>
      </c>
    </row>
    <row r="300" ht="15.75" customHeight="1">
      <c r="A300" s="1" t="s">
        <v>722</v>
      </c>
      <c r="B300" s="1" t="s">
        <v>723</v>
      </c>
      <c r="C300" s="1">
        <v>49445.0</v>
      </c>
    </row>
    <row r="301" ht="15.75" customHeight="1">
      <c r="A301" s="1" t="s">
        <v>724</v>
      </c>
      <c r="B301" s="1" t="s">
        <v>725</v>
      </c>
      <c r="C301" s="1">
        <v>47639.0</v>
      </c>
    </row>
    <row r="302" ht="15.75" customHeight="1">
      <c r="A302" s="1" t="s">
        <v>726</v>
      </c>
      <c r="B302" s="1" t="s">
        <v>727</v>
      </c>
      <c r="C302" s="1">
        <v>48702.0</v>
      </c>
    </row>
    <row r="303" ht="15.75" customHeight="1">
      <c r="A303" s="1" t="s">
        <v>728</v>
      </c>
      <c r="B303" s="1" t="s">
        <v>729</v>
      </c>
      <c r="C303" s="1">
        <v>44289.0</v>
      </c>
    </row>
    <row r="304" ht="15.75" customHeight="1">
      <c r="A304" s="1" t="s">
        <v>730</v>
      </c>
      <c r="B304" s="1" t="s">
        <v>731</v>
      </c>
      <c r="C304" s="1">
        <v>46128.0</v>
      </c>
    </row>
    <row r="305" ht="15.75" customHeight="1">
      <c r="A305" s="1" t="s">
        <v>732</v>
      </c>
      <c r="B305" s="1" t="s">
        <v>733</v>
      </c>
      <c r="C305" s="1">
        <v>47886.0</v>
      </c>
    </row>
    <row r="306" ht="15.75" customHeight="1">
      <c r="A306" s="1" t="s">
        <v>734</v>
      </c>
      <c r="B306" s="1" t="s">
        <v>735</v>
      </c>
      <c r="C306" s="1">
        <v>49452.0</v>
      </c>
    </row>
    <row r="307" ht="15.75" customHeight="1">
      <c r="A307" s="1" t="s">
        <v>736</v>
      </c>
      <c r="B307" s="1" t="s">
        <v>737</v>
      </c>
      <c r="C307" s="1">
        <v>48272.0</v>
      </c>
    </row>
    <row r="308" ht="15.75" customHeight="1">
      <c r="A308" s="1" t="s">
        <v>739</v>
      </c>
      <c r="B308" s="1" t="s">
        <v>68</v>
      </c>
      <c r="C308" s="1">
        <v>442.0</v>
      </c>
    </row>
    <row r="309" ht="15.75" customHeight="1">
      <c r="A309" s="1" t="s">
        <v>740</v>
      </c>
      <c r="B309" s="1" t="s">
        <v>741</v>
      </c>
      <c r="C309" s="1">
        <v>50005.0</v>
      </c>
    </row>
    <row r="310" ht="15.75" customHeight="1">
      <c r="A310" s="1" t="s">
        <v>742</v>
      </c>
      <c r="B310" s="1" t="s">
        <v>743</v>
      </c>
      <c r="C310" s="1">
        <v>44297.0</v>
      </c>
    </row>
    <row r="311" ht="15.75" customHeight="1">
      <c r="A311" s="1" t="s">
        <v>744</v>
      </c>
      <c r="B311" s="1" t="s">
        <v>745</v>
      </c>
      <c r="C311" s="1">
        <v>44305.0</v>
      </c>
    </row>
    <row r="312" ht="15.75" customHeight="1">
      <c r="A312" s="1" t="s">
        <v>746</v>
      </c>
      <c r="B312" s="1" t="s">
        <v>747</v>
      </c>
      <c r="C312" s="1">
        <v>45831.0</v>
      </c>
    </row>
    <row r="313" ht="15.75" customHeight="1">
      <c r="A313" s="1" t="s">
        <v>749</v>
      </c>
      <c r="B313" s="1" t="s">
        <v>750</v>
      </c>
      <c r="C313" s="1">
        <v>50211.0</v>
      </c>
    </row>
    <row r="314" ht="15.75" customHeight="1">
      <c r="A314" s="1" t="s">
        <v>751</v>
      </c>
      <c r="B314" s="1" t="s">
        <v>752</v>
      </c>
      <c r="C314" s="1">
        <v>46805.0</v>
      </c>
    </row>
    <row r="315" ht="15.75" customHeight="1">
      <c r="A315" s="1" t="s">
        <v>753</v>
      </c>
      <c r="B315" s="1" t="s">
        <v>754</v>
      </c>
      <c r="C315" s="1">
        <v>44313.0</v>
      </c>
    </row>
    <row r="316" ht="15.75" customHeight="1">
      <c r="A316" s="1" t="s">
        <v>755</v>
      </c>
      <c r="B316" s="1" t="s">
        <v>756</v>
      </c>
      <c r="C316" s="1">
        <v>44321.0</v>
      </c>
    </row>
    <row r="317" ht="15.75" customHeight="1">
      <c r="A317" s="1" t="s">
        <v>757</v>
      </c>
      <c r="B317" s="1" t="s">
        <v>758</v>
      </c>
      <c r="C317" s="1">
        <v>44339.0</v>
      </c>
    </row>
    <row r="318" ht="15.75" customHeight="1">
      <c r="A318" s="1" t="s">
        <v>759</v>
      </c>
      <c r="B318" s="1" t="s">
        <v>760</v>
      </c>
      <c r="C318" s="1">
        <v>48553.0</v>
      </c>
    </row>
    <row r="319" ht="15.75" customHeight="1">
      <c r="A319" s="1" t="s">
        <v>761</v>
      </c>
      <c r="B319" s="1" t="s">
        <v>762</v>
      </c>
      <c r="C319" s="1">
        <v>49882.0</v>
      </c>
    </row>
    <row r="320" ht="15.75" customHeight="1">
      <c r="A320" s="1" t="s">
        <v>764</v>
      </c>
      <c r="B320" s="1" t="s">
        <v>765</v>
      </c>
      <c r="C320" s="1">
        <v>44347.0</v>
      </c>
    </row>
    <row r="321" ht="15.75" customHeight="1">
      <c r="A321" s="1" t="s">
        <v>766</v>
      </c>
      <c r="B321" s="1" t="s">
        <v>767</v>
      </c>
      <c r="C321" s="1">
        <v>45476.0</v>
      </c>
    </row>
    <row r="322" ht="15.75" customHeight="1">
      <c r="A322" s="1" t="s">
        <v>768</v>
      </c>
      <c r="B322" s="1" t="s">
        <v>770</v>
      </c>
      <c r="C322" s="1">
        <v>50450.0</v>
      </c>
    </row>
    <row r="323" ht="15.75" customHeight="1">
      <c r="A323" s="1" t="s">
        <v>772</v>
      </c>
      <c r="B323" s="1" t="s">
        <v>773</v>
      </c>
      <c r="C323" s="1">
        <v>44354.0</v>
      </c>
    </row>
    <row r="324" ht="15.75" customHeight="1">
      <c r="A324" s="1" t="s">
        <v>774</v>
      </c>
      <c r="B324" s="1" t="s">
        <v>775</v>
      </c>
      <c r="C324" s="1">
        <v>50153.0</v>
      </c>
    </row>
    <row r="325" ht="15.75" customHeight="1">
      <c r="A325" s="1" t="s">
        <v>777</v>
      </c>
      <c r="B325" s="1" t="s">
        <v>778</v>
      </c>
      <c r="C325" s="1">
        <v>44362.0</v>
      </c>
    </row>
    <row r="326" ht="15.75" customHeight="1">
      <c r="A326" s="1" t="s">
        <v>779</v>
      </c>
      <c r="B326" s="1" t="s">
        <v>780</v>
      </c>
      <c r="C326" s="1">
        <v>44370.0</v>
      </c>
    </row>
    <row r="327" ht="15.75" customHeight="1">
      <c r="A327" s="1" t="s">
        <v>781</v>
      </c>
      <c r="B327" s="1" t="s">
        <v>782</v>
      </c>
      <c r="C327" s="1">
        <v>48850.0</v>
      </c>
    </row>
    <row r="328" ht="15.75" customHeight="1">
      <c r="A328" s="1" t="s">
        <v>783</v>
      </c>
      <c r="B328" s="1" t="s">
        <v>784</v>
      </c>
      <c r="C328" s="1">
        <v>47456.0</v>
      </c>
    </row>
    <row r="329" ht="15.75" customHeight="1">
      <c r="A329" s="1" t="s">
        <v>785</v>
      </c>
      <c r="B329" s="1" t="s">
        <v>786</v>
      </c>
      <c r="C329" s="1">
        <v>50229.0</v>
      </c>
    </row>
    <row r="330" ht="15.75" customHeight="1">
      <c r="A330" s="1" t="s">
        <v>787</v>
      </c>
      <c r="B330" s="1" t="s">
        <v>788</v>
      </c>
      <c r="C330" s="1">
        <v>45484.0</v>
      </c>
    </row>
    <row r="331" ht="15.75" customHeight="1">
      <c r="A331" s="1" t="s">
        <v>789</v>
      </c>
      <c r="B331" s="1" t="s">
        <v>790</v>
      </c>
      <c r="C331" s="1">
        <v>44388.0</v>
      </c>
    </row>
    <row r="332" ht="15.75" customHeight="1">
      <c r="A332" s="1" t="s">
        <v>791</v>
      </c>
      <c r="B332" s="1" t="s">
        <v>792</v>
      </c>
      <c r="C332" s="1">
        <v>48520.0</v>
      </c>
    </row>
    <row r="333" ht="15.75" customHeight="1">
      <c r="A333" s="1" t="s">
        <v>793</v>
      </c>
      <c r="B333" s="1" t="s">
        <v>794</v>
      </c>
      <c r="C333" s="1">
        <v>45492.0</v>
      </c>
    </row>
    <row r="334" ht="15.75" customHeight="1">
      <c r="A334" s="1" t="s">
        <v>795</v>
      </c>
      <c r="B334" s="1" t="s">
        <v>796</v>
      </c>
      <c r="C334" s="1">
        <v>48629.0</v>
      </c>
    </row>
    <row r="335" ht="15.75" customHeight="1">
      <c r="A335" s="1" t="s">
        <v>798</v>
      </c>
      <c r="B335" s="1" t="s">
        <v>799</v>
      </c>
      <c r="C335" s="1">
        <v>46920.0</v>
      </c>
    </row>
    <row r="336" ht="15.75" customHeight="1">
      <c r="A336" s="1" t="s">
        <v>800</v>
      </c>
      <c r="B336" s="1" t="s">
        <v>801</v>
      </c>
      <c r="C336" s="1">
        <v>44396.0</v>
      </c>
    </row>
    <row r="337" ht="15.75" customHeight="1">
      <c r="A337" s="1" t="s">
        <v>802</v>
      </c>
      <c r="B337" s="1" t="s">
        <v>803</v>
      </c>
      <c r="C337" s="1">
        <v>44404.0</v>
      </c>
    </row>
    <row r="338" ht="15.75" customHeight="1">
      <c r="A338" s="1" t="s">
        <v>804</v>
      </c>
      <c r="B338" s="1" t="s">
        <v>805</v>
      </c>
      <c r="C338" s="1">
        <v>48173.0</v>
      </c>
    </row>
    <row r="339" ht="15.75" customHeight="1">
      <c r="A339" s="1" t="s">
        <v>806</v>
      </c>
      <c r="B339" s="1" t="s">
        <v>807</v>
      </c>
      <c r="C339" s="1">
        <v>45500.0</v>
      </c>
    </row>
    <row r="340" ht="15.75" customHeight="1">
      <c r="A340" s="1" t="s">
        <v>808</v>
      </c>
      <c r="B340" s="1" t="s">
        <v>809</v>
      </c>
      <c r="C340" s="1">
        <v>50633.0</v>
      </c>
    </row>
    <row r="341" ht="15.75" customHeight="1">
      <c r="A341" s="1" t="s">
        <v>810</v>
      </c>
      <c r="B341" s="1" t="s">
        <v>811</v>
      </c>
      <c r="C341" s="1">
        <v>49361.0</v>
      </c>
    </row>
    <row r="342" ht="15.75" customHeight="1">
      <c r="A342" s="1" t="s">
        <v>812</v>
      </c>
      <c r="B342" s="1" t="s">
        <v>813</v>
      </c>
      <c r="C342" s="1">
        <v>45518.0</v>
      </c>
    </row>
    <row r="343" ht="15.75" customHeight="1">
      <c r="A343" s="1" t="s">
        <v>814</v>
      </c>
      <c r="B343" s="1" t="s">
        <v>815</v>
      </c>
      <c r="C343" s="1">
        <v>49890.0</v>
      </c>
    </row>
    <row r="344" ht="15.75" customHeight="1">
      <c r="A344" s="1" t="s">
        <v>816</v>
      </c>
      <c r="B344" s="1" t="s">
        <v>817</v>
      </c>
      <c r="C344" s="1">
        <v>49627.0</v>
      </c>
    </row>
    <row r="345" ht="15.75" customHeight="1">
      <c r="A345" s="1" t="s">
        <v>818</v>
      </c>
      <c r="B345" s="1" t="s">
        <v>819</v>
      </c>
      <c r="C345" s="1">
        <v>45948.0</v>
      </c>
    </row>
    <row r="346" ht="15.75" customHeight="1">
      <c r="A346" s="1" t="s">
        <v>820</v>
      </c>
      <c r="B346" s="1" t="s">
        <v>821</v>
      </c>
      <c r="C346" s="1">
        <v>46672.0</v>
      </c>
    </row>
    <row r="347" ht="15.75" customHeight="1">
      <c r="A347" s="1" t="s">
        <v>823</v>
      </c>
      <c r="B347" s="1" t="s">
        <v>824</v>
      </c>
      <c r="C347" s="1">
        <v>50039.0</v>
      </c>
    </row>
    <row r="348" ht="15.75" customHeight="1">
      <c r="A348" s="1" t="s">
        <v>825</v>
      </c>
      <c r="B348" s="1" t="s">
        <v>826</v>
      </c>
      <c r="C348" s="1">
        <v>50740.0</v>
      </c>
    </row>
    <row r="349" ht="15.75" customHeight="1">
      <c r="A349" s="1" t="s">
        <v>827</v>
      </c>
      <c r="B349" s="1" t="s">
        <v>828</v>
      </c>
      <c r="C349" s="1">
        <v>139303.0</v>
      </c>
    </row>
    <row r="350" ht="15.75" customHeight="1">
      <c r="A350" s="1" t="s">
        <v>829</v>
      </c>
      <c r="B350" s="1" t="s">
        <v>830</v>
      </c>
      <c r="C350" s="1">
        <v>47712.0</v>
      </c>
    </row>
    <row r="351" ht="15.75" customHeight="1">
      <c r="A351" s="1" t="s">
        <v>831</v>
      </c>
      <c r="B351" s="1" t="s">
        <v>832</v>
      </c>
      <c r="C351" s="1">
        <v>45526.0</v>
      </c>
    </row>
    <row r="352" ht="15.75" customHeight="1">
      <c r="A352" s="1" t="s">
        <v>833</v>
      </c>
      <c r="B352" s="1" t="s">
        <v>834</v>
      </c>
      <c r="C352" s="1">
        <v>48777.0</v>
      </c>
    </row>
    <row r="353" ht="15.75" customHeight="1">
      <c r="A353" s="1" t="s">
        <v>835</v>
      </c>
      <c r="B353" s="1" t="s">
        <v>836</v>
      </c>
      <c r="C353" s="1">
        <v>45534.0</v>
      </c>
    </row>
    <row r="354" ht="15.75" customHeight="1">
      <c r="A354" s="1" t="s">
        <v>837</v>
      </c>
      <c r="B354" s="1" t="s">
        <v>838</v>
      </c>
      <c r="C354" s="1">
        <v>44412.0</v>
      </c>
    </row>
    <row r="355" ht="15.75" customHeight="1">
      <c r="A355" s="1" t="s">
        <v>839</v>
      </c>
      <c r="B355" s="1" t="s">
        <v>840</v>
      </c>
      <c r="C355" s="1">
        <v>44420.0</v>
      </c>
    </row>
    <row r="356" ht="15.75" customHeight="1">
      <c r="A356" s="1" t="s">
        <v>841</v>
      </c>
      <c r="B356" s="1" t="s">
        <v>842</v>
      </c>
      <c r="C356" s="1">
        <v>44438.0</v>
      </c>
    </row>
    <row r="357" ht="15.75" customHeight="1">
      <c r="A357" s="1" t="s">
        <v>843</v>
      </c>
      <c r="B357" s="1" t="s">
        <v>844</v>
      </c>
      <c r="C357" s="1">
        <v>49270.0</v>
      </c>
    </row>
    <row r="358" ht="15.75" customHeight="1">
      <c r="A358" s="1" t="s">
        <v>845</v>
      </c>
      <c r="B358" s="1" t="s">
        <v>846</v>
      </c>
      <c r="C358" s="1">
        <v>44446.0</v>
      </c>
    </row>
    <row r="359" ht="15.75" customHeight="1">
      <c r="A359" s="1" t="s">
        <v>848</v>
      </c>
      <c r="B359" s="1" t="s">
        <v>849</v>
      </c>
      <c r="C359" s="1">
        <v>46995.0</v>
      </c>
    </row>
    <row r="360" ht="15.75" customHeight="1">
      <c r="A360" s="1" t="s">
        <v>850</v>
      </c>
      <c r="B360" s="1" t="s">
        <v>851</v>
      </c>
      <c r="C360" s="1">
        <v>44461.0</v>
      </c>
    </row>
    <row r="361" ht="15.75" customHeight="1">
      <c r="A361" s="1" t="s">
        <v>852</v>
      </c>
      <c r="B361" s="1" t="s">
        <v>854</v>
      </c>
      <c r="C361" s="1">
        <v>45955.0</v>
      </c>
    </row>
    <row r="362" ht="15.75" customHeight="1">
      <c r="A362" s="1" t="s">
        <v>855</v>
      </c>
      <c r="B362" s="1" t="s">
        <v>856</v>
      </c>
      <c r="C362" s="1">
        <v>45963.0</v>
      </c>
    </row>
    <row r="363" ht="15.75" customHeight="1">
      <c r="A363" s="1" t="s">
        <v>857</v>
      </c>
      <c r="B363" s="1" t="s">
        <v>858</v>
      </c>
      <c r="C363" s="1">
        <v>48710.0</v>
      </c>
    </row>
    <row r="364" ht="15.75" customHeight="1">
      <c r="A364" s="1" t="s">
        <v>859</v>
      </c>
      <c r="B364" s="1" t="s">
        <v>860</v>
      </c>
      <c r="C364" s="1">
        <v>44479.0</v>
      </c>
    </row>
    <row r="365" ht="15.75" customHeight="1">
      <c r="A365" s="1" t="s">
        <v>861</v>
      </c>
      <c r="B365" s="1" t="s">
        <v>862</v>
      </c>
      <c r="C365" s="1">
        <v>47720.0</v>
      </c>
    </row>
    <row r="366" ht="15.75" customHeight="1">
      <c r="A366" s="1" t="s">
        <v>863</v>
      </c>
      <c r="B366" s="1" t="s">
        <v>864</v>
      </c>
      <c r="C366" s="1">
        <v>46136.0</v>
      </c>
    </row>
    <row r="367" ht="15.75" customHeight="1">
      <c r="A367" s="1" t="s">
        <v>865</v>
      </c>
      <c r="B367" s="1" t="s">
        <v>866</v>
      </c>
      <c r="C367" s="1">
        <v>44487.0</v>
      </c>
    </row>
    <row r="368" ht="15.75" customHeight="1">
      <c r="A368" s="1" t="s">
        <v>867</v>
      </c>
      <c r="B368" s="1" t="s">
        <v>868</v>
      </c>
      <c r="C368" s="1">
        <v>45559.0</v>
      </c>
    </row>
    <row r="369" ht="15.75" customHeight="1">
      <c r="A369" s="1" t="s">
        <v>869</v>
      </c>
      <c r="B369" s="1" t="s">
        <v>870</v>
      </c>
      <c r="C369" s="1">
        <v>49718.0</v>
      </c>
    </row>
    <row r="370" ht="15.75" customHeight="1">
      <c r="A370" s="1" t="s">
        <v>871</v>
      </c>
      <c r="B370" s="1" t="s">
        <v>872</v>
      </c>
      <c r="C370" s="1">
        <v>44453.0</v>
      </c>
    </row>
    <row r="371" ht="15.75" customHeight="1">
      <c r="A371" s="1" t="s">
        <v>873</v>
      </c>
      <c r="B371" s="1" t="s">
        <v>874</v>
      </c>
      <c r="C371" s="1">
        <v>47217.0</v>
      </c>
    </row>
    <row r="372" ht="15.75" customHeight="1">
      <c r="A372" s="1" t="s">
        <v>875</v>
      </c>
      <c r="B372" s="1" t="s">
        <v>876</v>
      </c>
      <c r="C372" s="1">
        <v>45542.0</v>
      </c>
    </row>
    <row r="373" ht="15.75" customHeight="1">
      <c r="A373" s="1" t="s">
        <v>877</v>
      </c>
      <c r="B373" s="1" t="s">
        <v>878</v>
      </c>
      <c r="C373" s="1">
        <v>45567.0</v>
      </c>
    </row>
    <row r="374" ht="15.75" customHeight="1">
      <c r="A374" s="1" t="s">
        <v>879</v>
      </c>
      <c r="B374" s="1" t="s">
        <v>880</v>
      </c>
      <c r="C374" s="1">
        <v>48637.0</v>
      </c>
    </row>
    <row r="375" ht="15.75" customHeight="1">
      <c r="A375" s="1" t="s">
        <v>881</v>
      </c>
      <c r="B375" s="1" t="s">
        <v>882</v>
      </c>
      <c r="C375" s="1">
        <v>44495.0</v>
      </c>
    </row>
    <row r="376" ht="15.75" customHeight="1">
      <c r="A376" s="1" t="s">
        <v>883</v>
      </c>
      <c r="B376" s="1" t="s">
        <v>884</v>
      </c>
      <c r="C376" s="1">
        <v>48900.0</v>
      </c>
    </row>
    <row r="377" ht="15.75" customHeight="1">
      <c r="A377" s="1" t="s">
        <v>886</v>
      </c>
      <c r="B377" s="1" t="s">
        <v>887</v>
      </c>
      <c r="C377" s="1">
        <v>50047.0</v>
      </c>
    </row>
    <row r="378" ht="15.75" customHeight="1">
      <c r="A378" s="1" t="s">
        <v>888</v>
      </c>
      <c r="B378" s="1" t="s">
        <v>889</v>
      </c>
      <c r="C378" s="1">
        <v>50708.0</v>
      </c>
    </row>
    <row r="379" ht="15.75" customHeight="1">
      <c r="A379" s="1" t="s">
        <v>890</v>
      </c>
      <c r="B379" s="1" t="s">
        <v>893</v>
      </c>
      <c r="C379" s="1">
        <v>44503.0</v>
      </c>
    </row>
    <row r="380" ht="15.75" customHeight="1">
      <c r="A380" s="1" t="s">
        <v>894</v>
      </c>
      <c r="B380" s="1" t="s">
        <v>895</v>
      </c>
      <c r="C380" s="1">
        <v>50641.0</v>
      </c>
    </row>
    <row r="381" ht="15.75" customHeight="1">
      <c r="A381" s="1" t="s">
        <v>896</v>
      </c>
      <c r="B381" s="1" t="s">
        <v>897</v>
      </c>
      <c r="C381" s="1">
        <v>44511.0</v>
      </c>
    </row>
    <row r="382" ht="15.75" customHeight="1">
      <c r="A382" s="1" t="s">
        <v>898</v>
      </c>
      <c r="B382" s="1" t="s">
        <v>899</v>
      </c>
      <c r="C382" s="1">
        <v>48025.0</v>
      </c>
    </row>
    <row r="383" ht="15.75" customHeight="1">
      <c r="A383" s="1" t="s">
        <v>900</v>
      </c>
      <c r="B383" s="1" t="s">
        <v>901</v>
      </c>
      <c r="C383" s="1">
        <v>44529.0</v>
      </c>
    </row>
    <row r="384" ht="15.75" customHeight="1">
      <c r="A384" s="1" t="s">
        <v>902</v>
      </c>
      <c r="B384" s="1" t="s">
        <v>903</v>
      </c>
      <c r="C384" s="1">
        <v>44537.0</v>
      </c>
    </row>
    <row r="385" ht="15.75" customHeight="1">
      <c r="A385" s="1" t="s">
        <v>904</v>
      </c>
      <c r="B385" s="1" t="s">
        <v>905</v>
      </c>
      <c r="C385" s="1">
        <v>44545.0</v>
      </c>
    </row>
    <row r="386" ht="15.75" customHeight="1">
      <c r="A386" s="1" t="s">
        <v>906</v>
      </c>
      <c r="B386" s="1" t="s">
        <v>907</v>
      </c>
      <c r="C386" s="1">
        <v>50336.0</v>
      </c>
    </row>
    <row r="387" ht="15.75" customHeight="1">
      <c r="A387" s="1" t="s">
        <v>908</v>
      </c>
      <c r="B387" s="1" t="s">
        <v>909</v>
      </c>
      <c r="C387" s="1">
        <v>46250.0</v>
      </c>
    </row>
    <row r="388" ht="15.75" customHeight="1">
      <c r="A388" s="1" t="s">
        <v>910</v>
      </c>
      <c r="B388" s="1" t="s">
        <v>911</v>
      </c>
      <c r="C388" s="1">
        <v>46722.0</v>
      </c>
    </row>
    <row r="389" ht="15.75" customHeight="1">
      <c r="A389" s="1" t="s">
        <v>912</v>
      </c>
      <c r="B389" s="1" t="s">
        <v>913</v>
      </c>
      <c r="C389" s="1">
        <v>49056.0</v>
      </c>
    </row>
    <row r="390" ht="15.75" customHeight="1">
      <c r="A390" s="1" t="s">
        <v>915</v>
      </c>
      <c r="B390" s="1" t="s">
        <v>916</v>
      </c>
      <c r="C390" s="1">
        <v>48728.0</v>
      </c>
    </row>
    <row r="391" ht="15.75" customHeight="1">
      <c r="A391" s="1" t="s">
        <v>917</v>
      </c>
      <c r="B391" s="1" t="s">
        <v>918</v>
      </c>
      <c r="C391" s="1">
        <v>48819.0</v>
      </c>
    </row>
    <row r="392" ht="15.75" customHeight="1">
      <c r="A392" s="1" t="s">
        <v>919</v>
      </c>
      <c r="B392" s="1" t="s">
        <v>920</v>
      </c>
      <c r="C392" s="1">
        <v>48033.0</v>
      </c>
    </row>
    <row r="393" ht="15.75" customHeight="1">
      <c r="A393" s="1" t="s">
        <v>921</v>
      </c>
      <c r="B393" s="1" t="s">
        <v>922</v>
      </c>
      <c r="C393" s="1">
        <v>48736.0</v>
      </c>
    </row>
    <row r="394" ht="15.75" customHeight="1">
      <c r="A394" s="1" t="s">
        <v>923</v>
      </c>
      <c r="B394" s="1" t="s">
        <v>924</v>
      </c>
      <c r="C394" s="1">
        <v>47365.0</v>
      </c>
    </row>
    <row r="395" ht="15.75" customHeight="1">
      <c r="A395" s="1" t="s">
        <v>925</v>
      </c>
      <c r="B395" s="1" t="s">
        <v>926</v>
      </c>
      <c r="C395" s="1">
        <v>49635.0</v>
      </c>
    </row>
    <row r="396" ht="15.75" customHeight="1">
      <c r="A396" s="1" t="s">
        <v>927</v>
      </c>
      <c r="B396" s="1" t="s">
        <v>928</v>
      </c>
      <c r="C396" s="1">
        <v>49908.0</v>
      </c>
    </row>
    <row r="397" ht="15.75" customHeight="1">
      <c r="A397" s="1" t="s">
        <v>929</v>
      </c>
      <c r="B397" s="1" t="s">
        <v>930</v>
      </c>
      <c r="C397" s="1">
        <v>46268.0</v>
      </c>
    </row>
    <row r="398" ht="15.75" customHeight="1">
      <c r="A398" s="1" t="s">
        <v>931</v>
      </c>
      <c r="B398" s="1" t="s">
        <v>932</v>
      </c>
      <c r="C398" s="1">
        <v>50575.0</v>
      </c>
    </row>
    <row r="399" ht="15.75" customHeight="1">
      <c r="A399" s="1" t="s">
        <v>933</v>
      </c>
      <c r="B399" s="1" t="s">
        <v>934</v>
      </c>
      <c r="C399" s="1">
        <v>50716.0</v>
      </c>
    </row>
    <row r="400" ht="15.75" customHeight="1">
      <c r="A400" s="1" t="s">
        <v>935</v>
      </c>
      <c r="B400" s="1" t="s">
        <v>936</v>
      </c>
      <c r="C400" s="1">
        <v>44552.0</v>
      </c>
    </row>
    <row r="401" ht="15.75" customHeight="1">
      <c r="A401" s="1" t="s">
        <v>938</v>
      </c>
      <c r="B401" s="1" t="s">
        <v>939</v>
      </c>
      <c r="C401" s="1">
        <v>44560.0</v>
      </c>
    </row>
    <row r="402" ht="15.75" customHeight="1">
      <c r="A402" s="1" t="s">
        <v>940</v>
      </c>
      <c r="B402" s="1" t="s">
        <v>941</v>
      </c>
      <c r="C402" s="1">
        <v>50567.0</v>
      </c>
    </row>
    <row r="403" ht="15.75" customHeight="1">
      <c r="A403" s="1" t="s">
        <v>942</v>
      </c>
      <c r="B403" s="1" t="s">
        <v>943</v>
      </c>
      <c r="C403" s="1">
        <v>44578.0</v>
      </c>
    </row>
    <row r="404" ht="15.75" customHeight="1">
      <c r="A404" s="1" t="s">
        <v>944</v>
      </c>
      <c r="B404" s="1" t="s">
        <v>945</v>
      </c>
      <c r="C404" s="1">
        <v>47761.0</v>
      </c>
    </row>
    <row r="405" ht="15.75" customHeight="1">
      <c r="A405" s="1" t="s">
        <v>946</v>
      </c>
      <c r="B405" s="1" t="s">
        <v>947</v>
      </c>
      <c r="C405" s="1">
        <v>47373.0</v>
      </c>
    </row>
    <row r="406" ht="15.75" customHeight="1">
      <c r="A406" s="1" t="s">
        <v>949</v>
      </c>
      <c r="B406" s="1" t="s">
        <v>950</v>
      </c>
      <c r="C406" s="1">
        <v>44586.0</v>
      </c>
    </row>
    <row r="407" ht="15.75" customHeight="1">
      <c r="A407" s="1" t="s">
        <v>951</v>
      </c>
      <c r="B407" s="1" t="s">
        <v>952</v>
      </c>
      <c r="C407" s="1">
        <v>44594.0</v>
      </c>
    </row>
    <row r="408" ht="15.75" customHeight="1">
      <c r="A408" s="1" t="s">
        <v>953</v>
      </c>
      <c r="B408" s="1" t="s">
        <v>75</v>
      </c>
      <c r="C408" s="1">
        <v>61903.0</v>
      </c>
    </row>
    <row r="409" ht="15.75" customHeight="1">
      <c r="A409" s="1" t="s">
        <v>954</v>
      </c>
      <c r="B409" s="1" t="s">
        <v>955</v>
      </c>
      <c r="C409" s="1">
        <v>49726.0</v>
      </c>
    </row>
    <row r="410" ht="15.75" customHeight="1">
      <c r="A410" s="1" t="s">
        <v>956</v>
      </c>
      <c r="B410" s="1" t="s">
        <v>957</v>
      </c>
      <c r="C410" s="1">
        <v>46763.0</v>
      </c>
    </row>
    <row r="411" ht="15.75" customHeight="1">
      <c r="A411" s="1" t="s">
        <v>958</v>
      </c>
      <c r="B411" s="1" t="s">
        <v>959</v>
      </c>
      <c r="C411" s="1">
        <v>46573.0</v>
      </c>
    </row>
    <row r="412" ht="15.75" customHeight="1">
      <c r="A412" s="1" t="s">
        <v>960</v>
      </c>
      <c r="B412" s="1" t="s">
        <v>961</v>
      </c>
      <c r="C412" s="1">
        <v>49478.0</v>
      </c>
    </row>
    <row r="413" ht="15.75" customHeight="1">
      <c r="A413" s="1" t="s">
        <v>962</v>
      </c>
      <c r="B413" s="1" t="s">
        <v>963</v>
      </c>
      <c r="C413" s="1">
        <v>46581.0</v>
      </c>
    </row>
    <row r="414" ht="15.75" customHeight="1">
      <c r="A414" s="1" t="s">
        <v>964</v>
      </c>
      <c r="B414" s="1" t="s">
        <v>965</v>
      </c>
      <c r="C414" s="1">
        <v>44602.0</v>
      </c>
    </row>
    <row r="415" ht="15.75" customHeight="1">
      <c r="A415" s="1" t="s">
        <v>966</v>
      </c>
      <c r="B415" s="1" t="s">
        <v>967</v>
      </c>
      <c r="C415" s="1">
        <v>44610.0</v>
      </c>
    </row>
    <row r="416" ht="15.75" customHeight="1">
      <c r="A416" s="1" t="s">
        <v>968</v>
      </c>
      <c r="B416" s="1" t="s">
        <v>969</v>
      </c>
      <c r="C416" s="1">
        <v>49916.0</v>
      </c>
    </row>
    <row r="417" ht="15.75" customHeight="1">
      <c r="A417" s="1" t="s">
        <v>970</v>
      </c>
      <c r="B417" s="1" t="s">
        <v>971</v>
      </c>
      <c r="C417" s="1">
        <v>50724.0</v>
      </c>
    </row>
    <row r="418" ht="15.75" customHeight="1">
      <c r="A418" s="1" t="s">
        <v>972</v>
      </c>
      <c r="B418" s="1" t="s">
        <v>973</v>
      </c>
      <c r="C418" s="1">
        <v>48215.0</v>
      </c>
    </row>
    <row r="419" ht="15.75" customHeight="1">
      <c r="A419" s="1" t="s">
        <v>974</v>
      </c>
      <c r="B419" s="1" t="s">
        <v>975</v>
      </c>
      <c r="C419" s="1">
        <v>49379.0</v>
      </c>
    </row>
    <row r="420" ht="15.75" customHeight="1">
      <c r="A420" s="1" t="s">
        <v>976</v>
      </c>
      <c r="B420" s="1" t="s">
        <v>977</v>
      </c>
      <c r="C420" s="1">
        <v>49387.0</v>
      </c>
    </row>
    <row r="421" ht="15.75" customHeight="1">
      <c r="A421" s="1" t="s">
        <v>978</v>
      </c>
      <c r="B421" s="1" t="s">
        <v>979</v>
      </c>
      <c r="C421" s="1">
        <v>44628.0</v>
      </c>
    </row>
    <row r="422" ht="15.75" customHeight="1">
      <c r="A422" s="1" t="s">
        <v>980</v>
      </c>
      <c r="B422" s="1" t="s">
        <v>981</v>
      </c>
      <c r="C422" s="1">
        <v>49510.0</v>
      </c>
    </row>
    <row r="423" ht="15.75" customHeight="1">
      <c r="A423" s="1" t="s">
        <v>983</v>
      </c>
      <c r="B423" s="1" t="s">
        <v>984</v>
      </c>
      <c r="C423" s="1">
        <v>49395.0</v>
      </c>
    </row>
    <row r="424" ht="15.75" customHeight="1">
      <c r="A424" s="1" t="s">
        <v>985</v>
      </c>
      <c r="B424" s="1" t="s">
        <v>986</v>
      </c>
      <c r="C424" s="1">
        <v>48579.0</v>
      </c>
    </row>
    <row r="425" ht="15.75" customHeight="1">
      <c r="A425" s="1" t="s">
        <v>987</v>
      </c>
      <c r="B425" s="1" t="s">
        <v>988</v>
      </c>
      <c r="C425" s="1">
        <v>44636.0</v>
      </c>
    </row>
    <row r="426" ht="15.75" customHeight="1">
      <c r="A426" s="1" t="s">
        <v>989</v>
      </c>
      <c r="B426" s="1" t="s">
        <v>990</v>
      </c>
      <c r="C426" s="1">
        <v>47597.0</v>
      </c>
    </row>
    <row r="427" ht="15.75" customHeight="1">
      <c r="A427" s="1" t="s">
        <v>991</v>
      </c>
      <c r="B427" s="1" t="s">
        <v>992</v>
      </c>
      <c r="C427" s="1">
        <v>45575.0</v>
      </c>
    </row>
    <row r="428" ht="15.75" customHeight="1">
      <c r="A428" s="1" t="s">
        <v>993</v>
      </c>
      <c r="B428" s="1" t="s">
        <v>994</v>
      </c>
      <c r="C428" s="1">
        <v>46813.0</v>
      </c>
    </row>
    <row r="429" ht="15.75" customHeight="1">
      <c r="A429" s="1" t="s">
        <v>995</v>
      </c>
      <c r="B429" s="1" t="s">
        <v>996</v>
      </c>
      <c r="C429" s="1">
        <v>45781.0</v>
      </c>
    </row>
    <row r="430" ht="15.75" customHeight="1">
      <c r="A430" s="1" t="s">
        <v>997</v>
      </c>
      <c r="B430" s="1" t="s">
        <v>998</v>
      </c>
      <c r="C430" s="1">
        <v>47902.0</v>
      </c>
    </row>
    <row r="431" ht="15.75" customHeight="1">
      <c r="A431" s="1" t="s">
        <v>999</v>
      </c>
      <c r="B431" s="1" t="s">
        <v>1000</v>
      </c>
      <c r="C431" s="1">
        <v>49924.0</v>
      </c>
    </row>
    <row r="432" ht="15.75" customHeight="1">
      <c r="A432" s="1" t="s">
        <v>1001</v>
      </c>
      <c r="B432" s="1" t="s">
        <v>1002</v>
      </c>
      <c r="C432" s="1">
        <v>45583.0</v>
      </c>
    </row>
    <row r="433" ht="15.75" customHeight="1">
      <c r="A433" s="1" t="s">
        <v>1003</v>
      </c>
      <c r="B433" s="1" t="s">
        <v>1004</v>
      </c>
      <c r="C433" s="1">
        <v>47076.0</v>
      </c>
    </row>
    <row r="434" ht="15.75" customHeight="1">
      <c r="A434" s="1" t="s">
        <v>1005</v>
      </c>
      <c r="B434" s="1" t="s">
        <v>1006</v>
      </c>
      <c r="C434" s="1">
        <v>46896.0</v>
      </c>
    </row>
    <row r="435" ht="15.75" customHeight="1">
      <c r="A435" s="1" t="s">
        <v>1007</v>
      </c>
      <c r="B435" s="1" t="s">
        <v>1008</v>
      </c>
      <c r="C435" s="1">
        <v>47084.0</v>
      </c>
    </row>
    <row r="436" ht="15.75" customHeight="1">
      <c r="A436" s="1" t="s">
        <v>1009</v>
      </c>
      <c r="B436" s="1" t="s">
        <v>1010</v>
      </c>
      <c r="C436" s="1">
        <v>44644.0</v>
      </c>
    </row>
    <row r="437" ht="15.75" customHeight="1">
      <c r="A437" s="1" t="s">
        <v>1011</v>
      </c>
      <c r="B437" s="1" t="s">
        <v>1012</v>
      </c>
      <c r="C437" s="1">
        <v>49932.0</v>
      </c>
    </row>
    <row r="438" ht="15.75" customHeight="1">
      <c r="A438" s="1" t="s">
        <v>1013</v>
      </c>
      <c r="B438" s="1" t="s">
        <v>1014</v>
      </c>
      <c r="C438" s="1">
        <v>48421.0</v>
      </c>
    </row>
    <row r="439" ht="15.75" customHeight="1">
      <c r="A439" s="1" t="s">
        <v>1015</v>
      </c>
      <c r="B439" s="1" t="s">
        <v>1016</v>
      </c>
      <c r="C439" s="1">
        <v>49460.0</v>
      </c>
    </row>
    <row r="440" ht="15.75" customHeight="1">
      <c r="A440" s="1" t="s">
        <v>155</v>
      </c>
      <c r="B440" s="1" t="s">
        <v>1019</v>
      </c>
      <c r="C440" s="1">
        <v>48348.0</v>
      </c>
    </row>
    <row r="441" ht="15.75" customHeight="1">
      <c r="A441" s="1" t="s">
        <v>1020</v>
      </c>
      <c r="B441" s="1" t="s">
        <v>1021</v>
      </c>
      <c r="C441" s="1">
        <v>44651.0</v>
      </c>
    </row>
    <row r="442" ht="15.75" customHeight="1">
      <c r="A442" s="1" t="s">
        <v>1022</v>
      </c>
      <c r="B442" s="1" t="s">
        <v>1023</v>
      </c>
      <c r="C442" s="1">
        <v>44669.0</v>
      </c>
    </row>
    <row r="443" ht="15.75" customHeight="1">
      <c r="A443" s="1" t="s">
        <v>1024</v>
      </c>
      <c r="B443" s="1" t="s">
        <v>1025</v>
      </c>
      <c r="C443" s="1">
        <v>49288.0</v>
      </c>
    </row>
    <row r="444" ht="15.75" customHeight="1">
      <c r="A444" s="1" t="s">
        <v>1026</v>
      </c>
      <c r="B444" s="1" t="s">
        <v>1027</v>
      </c>
      <c r="C444" s="1">
        <v>44677.0</v>
      </c>
    </row>
    <row r="445" ht="15.75" customHeight="1">
      <c r="A445" s="1" t="s">
        <v>1028</v>
      </c>
      <c r="B445" s="1" t="s">
        <v>1029</v>
      </c>
      <c r="C445" s="1">
        <v>45880.0</v>
      </c>
    </row>
    <row r="446" ht="15.75" customHeight="1">
      <c r="A446" s="1" t="s">
        <v>1030</v>
      </c>
      <c r="B446" s="1" t="s">
        <v>1031</v>
      </c>
      <c r="C446" s="1">
        <v>44685.0</v>
      </c>
    </row>
    <row r="447" ht="15.75" customHeight="1">
      <c r="A447" s="1" t="s">
        <v>1032</v>
      </c>
      <c r="B447" s="1" t="s">
        <v>1033</v>
      </c>
      <c r="C447" s="1">
        <v>44693.0</v>
      </c>
    </row>
    <row r="448" ht="15.75" customHeight="1">
      <c r="A448" s="1" t="s">
        <v>1034</v>
      </c>
      <c r="B448" s="1" t="s">
        <v>1035</v>
      </c>
      <c r="C448" s="1">
        <v>50054.0</v>
      </c>
    </row>
    <row r="449" ht="15.75" customHeight="1">
      <c r="A449" s="1" t="s">
        <v>1036</v>
      </c>
      <c r="B449" s="1" t="s">
        <v>1037</v>
      </c>
      <c r="C449" s="1">
        <v>47001.0</v>
      </c>
    </row>
    <row r="450" ht="15.75" customHeight="1">
      <c r="A450" s="1" t="s">
        <v>1038</v>
      </c>
      <c r="B450" s="1" t="s">
        <v>1039</v>
      </c>
      <c r="C450" s="1">
        <v>46599.0</v>
      </c>
    </row>
    <row r="451" ht="15.75" customHeight="1">
      <c r="A451" s="1" t="s">
        <v>1040</v>
      </c>
      <c r="B451" s="1" t="s">
        <v>1041</v>
      </c>
      <c r="C451" s="1">
        <v>48439.0</v>
      </c>
    </row>
    <row r="452" ht="15.75" customHeight="1">
      <c r="A452" s="1" t="s">
        <v>1042</v>
      </c>
      <c r="B452" s="1" t="s">
        <v>1043</v>
      </c>
      <c r="C452" s="1">
        <v>47506.0</v>
      </c>
    </row>
    <row r="453" ht="15.75" customHeight="1">
      <c r="A453" s="1" t="s">
        <v>1044</v>
      </c>
      <c r="B453" s="1" t="s">
        <v>1045</v>
      </c>
      <c r="C453" s="1">
        <v>46474.0</v>
      </c>
    </row>
    <row r="454" ht="15.75" customHeight="1">
      <c r="A454" s="1" t="s">
        <v>1046</v>
      </c>
      <c r="B454" s="1" t="s">
        <v>1048</v>
      </c>
      <c r="C454" s="1">
        <v>46078.0</v>
      </c>
    </row>
    <row r="455" ht="15.75" customHeight="1">
      <c r="A455" s="1" t="s">
        <v>1049</v>
      </c>
      <c r="B455" s="1" t="s">
        <v>1050</v>
      </c>
      <c r="C455" s="1">
        <v>45591.0</v>
      </c>
    </row>
    <row r="456" ht="15.75" customHeight="1">
      <c r="A456" s="1" t="s">
        <v>1051</v>
      </c>
      <c r="B456" s="1" t="s">
        <v>1052</v>
      </c>
      <c r="C456" s="1">
        <v>48447.0</v>
      </c>
    </row>
    <row r="457" ht="15.75" customHeight="1">
      <c r="A457" s="1" t="s">
        <v>1053</v>
      </c>
      <c r="B457" s="1" t="s">
        <v>1054</v>
      </c>
      <c r="C457" s="1">
        <v>46482.0</v>
      </c>
    </row>
    <row r="458" ht="15.75" customHeight="1">
      <c r="A458" s="1" t="s">
        <v>1055</v>
      </c>
      <c r="B458" s="1" t="s">
        <v>1056</v>
      </c>
      <c r="C458" s="1">
        <v>47514.0</v>
      </c>
    </row>
    <row r="459" ht="15.75" customHeight="1">
      <c r="A459" s="1" t="s">
        <v>1057</v>
      </c>
      <c r="B459" s="1" t="s">
        <v>1058</v>
      </c>
      <c r="C459" s="1">
        <v>47894.0</v>
      </c>
    </row>
    <row r="460" ht="15.75" customHeight="1">
      <c r="A460" s="1" t="s">
        <v>1059</v>
      </c>
      <c r="B460" s="1" t="s">
        <v>1060</v>
      </c>
      <c r="C460" s="1">
        <v>48090.0</v>
      </c>
    </row>
    <row r="461" ht="15.75" customHeight="1">
      <c r="A461" s="1" t="s">
        <v>1061</v>
      </c>
      <c r="B461" s="1" t="s">
        <v>1062</v>
      </c>
      <c r="C461" s="1">
        <v>47944.0</v>
      </c>
    </row>
    <row r="462" ht="15.75" customHeight="1">
      <c r="A462" s="1" t="s">
        <v>1063</v>
      </c>
      <c r="B462" s="1" t="s">
        <v>1064</v>
      </c>
      <c r="C462" s="1">
        <v>44701.0</v>
      </c>
    </row>
    <row r="463" ht="15.75" customHeight="1">
      <c r="A463" s="1" t="s">
        <v>1065</v>
      </c>
      <c r="B463" s="1" t="s">
        <v>1066</v>
      </c>
      <c r="C463" s="1">
        <v>47308.0</v>
      </c>
    </row>
    <row r="464" ht="15.75" customHeight="1">
      <c r="A464" s="1" t="s">
        <v>1067</v>
      </c>
      <c r="B464" s="1" t="s">
        <v>1068</v>
      </c>
      <c r="C464" s="1">
        <v>49213.0</v>
      </c>
    </row>
    <row r="465" ht="15.75" customHeight="1">
      <c r="A465" s="1" t="s">
        <v>1069</v>
      </c>
      <c r="B465" s="1" t="s">
        <v>1070</v>
      </c>
      <c r="C465" s="1">
        <v>46144.0</v>
      </c>
    </row>
    <row r="466" ht="15.75" customHeight="1">
      <c r="A466" s="1" t="s">
        <v>1071</v>
      </c>
      <c r="B466" s="1" t="s">
        <v>1072</v>
      </c>
      <c r="C466" s="1">
        <v>45609.0</v>
      </c>
    </row>
    <row r="467" ht="15.75" customHeight="1">
      <c r="A467" s="1" t="s">
        <v>1073</v>
      </c>
      <c r="B467" s="1" t="s">
        <v>1074</v>
      </c>
      <c r="C467" s="1">
        <v>49817.0</v>
      </c>
    </row>
    <row r="468" ht="15.75" customHeight="1">
      <c r="A468" s="1" t="s">
        <v>1075</v>
      </c>
      <c r="B468" s="1" t="s">
        <v>1076</v>
      </c>
      <c r="C468" s="1">
        <v>44735.0</v>
      </c>
    </row>
    <row r="469" ht="15.75" customHeight="1">
      <c r="A469" s="1" t="s">
        <v>1077</v>
      </c>
      <c r="B469" s="1" t="s">
        <v>1078</v>
      </c>
      <c r="C469" s="1">
        <v>44743.0</v>
      </c>
    </row>
    <row r="470" ht="15.75" customHeight="1">
      <c r="A470" s="1" t="s">
        <v>1081</v>
      </c>
      <c r="B470" s="1" t="s">
        <v>1082</v>
      </c>
      <c r="C470" s="1">
        <v>49940.0</v>
      </c>
    </row>
    <row r="471" ht="15.75" customHeight="1">
      <c r="A471" s="1" t="s">
        <v>1083</v>
      </c>
      <c r="B471" s="1" t="s">
        <v>1084</v>
      </c>
      <c r="C471" s="1">
        <v>49130.0</v>
      </c>
    </row>
    <row r="472" ht="15.75" customHeight="1">
      <c r="A472" s="1" t="s">
        <v>1085</v>
      </c>
      <c r="B472" s="1" t="s">
        <v>1086</v>
      </c>
      <c r="C472" s="1">
        <v>48355.0</v>
      </c>
    </row>
    <row r="473" ht="15.75" customHeight="1">
      <c r="A473" s="1" t="s">
        <v>1087</v>
      </c>
      <c r="B473" s="1" t="s">
        <v>1088</v>
      </c>
      <c r="C473" s="1">
        <v>49684.0</v>
      </c>
    </row>
    <row r="474" ht="15.75" customHeight="1">
      <c r="A474" s="1" t="s">
        <v>1089</v>
      </c>
      <c r="B474" s="1" t="s">
        <v>1090</v>
      </c>
      <c r="C474" s="1">
        <v>46003.0</v>
      </c>
    </row>
    <row r="475" ht="15.75" customHeight="1">
      <c r="A475" s="1" t="s">
        <v>1091</v>
      </c>
      <c r="B475" s="1" t="s">
        <v>1092</v>
      </c>
      <c r="C475" s="1">
        <v>44750.0</v>
      </c>
    </row>
    <row r="476" ht="15.75" customHeight="1">
      <c r="A476" s="1" t="s">
        <v>1093</v>
      </c>
      <c r="B476" s="1" t="s">
        <v>1094</v>
      </c>
      <c r="C476" s="1">
        <v>45799.0</v>
      </c>
    </row>
    <row r="477" ht="15.75" customHeight="1">
      <c r="A477" s="1" t="s">
        <v>1095</v>
      </c>
      <c r="B477" s="1" t="s">
        <v>1096</v>
      </c>
      <c r="C477" s="1">
        <v>44768.0</v>
      </c>
    </row>
    <row r="478" ht="15.75" customHeight="1">
      <c r="A478" s="1" t="s">
        <v>1097</v>
      </c>
      <c r="B478" s="1" t="s">
        <v>1098</v>
      </c>
      <c r="C478" s="1">
        <v>44776.0</v>
      </c>
    </row>
    <row r="479" ht="15.75" customHeight="1">
      <c r="A479" s="1" t="s">
        <v>1099</v>
      </c>
      <c r="B479" s="1" t="s">
        <v>1100</v>
      </c>
      <c r="C479" s="1">
        <v>44784.0</v>
      </c>
    </row>
    <row r="480" ht="15.75" customHeight="1">
      <c r="A480" s="1" t="s">
        <v>1101</v>
      </c>
      <c r="B480" s="1" t="s">
        <v>1102</v>
      </c>
      <c r="C480" s="1">
        <v>46607.0</v>
      </c>
    </row>
    <row r="481" ht="15.75" customHeight="1">
      <c r="A481" s="1" t="s">
        <v>1103</v>
      </c>
      <c r="B481" s="1" t="s">
        <v>1104</v>
      </c>
      <c r="C481" s="1">
        <v>47738.0</v>
      </c>
    </row>
    <row r="482" ht="15.75" customHeight="1">
      <c r="A482" s="1" t="s">
        <v>1105</v>
      </c>
      <c r="B482" s="1" t="s">
        <v>1106</v>
      </c>
      <c r="C482" s="1">
        <v>44792.0</v>
      </c>
    </row>
    <row r="483" ht="15.75" customHeight="1">
      <c r="A483" s="1" t="s">
        <v>1107</v>
      </c>
      <c r="B483" s="1" t="s">
        <v>1108</v>
      </c>
      <c r="C483" s="1">
        <v>47951.0</v>
      </c>
    </row>
    <row r="484" ht="15.75" customHeight="1">
      <c r="A484" s="1" t="s">
        <v>1109</v>
      </c>
      <c r="B484" s="1" t="s">
        <v>1110</v>
      </c>
      <c r="C484" s="1">
        <v>48363.0</v>
      </c>
    </row>
    <row r="485" ht="15.75" customHeight="1">
      <c r="A485" s="1" t="s">
        <v>1111</v>
      </c>
      <c r="B485" s="1" t="s">
        <v>1113</v>
      </c>
      <c r="C485" s="1">
        <v>44800.0</v>
      </c>
    </row>
    <row r="486" ht="15.75" customHeight="1">
      <c r="A486" s="1" t="s">
        <v>1114</v>
      </c>
      <c r="B486" s="1" t="s">
        <v>1115</v>
      </c>
      <c r="C486" s="1">
        <v>49221.0</v>
      </c>
    </row>
    <row r="487" ht="15.75" customHeight="1">
      <c r="A487" s="1" t="s">
        <v>1116</v>
      </c>
      <c r="B487" s="1" t="s">
        <v>1117</v>
      </c>
      <c r="C487" s="1">
        <v>50583.0</v>
      </c>
    </row>
    <row r="488" ht="15.75" customHeight="1">
      <c r="A488" s="1" t="s">
        <v>1118</v>
      </c>
      <c r="B488" s="1" t="s">
        <v>1119</v>
      </c>
      <c r="C488" s="1">
        <v>46276.0</v>
      </c>
    </row>
    <row r="489" ht="15.75" customHeight="1">
      <c r="A489" s="1" t="s">
        <v>1120</v>
      </c>
      <c r="B489" s="1" t="s">
        <v>1121</v>
      </c>
      <c r="C489" s="1">
        <v>49528.0</v>
      </c>
    </row>
    <row r="490" ht="15.75" customHeight="1">
      <c r="A490" s="1" t="s">
        <v>1123</v>
      </c>
      <c r="B490" s="1" t="s">
        <v>1124</v>
      </c>
      <c r="C490" s="1">
        <v>46441.0</v>
      </c>
    </row>
    <row r="491" ht="15.75" customHeight="1">
      <c r="A491" s="1" t="s">
        <v>1125</v>
      </c>
      <c r="B491" s="1" t="s">
        <v>1126</v>
      </c>
      <c r="C491" s="1">
        <v>48538.0</v>
      </c>
    </row>
    <row r="492" ht="15.75" customHeight="1">
      <c r="A492" s="1" t="s">
        <v>1127</v>
      </c>
      <c r="B492" s="1" t="s">
        <v>1128</v>
      </c>
      <c r="C492" s="1">
        <v>49064.0</v>
      </c>
    </row>
    <row r="493" ht="15.75" customHeight="1">
      <c r="A493" s="1" t="s">
        <v>1129</v>
      </c>
      <c r="B493" s="1" t="s">
        <v>1130</v>
      </c>
      <c r="C493" s="1">
        <v>50237.0</v>
      </c>
    </row>
    <row r="494" ht="15.75" customHeight="1">
      <c r="A494" s="1" t="s">
        <v>1131</v>
      </c>
      <c r="B494" s="1" t="s">
        <v>1132</v>
      </c>
      <c r="C494" s="1">
        <v>48041.0</v>
      </c>
    </row>
    <row r="495" ht="15.75" customHeight="1">
      <c r="A495" s="1" t="s">
        <v>1133</v>
      </c>
      <c r="B495" s="1" t="s">
        <v>1134</v>
      </c>
      <c r="C495" s="1">
        <v>47381.0</v>
      </c>
    </row>
    <row r="496" ht="15.75" customHeight="1">
      <c r="A496" s="1" t="s">
        <v>1135</v>
      </c>
      <c r="B496" s="1" t="s">
        <v>1136</v>
      </c>
      <c r="C496" s="1">
        <v>45807.0</v>
      </c>
    </row>
    <row r="497" ht="15.75" customHeight="1">
      <c r="A497" s="1" t="s">
        <v>1137</v>
      </c>
      <c r="B497" s="1" t="s">
        <v>1138</v>
      </c>
      <c r="C497" s="1">
        <v>50427.0</v>
      </c>
    </row>
    <row r="498" ht="15.75" customHeight="1">
      <c r="A498" s="1" t="s">
        <v>1139</v>
      </c>
      <c r="B498" s="1" t="s">
        <v>1140</v>
      </c>
      <c r="C498" s="1">
        <v>44818.0</v>
      </c>
    </row>
    <row r="499" ht="15.75" customHeight="1">
      <c r="A499" s="1" t="s">
        <v>1142</v>
      </c>
      <c r="B499" s="1" t="s">
        <v>1143</v>
      </c>
      <c r="C499" s="1">
        <v>48223.0</v>
      </c>
    </row>
    <row r="500" ht="15.75" customHeight="1">
      <c r="A500" s="1" t="s">
        <v>1144</v>
      </c>
      <c r="B500" s="1" t="s">
        <v>1145</v>
      </c>
      <c r="C500" s="1">
        <v>48371.0</v>
      </c>
    </row>
    <row r="501" ht="15.75" customHeight="1">
      <c r="A501" s="1" t="s">
        <v>1146</v>
      </c>
      <c r="B501" s="1" t="s">
        <v>1147</v>
      </c>
      <c r="C501" s="1">
        <v>50062.0</v>
      </c>
    </row>
    <row r="502" ht="15.75" customHeight="1">
      <c r="A502" s="1" t="s">
        <v>1149</v>
      </c>
      <c r="B502" s="1" t="s">
        <v>1150</v>
      </c>
      <c r="C502" s="1">
        <v>44719.0</v>
      </c>
    </row>
    <row r="503" ht="15.75" customHeight="1">
      <c r="A503" s="1" t="s">
        <v>1151</v>
      </c>
      <c r="B503" s="1" t="s">
        <v>1152</v>
      </c>
      <c r="C503" s="1">
        <v>45997.0</v>
      </c>
    </row>
    <row r="504" ht="15.75" customHeight="1">
      <c r="A504" s="1" t="s">
        <v>1153</v>
      </c>
      <c r="B504" s="1" t="s">
        <v>1154</v>
      </c>
      <c r="C504" s="1">
        <v>48587.0</v>
      </c>
    </row>
    <row r="505" ht="15.75" customHeight="1">
      <c r="A505" s="1" t="s">
        <v>1155</v>
      </c>
      <c r="B505" s="1" t="s">
        <v>1156</v>
      </c>
      <c r="C505" s="1">
        <v>44727.0</v>
      </c>
    </row>
    <row r="506" ht="15.75" customHeight="1">
      <c r="A506" s="1" t="s">
        <v>1157</v>
      </c>
      <c r="B506" s="1" t="s">
        <v>1158</v>
      </c>
      <c r="C506" s="1">
        <v>44826.0</v>
      </c>
    </row>
    <row r="507" ht="15.75" customHeight="1">
      <c r="A507" s="1" t="s">
        <v>1159</v>
      </c>
      <c r="B507" s="1" t="s">
        <v>1160</v>
      </c>
      <c r="C507" s="1">
        <v>44834.0</v>
      </c>
    </row>
    <row r="508" ht="15.75" customHeight="1">
      <c r="A508" s="1" t="s">
        <v>1161</v>
      </c>
      <c r="B508" s="1" t="s">
        <v>1162</v>
      </c>
      <c r="C508" s="1">
        <v>50294.0</v>
      </c>
    </row>
    <row r="509" ht="15.75" customHeight="1">
      <c r="A509" s="1" t="s">
        <v>1163</v>
      </c>
      <c r="B509" s="1" t="s">
        <v>1164</v>
      </c>
      <c r="C509" s="1">
        <v>49239.0</v>
      </c>
    </row>
    <row r="510" ht="15.75" customHeight="1">
      <c r="A510" s="1" t="s">
        <v>1165</v>
      </c>
      <c r="B510" s="1" t="s">
        <v>1166</v>
      </c>
      <c r="C510" s="1">
        <v>44842.0</v>
      </c>
    </row>
    <row r="511" ht="15.75" customHeight="1">
      <c r="A511" s="1" t="s">
        <v>1167</v>
      </c>
      <c r="B511" s="1" t="s">
        <v>1168</v>
      </c>
      <c r="C511" s="1">
        <v>44859.0</v>
      </c>
    </row>
    <row r="512" ht="15.75" customHeight="1">
      <c r="A512" s="1" t="s">
        <v>1169</v>
      </c>
      <c r="B512" s="1" t="s">
        <v>1170</v>
      </c>
      <c r="C512" s="1">
        <v>50658.0</v>
      </c>
    </row>
    <row r="513" ht="15.75" customHeight="1">
      <c r="A513" s="1" t="s">
        <v>1171</v>
      </c>
      <c r="B513" s="1" t="s">
        <v>1172</v>
      </c>
      <c r="C513" s="1">
        <v>47274.0</v>
      </c>
    </row>
    <row r="514" ht="15.75" customHeight="1">
      <c r="A514" s="1" t="s">
        <v>1173</v>
      </c>
      <c r="B514" s="1" t="s">
        <v>1174</v>
      </c>
      <c r="C514" s="1">
        <v>47092.0</v>
      </c>
    </row>
    <row r="515" ht="15.75" customHeight="1">
      <c r="A515" s="1" t="s">
        <v>1175</v>
      </c>
      <c r="B515" s="1" t="s">
        <v>1176</v>
      </c>
      <c r="C515" s="1">
        <v>48652.0</v>
      </c>
    </row>
    <row r="516" ht="15.75" customHeight="1">
      <c r="A516" s="1" t="s">
        <v>1177</v>
      </c>
      <c r="B516" s="1" t="s">
        <v>1178</v>
      </c>
      <c r="C516" s="1">
        <v>44867.0</v>
      </c>
    </row>
    <row r="517" ht="15.75" customHeight="1">
      <c r="A517" s="1" t="s">
        <v>1179</v>
      </c>
      <c r="B517" s="1" t="s">
        <v>1180</v>
      </c>
      <c r="C517" s="1">
        <v>44875.0</v>
      </c>
    </row>
    <row r="518" ht="15.75" customHeight="1">
      <c r="A518" s="1" t="s">
        <v>1182</v>
      </c>
      <c r="B518" s="1" t="s">
        <v>1183</v>
      </c>
      <c r="C518" s="1">
        <v>47969.0</v>
      </c>
    </row>
    <row r="519" ht="15.75" customHeight="1">
      <c r="A519" s="1" t="s">
        <v>1184</v>
      </c>
      <c r="B519" s="1" t="s">
        <v>1185</v>
      </c>
      <c r="C519" s="1">
        <v>46151.0</v>
      </c>
    </row>
    <row r="520" ht="15.75" customHeight="1">
      <c r="A520" s="1" t="s">
        <v>1186</v>
      </c>
      <c r="B520" s="1" t="s">
        <v>1187</v>
      </c>
      <c r="C520" s="1">
        <v>44883.0</v>
      </c>
    </row>
    <row r="521" ht="15.75" customHeight="1">
      <c r="A521" s="1" t="s">
        <v>1188</v>
      </c>
      <c r="B521" s="1" t="s">
        <v>1189</v>
      </c>
      <c r="C521" s="1">
        <v>49098.0</v>
      </c>
    </row>
    <row r="522" ht="15.75" customHeight="1">
      <c r="A522" s="1" t="s">
        <v>1190</v>
      </c>
      <c r="B522" s="1" t="s">
        <v>1191</v>
      </c>
      <c r="C522" s="1">
        <v>46243.0</v>
      </c>
    </row>
    <row r="523" ht="15.75" customHeight="1">
      <c r="A523" s="1" t="s">
        <v>1192</v>
      </c>
      <c r="B523" s="1" t="s">
        <v>1193</v>
      </c>
      <c r="C523" s="1">
        <v>47399.0</v>
      </c>
    </row>
    <row r="524" ht="15.75" customHeight="1">
      <c r="A524" s="1" t="s">
        <v>1194</v>
      </c>
      <c r="B524" s="1" t="s">
        <v>1195</v>
      </c>
      <c r="C524" s="1">
        <v>44891.0</v>
      </c>
    </row>
    <row r="525" ht="15.75" customHeight="1">
      <c r="A525" s="1" t="s">
        <v>1196</v>
      </c>
      <c r="B525" s="1" t="s">
        <v>1197</v>
      </c>
      <c r="C525" s="1">
        <v>45617.0</v>
      </c>
    </row>
    <row r="526" ht="15.75" customHeight="1">
      <c r="A526" s="1" t="s">
        <v>1198</v>
      </c>
      <c r="B526" s="1" t="s">
        <v>1199</v>
      </c>
      <c r="C526" s="1">
        <v>44909.0</v>
      </c>
    </row>
    <row r="527" ht="15.75" customHeight="1">
      <c r="A527" s="1" t="s">
        <v>1200</v>
      </c>
      <c r="B527" s="1" t="s">
        <v>1201</v>
      </c>
      <c r="C527" s="1">
        <v>44917.0</v>
      </c>
    </row>
    <row r="528" ht="15.75" customHeight="1">
      <c r="A528" s="1" t="s">
        <v>1202</v>
      </c>
      <c r="B528" s="1" t="s">
        <v>1203</v>
      </c>
      <c r="C528" s="1">
        <v>91397.0</v>
      </c>
    </row>
    <row r="529" ht="15.75" customHeight="1">
      <c r="A529" s="1" t="s">
        <v>1204</v>
      </c>
      <c r="B529" s="1" t="s">
        <v>1205</v>
      </c>
      <c r="C529" s="1">
        <v>48876.0</v>
      </c>
    </row>
    <row r="530" ht="15.75" customHeight="1">
      <c r="A530" s="1" t="s">
        <v>1206</v>
      </c>
      <c r="B530" s="1" t="s">
        <v>1207</v>
      </c>
      <c r="C530" s="1">
        <v>46680.0</v>
      </c>
    </row>
    <row r="531" ht="15.75" customHeight="1">
      <c r="A531" s="1" t="s">
        <v>1208</v>
      </c>
      <c r="B531" s="1" t="s">
        <v>1209</v>
      </c>
      <c r="C531" s="1">
        <v>46201.0</v>
      </c>
    </row>
    <row r="532" ht="15.75" customHeight="1">
      <c r="A532" s="1" t="s">
        <v>1210</v>
      </c>
      <c r="B532" s="1" t="s">
        <v>1211</v>
      </c>
      <c r="C532" s="1">
        <v>45922.0</v>
      </c>
    </row>
    <row r="533" ht="15.75" customHeight="1">
      <c r="A533" s="1" t="s">
        <v>1213</v>
      </c>
      <c r="B533" s="1" t="s">
        <v>1214</v>
      </c>
      <c r="C533" s="1">
        <v>50591.0</v>
      </c>
    </row>
    <row r="534" ht="15.75" customHeight="1">
      <c r="A534" s="1" t="s">
        <v>1215</v>
      </c>
      <c r="B534" s="1" t="s">
        <v>1216</v>
      </c>
      <c r="C534" s="1">
        <v>48694.0</v>
      </c>
    </row>
    <row r="535" ht="15.75" customHeight="1">
      <c r="A535" s="1" t="s">
        <v>1217</v>
      </c>
      <c r="B535" s="1" t="s">
        <v>1218</v>
      </c>
      <c r="C535" s="1">
        <v>44925.0</v>
      </c>
    </row>
    <row r="536" ht="15.75" customHeight="1">
      <c r="A536" s="1" t="s">
        <v>1219</v>
      </c>
      <c r="B536" s="1" t="s">
        <v>1220</v>
      </c>
      <c r="C536" s="1">
        <v>50302.0</v>
      </c>
    </row>
    <row r="537" ht="15.75" customHeight="1">
      <c r="A537" s="1" t="s">
        <v>1221</v>
      </c>
      <c r="B537" s="1" t="s">
        <v>1222</v>
      </c>
      <c r="C537" s="1">
        <v>49957.0</v>
      </c>
    </row>
    <row r="538" ht="15.75" customHeight="1">
      <c r="A538" s="1" t="s">
        <v>1223</v>
      </c>
      <c r="B538" s="1" t="s">
        <v>1224</v>
      </c>
      <c r="C538" s="1">
        <v>49296.0</v>
      </c>
    </row>
    <row r="539" ht="15.75" customHeight="1">
      <c r="A539" s="1" t="s">
        <v>1225</v>
      </c>
      <c r="B539" s="1" t="s">
        <v>1226</v>
      </c>
      <c r="C539" s="1">
        <v>50070.0</v>
      </c>
    </row>
    <row r="540" ht="15.75" customHeight="1">
      <c r="A540" s="1" t="s">
        <v>1227</v>
      </c>
      <c r="B540" s="1" t="s">
        <v>1228</v>
      </c>
      <c r="C540" s="1">
        <v>46011.0</v>
      </c>
    </row>
    <row r="541" ht="15.75" customHeight="1">
      <c r="A541" s="1" t="s">
        <v>1229</v>
      </c>
      <c r="B541" s="1" t="s">
        <v>1230</v>
      </c>
      <c r="C541" s="1">
        <v>49536.0</v>
      </c>
    </row>
    <row r="542" ht="15.75" customHeight="1">
      <c r="A542" s="1" t="s">
        <v>1231</v>
      </c>
      <c r="B542" s="1" t="s">
        <v>1232</v>
      </c>
      <c r="C542" s="1">
        <v>46458.0</v>
      </c>
    </row>
    <row r="543" ht="15.75" customHeight="1">
      <c r="A543" s="1" t="s">
        <v>1233</v>
      </c>
      <c r="B543" s="1" t="s">
        <v>1234</v>
      </c>
      <c r="C543" s="1">
        <v>44933.0</v>
      </c>
    </row>
    <row r="544" ht="15.75" customHeight="1">
      <c r="A544" s="1" t="s">
        <v>1235</v>
      </c>
      <c r="B544" s="1" t="s">
        <v>1236</v>
      </c>
      <c r="C544" s="1">
        <v>45625.0</v>
      </c>
    </row>
    <row r="545" ht="15.75" customHeight="1">
      <c r="A545" s="1" t="s">
        <v>1237</v>
      </c>
      <c r="B545" s="1" t="s">
        <v>1238</v>
      </c>
      <c r="C545" s="1">
        <v>47522.0</v>
      </c>
    </row>
    <row r="546" ht="15.75" customHeight="1">
      <c r="A546" s="1" t="s">
        <v>1239</v>
      </c>
      <c r="B546" s="1" t="s">
        <v>1240</v>
      </c>
      <c r="C546" s="1">
        <v>44941.0</v>
      </c>
    </row>
    <row r="547" ht="15.75" customHeight="1">
      <c r="A547" s="1" t="s">
        <v>1241</v>
      </c>
      <c r="B547" s="1" t="s">
        <v>1242</v>
      </c>
      <c r="C547" s="1">
        <v>49643.0</v>
      </c>
    </row>
    <row r="548" ht="15.75" customHeight="1">
      <c r="A548" s="1" t="s">
        <v>1243</v>
      </c>
      <c r="B548" s="1" t="s">
        <v>1244</v>
      </c>
      <c r="C548" s="1">
        <v>48744.0</v>
      </c>
    </row>
    <row r="549" ht="15.75" customHeight="1">
      <c r="A549" s="1" t="s">
        <v>1245</v>
      </c>
      <c r="B549" s="1" t="s">
        <v>1247</v>
      </c>
      <c r="C549" s="1">
        <v>47464.0</v>
      </c>
    </row>
    <row r="550" ht="15.75" customHeight="1">
      <c r="A550" s="1" t="s">
        <v>1248</v>
      </c>
      <c r="B550" s="1" t="s">
        <v>1249</v>
      </c>
      <c r="C550" s="1">
        <v>44966.0</v>
      </c>
    </row>
    <row r="551" ht="15.75" customHeight="1">
      <c r="A551" s="1" t="s">
        <v>1251</v>
      </c>
      <c r="B551" s="1" t="s">
        <v>1252</v>
      </c>
      <c r="C551" s="1">
        <v>44958.0</v>
      </c>
    </row>
    <row r="552" ht="15.75" customHeight="1">
      <c r="A552" s="1" t="s">
        <v>1253</v>
      </c>
      <c r="B552" s="1" t="s">
        <v>1254</v>
      </c>
      <c r="C552" s="1">
        <v>47472.0</v>
      </c>
    </row>
    <row r="553" ht="15.75" customHeight="1">
      <c r="A553" s="1" t="s">
        <v>1255</v>
      </c>
      <c r="B553" s="1" t="s">
        <v>1256</v>
      </c>
      <c r="C553" s="1">
        <v>46821.0</v>
      </c>
    </row>
    <row r="554" ht="15.75" customHeight="1">
      <c r="A554" s="1" t="s">
        <v>1257</v>
      </c>
      <c r="B554" s="1" t="s">
        <v>1258</v>
      </c>
      <c r="C554" s="1">
        <v>45633.0</v>
      </c>
    </row>
    <row r="555" ht="15.75" customHeight="1">
      <c r="A555" s="1" t="s">
        <v>1259</v>
      </c>
      <c r="B555" s="1" t="s">
        <v>1260</v>
      </c>
      <c r="C555" s="1">
        <v>50393.0</v>
      </c>
    </row>
    <row r="556" ht="15.75" customHeight="1">
      <c r="A556" s="1" t="s">
        <v>1261</v>
      </c>
      <c r="B556" s="1" t="s">
        <v>1263</v>
      </c>
      <c r="C556" s="1">
        <v>44974.0</v>
      </c>
    </row>
    <row r="557" ht="15.75" customHeight="1">
      <c r="A557" s="1" t="s">
        <v>1264</v>
      </c>
      <c r="B557" s="1" t="s">
        <v>1265</v>
      </c>
      <c r="C557" s="1">
        <v>46904.0</v>
      </c>
    </row>
    <row r="558" ht="15.75" customHeight="1">
      <c r="A558" s="1" t="s">
        <v>1266</v>
      </c>
      <c r="B558" s="1" t="s">
        <v>1267</v>
      </c>
      <c r="C558" s="1">
        <v>44982.0</v>
      </c>
    </row>
    <row r="559" ht="15.75" customHeight="1">
      <c r="A559" s="1" t="s">
        <v>1268</v>
      </c>
      <c r="B559" s="1" t="s">
        <v>1269</v>
      </c>
      <c r="C559" s="1">
        <v>44990.0</v>
      </c>
    </row>
    <row r="560" ht="15.75" customHeight="1">
      <c r="A560" s="1" t="s">
        <v>1270</v>
      </c>
      <c r="B560" s="1" t="s">
        <v>1271</v>
      </c>
      <c r="C560" s="1">
        <v>50500.0</v>
      </c>
    </row>
    <row r="561" ht="15.75" customHeight="1">
      <c r="A561" s="1" t="s">
        <v>1272</v>
      </c>
      <c r="B561" s="1" t="s">
        <v>1273</v>
      </c>
      <c r="C561" s="1">
        <v>45005.0</v>
      </c>
    </row>
    <row r="562" ht="15.75" customHeight="1">
      <c r="A562" s="1" t="s">
        <v>1274</v>
      </c>
      <c r="B562" s="1" t="s">
        <v>1275</v>
      </c>
      <c r="C562" s="1">
        <v>45013.0</v>
      </c>
    </row>
    <row r="563" ht="15.75" customHeight="1">
      <c r="A563" s="1" t="s">
        <v>1276</v>
      </c>
      <c r="B563" s="1" t="s">
        <v>1277</v>
      </c>
      <c r="C563" s="1">
        <v>48231.0</v>
      </c>
    </row>
    <row r="564" ht="15.75" customHeight="1">
      <c r="A564" s="1" t="s">
        <v>1278</v>
      </c>
      <c r="B564" s="1" t="s">
        <v>1279</v>
      </c>
      <c r="C564" s="1">
        <v>49650.0</v>
      </c>
    </row>
    <row r="565" ht="15.75" customHeight="1">
      <c r="A565" s="1" t="s">
        <v>1280</v>
      </c>
      <c r="B565" s="1" t="s">
        <v>1281</v>
      </c>
      <c r="C565" s="1">
        <v>49247.0</v>
      </c>
    </row>
    <row r="566" ht="15.75" customHeight="1">
      <c r="A566" s="1" t="s">
        <v>1283</v>
      </c>
      <c r="B566" s="1" t="s">
        <v>1284</v>
      </c>
      <c r="C566" s="1">
        <v>45641.0</v>
      </c>
    </row>
    <row r="567" ht="15.75" customHeight="1">
      <c r="A567" s="1" t="s">
        <v>1285</v>
      </c>
      <c r="B567" s="1" t="s">
        <v>1286</v>
      </c>
      <c r="C567" s="1">
        <v>49148.0</v>
      </c>
    </row>
    <row r="568" ht="15.75" customHeight="1">
      <c r="A568" s="1" t="s">
        <v>1287</v>
      </c>
      <c r="B568" s="1" t="s">
        <v>1288</v>
      </c>
      <c r="C568" s="1">
        <v>50468.0</v>
      </c>
    </row>
    <row r="569" ht="15.75" customHeight="1">
      <c r="A569" s="1" t="s">
        <v>1289</v>
      </c>
      <c r="B569" s="1" t="s">
        <v>1290</v>
      </c>
      <c r="C569" s="1">
        <v>49031.0</v>
      </c>
    </row>
    <row r="570" ht="15.75" customHeight="1">
      <c r="A570" s="1" t="s">
        <v>1291</v>
      </c>
      <c r="B570" s="1" t="s">
        <v>1292</v>
      </c>
      <c r="C570" s="1">
        <v>45971.0</v>
      </c>
    </row>
    <row r="571" ht="15.75" customHeight="1">
      <c r="A571" s="1" t="s">
        <v>1293</v>
      </c>
      <c r="B571" s="1" t="s">
        <v>1294</v>
      </c>
      <c r="C571" s="1">
        <v>50252.0</v>
      </c>
    </row>
    <row r="572" ht="15.75" customHeight="1">
      <c r="A572" s="1" t="s">
        <v>1295</v>
      </c>
      <c r="B572" s="1" t="s">
        <v>1296</v>
      </c>
      <c r="C572" s="1">
        <v>45658.0</v>
      </c>
    </row>
    <row r="573" ht="15.75" customHeight="1">
      <c r="A573" s="1" t="s">
        <v>1297</v>
      </c>
      <c r="B573" s="1" t="s">
        <v>1298</v>
      </c>
      <c r="C573" s="1">
        <v>45021.0</v>
      </c>
    </row>
    <row r="574" ht="15.75" customHeight="1">
      <c r="A574" s="1" t="s">
        <v>1299</v>
      </c>
      <c r="B574" s="1" t="s">
        <v>1300</v>
      </c>
      <c r="C574" s="1">
        <v>45039.0</v>
      </c>
    </row>
    <row r="575" ht="15.75" customHeight="1">
      <c r="A575" s="1" t="s">
        <v>1301</v>
      </c>
      <c r="B575" s="1" t="s">
        <v>1302</v>
      </c>
      <c r="C575" s="1">
        <v>48389.0</v>
      </c>
    </row>
    <row r="576" ht="15.75" customHeight="1">
      <c r="A576" s="1" t="s">
        <v>1303</v>
      </c>
      <c r="B576" s="1" t="s">
        <v>1304</v>
      </c>
      <c r="C576" s="1">
        <v>45054.0</v>
      </c>
    </row>
    <row r="577" ht="15.75" customHeight="1">
      <c r="A577" s="1" t="s">
        <v>1305</v>
      </c>
      <c r="B577" s="1" t="s">
        <v>1306</v>
      </c>
      <c r="C577" s="1">
        <v>46359.0</v>
      </c>
    </row>
    <row r="578" ht="15.75" customHeight="1">
      <c r="A578" s="1" t="s">
        <v>1307</v>
      </c>
      <c r="B578" s="1" t="s">
        <v>1308</v>
      </c>
      <c r="C578" s="1">
        <v>47225.0</v>
      </c>
    </row>
    <row r="579" ht="15.75" customHeight="1">
      <c r="A579" s="1" t="s">
        <v>1309</v>
      </c>
      <c r="B579" s="1" t="s">
        <v>1310</v>
      </c>
      <c r="C579" s="1">
        <v>47696.0</v>
      </c>
    </row>
    <row r="580" ht="15.75" customHeight="1">
      <c r="A580" s="1" t="s">
        <v>1311</v>
      </c>
      <c r="B580" s="1" t="s">
        <v>1312</v>
      </c>
      <c r="C580" s="1">
        <v>46219.0</v>
      </c>
    </row>
    <row r="581" ht="15.75" customHeight="1">
      <c r="A581" s="1" t="s">
        <v>1313</v>
      </c>
      <c r="B581" s="1" t="s">
        <v>1314</v>
      </c>
      <c r="C581" s="1">
        <v>48884.0</v>
      </c>
    </row>
    <row r="582" ht="15.75" customHeight="1">
      <c r="A582" s="1" t="s">
        <v>1315</v>
      </c>
      <c r="B582" s="1" t="s">
        <v>1316</v>
      </c>
      <c r="C582" s="1">
        <v>46060.0</v>
      </c>
    </row>
    <row r="583" ht="15.75" customHeight="1">
      <c r="A583" s="1" t="s">
        <v>1317</v>
      </c>
      <c r="B583" s="1" t="s">
        <v>1318</v>
      </c>
      <c r="C583" s="1">
        <v>49155.0</v>
      </c>
    </row>
    <row r="584" ht="15.75" customHeight="1">
      <c r="A584" s="1" t="s">
        <v>1319</v>
      </c>
      <c r="B584" s="1" t="s">
        <v>1320</v>
      </c>
      <c r="C584" s="1">
        <v>47746.0</v>
      </c>
    </row>
    <row r="585" ht="15.75" customHeight="1">
      <c r="A585" s="1" t="s">
        <v>1322</v>
      </c>
      <c r="B585" s="1" t="s">
        <v>1323</v>
      </c>
      <c r="C585" s="1">
        <v>48397.0</v>
      </c>
    </row>
    <row r="586" ht="15.75" customHeight="1">
      <c r="A586" s="1" t="s">
        <v>1324</v>
      </c>
      <c r="B586" s="1" t="s">
        <v>1325</v>
      </c>
      <c r="C586" s="1">
        <v>45047.0</v>
      </c>
    </row>
    <row r="587" ht="15.75" customHeight="1">
      <c r="A587" s="1" t="s">
        <v>1326</v>
      </c>
      <c r="B587" s="1" t="s">
        <v>1327</v>
      </c>
      <c r="C587" s="1">
        <v>49106.0</v>
      </c>
    </row>
    <row r="588" ht="15.75" customHeight="1">
      <c r="A588" s="1" t="s">
        <v>1328</v>
      </c>
      <c r="B588" s="1" t="s">
        <v>1329</v>
      </c>
      <c r="C588" s="1">
        <v>45062.0</v>
      </c>
    </row>
    <row r="589" ht="15.75" customHeight="1">
      <c r="A589" s="1" t="s">
        <v>1330</v>
      </c>
      <c r="B589" s="1" t="s">
        <v>1331</v>
      </c>
      <c r="C589" s="1">
        <v>49668.0</v>
      </c>
    </row>
    <row r="590" ht="15.75" customHeight="1">
      <c r="A590" s="1" t="s">
        <v>1332</v>
      </c>
      <c r="B590" s="1" t="s">
        <v>1333</v>
      </c>
      <c r="C590" s="1">
        <v>45070.0</v>
      </c>
    </row>
    <row r="591" ht="15.75" customHeight="1">
      <c r="A591" s="1" t="s">
        <v>1334</v>
      </c>
      <c r="B591" s="1" t="s">
        <v>1335</v>
      </c>
      <c r="C591" s="1">
        <v>45088.0</v>
      </c>
    </row>
    <row r="592" ht="15.75" customHeight="1">
      <c r="A592" s="1" t="s">
        <v>1336</v>
      </c>
      <c r="B592" s="1" t="s">
        <v>1337</v>
      </c>
      <c r="C592" s="1">
        <v>45096.0</v>
      </c>
    </row>
    <row r="593" ht="15.75" customHeight="1">
      <c r="A593" s="1" t="s">
        <v>1338</v>
      </c>
      <c r="B593" s="1" t="s">
        <v>1339</v>
      </c>
      <c r="C593" s="1">
        <v>46367.0</v>
      </c>
    </row>
    <row r="594" ht="15.75" customHeight="1">
      <c r="A594" s="1" t="s">
        <v>1340</v>
      </c>
      <c r="B594" s="1" t="s">
        <v>1341</v>
      </c>
      <c r="C594" s="1">
        <v>45104.0</v>
      </c>
    </row>
    <row r="595" ht="15.75" customHeight="1">
      <c r="A595" s="1" t="s">
        <v>1342</v>
      </c>
      <c r="B595" s="1" t="s">
        <v>1343</v>
      </c>
      <c r="C595" s="1">
        <v>45112.0</v>
      </c>
    </row>
    <row r="596" ht="15.75" customHeight="1">
      <c r="A596" s="1" t="s">
        <v>1344</v>
      </c>
      <c r="B596" s="1" t="s">
        <v>1345</v>
      </c>
      <c r="C596" s="1">
        <v>45666.0</v>
      </c>
    </row>
    <row r="597" ht="15.75" customHeight="1">
      <c r="A597" s="1" t="s">
        <v>1346</v>
      </c>
      <c r="B597" s="1" t="s">
        <v>1347</v>
      </c>
      <c r="C597" s="1">
        <v>44081.0</v>
      </c>
    </row>
    <row r="598" ht="15.75" customHeight="1">
      <c r="A598" s="1" t="s">
        <v>1349</v>
      </c>
      <c r="B598" s="1" t="s">
        <v>1350</v>
      </c>
      <c r="C598" s="1">
        <v>50518.0</v>
      </c>
    </row>
    <row r="599" ht="15.75" customHeight="1">
      <c r="A599" s="1" t="s">
        <v>1351</v>
      </c>
      <c r="B599" s="1" t="s">
        <v>1352</v>
      </c>
      <c r="C599" s="1">
        <v>49577.0</v>
      </c>
    </row>
    <row r="600" ht="15.75" customHeight="1">
      <c r="A600" s="1" t="s">
        <v>1353</v>
      </c>
      <c r="B600" s="1" t="s">
        <v>1354</v>
      </c>
      <c r="C600" s="1">
        <v>49973.0</v>
      </c>
    </row>
    <row r="601" ht="15.75" customHeight="1">
      <c r="A601" s="1" t="s">
        <v>1355</v>
      </c>
      <c r="B601" s="1" t="s">
        <v>1356</v>
      </c>
      <c r="C601" s="1">
        <v>45120.0</v>
      </c>
    </row>
    <row r="602" ht="15.75" customHeight="1">
      <c r="A602" s="1" t="s">
        <v>1357</v>
      </c>
      <c r="B602" s="1" t="s">
        <v>1358</v>
      </c>
      <c r="C602" s="1">
        <v>45138.0</v>
      </c>
    </row>
    <row r="603" ht="15.75" customHeight="1">
      <c r="A603" s="1" t="s">
        <v>1359</v>
      </c>
      <c r="B603" s="1" t="s">
        <v>1360</v>
      </c>
      <c r="C603" s="1">
        <v>46524.0</v>
      </c>
    </row>
    <row r="604" ht="15.75" customHeight="1">
      <c r="A604" s="1" t="s">
        <v>1361</v>
      </c>
      <c r="B604" s="1" t="s">
        <v>1362</v>
      </c>
      <c r="C604" s="1">
        <v>45146.0</v>
      </c>
    </row>
    <row r="605" ht="15.75" customHeight="1">
      <c r="A605" s="1" t="s">
        <v>1363</v>
      </c>
      <c r="B605" s="1" t="s">
        <v>1364</v>
      </c>
      <c r="C605" s="1">
        <v>45153.0</v>
      </c>
    </row>
    <row r="606" ht="15.75" customHeight="1">
      <c r="A606" s="1" t="s">
        <v>1365</v>
      </c>
      <c r="B606" s="1" t="s">
        <v>1366</v>
      </c>
      <c r="C606" s="1">
        <v>45674.0</v>
      </c>
    </row>
    <row r="607" ht="15.75" customHeight="1">
      <c r="A607" s="1" t="s">
        <v>1367</v>
      </c>
      <c r="B607" s="1" t="s">
        <v>1368</v>
      </c>
      <c r="C607" s="1">
        <v>45161.0</v>
      </c>
    </row>
    <row r="608" ht="15.75" customHeight="1">
      <c r="A608" s="1" t="s">
        <v>1369</v>
      </c>
      <c r="B608" s="1" t="s">
        <v>1370</v>
      </c>
      <c r="C608" s="1">
        <v>49544.0</v>
      </c>
    </row>
    <row r="609" ht="15.75" customHeight="1">
      <c r="A609" s="1" t="s">
        <v>1371</v>
      </c>
      <c r="B609" s="1" t="s">
        <v>1372</v>
      </c>
      <c r="C609" s="1">
        <v>45179.0</v>
      </c>
    </row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